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D:\AREA MACROECONOMICA\IFP\IFP 2020\II Trimestre\"/>
    </mc:Choice>
  </mc:AlternateContent>
  <xr:revisionPtr revIDLastSave="0" documentId="8_{94759E08-FF6A-43A2-8856-8ABDD419270D}" xr6:coauthVersionLast="45" xr6:coauthVersionMax="45" xr10:uidLastSave="{00000000-0000-0000-0000-000000000000}"/>
  <bookViews>
    <workbookView xWindow="-120" yWindow="-120" windowWidth="20730" windowHeight="11160" firstSheet="17" activeTab="21" xr2:uid="{CECDD532-3DB6-427F-A235-616BB0D0ABE0}"/>
  </bookViews>
  <sheets>
    <sheet name="C I.1.1" sheetId="18" r:id="rId1"/>
    <sheet name="C I.1.2" sheetId="19" r:id="rId2"/>
    <sheet name="C I.2.1" sheetId="20" r:id="rId3"/>
    <sheet name="C I.2.2" sheetId="21" r:id="rId4"/>
    <sheet name="C I.2.3" sheetId="22" r:id="rId5"/>
    <sheet name="C I.3.1" sheetId="23" r:id="rId6"/>
    <sheet name="C I.3.2" sheetId="24" r:id="rId7"/>
    <sheet name="C I.4.1" sheetId="25" r:id="rId8"/>
    <sheet name="C I.4.2" sheetId="26" r:id="rId9"/>
    <sheet name="C I.5.1" sheetId="35" r:id="rId10"/>
    <sheet name="C I.5.2" sheetId="36" r:id="rId11"/>
    <sheet name="C II.4.1" sheetId="1" r:id="rId12"/>
    <sheet name="C II.5.1" sheetId="2" r:id="rId13"/>
    <sheet name="C II.5.2" sheetId="3" r:id="rId14"/>
    <sheet name="C II.6.1" sheetId="4" r:id="rId15"/>
    <sheet name="C II.6.2" sheetId="5" r:id="rId16"/>
    <sheet name="C II.7.1" sheetId="6" r:id="rId17"/>
    <sheet name="C II.8.1" sheetId="41" r:id="rId18"/>
    <sheet name="C II.8.2" sheetId="7" r:id="rId19"/>
    <sheet name="C II.9.1" sheetId="10" r:id="rId20"/>
    <sheet name="C II.9.2" sheetId="11" r:id="rId21"/>
    <sheet name="C II.9.3" sheetId="12" r:id="rId22"/>
    <sheet name="C II.9.4" sheetId="42" r:id="rId23"/>
    <sheet name="C A.I.1" sheetId="37" r:id="rId24"/>
    <sheet name="C A.I.2" sheetId="38" r:id="rId25"/>
    <sheet name="C A.I.3" sheetId="39" r:id="rId26"/>
    <sheet name="C A.I.4" sheetId="40" r:id="rId27"/>
    <sheet name="C A.II.1" sheetId="30" r:id="rId28"/>
    <sheet name="C A.II.2" sheetId="31" r:id="rId29"/>
    <sheet name="C A.III.1" sheetId="32" r:id="rId30"/>
    <sheet name="C A.III.2" sheetId="34" r:id="rId31"/>
    <sheet name="C R.1.1" sheetId="13" r:id="rId32"/>
  </sheets>
  <externalReferences>
    <externalReference r:id="rId33"/>
    <externalReference r:id="rId34"/>
    <externalReference r:id="rId35"/>
    <externalReference r:id="rId36"/>
    <externalReference r:id="rId37"/>
    <externalReference r:id="rId38"/>
  </externalReferences>
  <definedNames>
    <definedName name="_0012TC">#REF!</definedName>
    <definedName name="_0106TC">#REF!</definedName>
    <definedName name="_0112TC">#REF!</definedName>
    <definedName name="a">[1]Hoja1!$B$5:$E$63</definedName>
    <definedName name="aaaa">[2]Hoja1!$B$5:$E$63</definedName>
    <definedName name="aaaaa">[2]Hoja1!$B$5:$E$63</definedName>
    <definedName name="Amortizaciones">#REF!</definedName>
    <definedName name="CalcAmort">#REF!</definedName>
    <definedName name="Cancel_Prepag">[3]Base!$GM$6:$HA$307,[3]Base!$HD$6:$HQ$307</definedName>
    <definedName name="Cancelaciones">#REF!</definedName>
    <definedName name="Capitulo">[4]Proyeccion!$W$21:$W$156</definedName>
    <definedName name="Comisiones">#REF!</definedName>
    <definedName name="Desembolsos">#REF!</definedName>
    <definedName name="Detalle_Prestamos">#REF!</definedName>
    <definedName name="Dext">#REF!</definedName>
    <definedName name="Dext0901">#REF!</definedName>
    <definedName name="Dint">#REF!</definedName>
    <definedName name="Dint0901">#REF!</definedName>
    <definedName name="Intereses">#REF!</definedName>
    <definedName name="lalala">#REF!</definedName>
    <definedName name="Monedas">[4]Tasas!$B$54:$B$71</definedName>
    <definedName name="Paridades">[4]Tasas!$B$54:$C$71</definedName>
    <definedName name="ParidFechas">#REF!</definedName>
    <definedName name="ParidVigDic2000">#REF!</definedName>
    <definedName name="Partidas">#REF!</definedName>
    <definedName name="PartidasCodigos">#REF!</definedName>
    <definedName name="Prepagos">#REF!</definedName>
    <definedName name="Proyección">#REF!</definedName>
    <definedName name="Resumen_Desemb">#REF!</definedName>
    <definedName name="Resumen_Ppto">[3]Base!$HR$1:$IL$307,[3]Base!$IO$1:$IU$307</definedName>
    <definedName name="Resumen_SD">#REF!</definedName>
    <definedName name="Saldos">#REF!</definedName>
    <definedName name="Servicio_Deuda">[3]Base!A1:R124,[3]Base!T1:AG124,[3]Base!$FX$6:$GK$307</definedName>
    <definedName name="Tasas_Interes">[4]Tasas!$B$8:$D$49</definedName>
    <definedName name="TasasProy">[5]Tasas!$A$4:$K$65</definedName>
    <definedName name="TasasVig">#REF!</definedName>
    <definedName name="TasasVigTipos">#REF!</definedName>
    <definedName name="Tipos_Tasas">[4]Tasas!$B$8:$B$49</definedName>
    <definedName name="Tota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 i="32" l="1"/>
  <c r="I8" i="32"/>
  <c r="H8" i="32"/>
  <c r="G8" i="32"/>
  <c r="C9" i="36" l="1"/>
  <c r="B9" i="36"/>
</calcChain>
</file>

<file path=xl/sharedStrings.xml><?xml version="1.0" encoding="utf-8"?>
<sst xmlns="http://schemas.openxmlformats.org/spreadsheetml/2006/main" count="825" uniqueCount="523">
  <si>
    <t>Supuestos macroeconómicos 2021-2024</t>
  </si>
  <si>
    <t>IFP 1T 2020</t>
  </si>
  <si>
    <t>IFP 2T 2020</t>
  </si>
  <si>
    <t xml:space="preserve">PIB </t>
  </si>
  <si>
    <t xml:space="preserve">(var. anual, %) </t>
  </si>
  <si>
    <t>Demanda interna</t>
  </si>
  <si>
    <t xml:space="preserve">IPC </t>
  </si>
  <si>
    <t xml:space="preserve">(var. anual, % promedio) </t>
  </si>
  <si>
    <t xml:space="preserve">Tipo de cambio </t>
  </si>
  <si>
    <t xml:space="preserve">($/US$, promedio, valor nominal) </t>
  </si>
  <si>
    <t xml:space="preserve">Precio del cobre </t>
  </si>
  <si>
    <t xml:space="preserve">(US$c/lb, promedio, BML) </t>
  </si>
  <si>
    <t>Fuente: Ministerio de Hacienda.</t>
  </si>
  <si>
    <t>Cuadro II.4.1</t>
  </si>
  <si>
    <t>TOTAL INGRESOS</t>
  </si>
  <si>
    <t>TRANSACCIONES QUE AFECTAN EL PATRIMONIO NETO</t>
  </si>
  <si>
    <t>Ingresos tributarios netos</t>
  </si>
  <si>
    <t>Tributación minería privada</t>
  </si>
  <si>
    <t>Tributación resto contribuyentes</t>
  </si>
  <si>
    <t>Cobre bruto</t>
  </si>
  <si>
    <t>Imposiciones previsionales</t>
  </si>
  <si>
    <t>Donaciones</t>
  </si>
  <si>
    <t>Rentas de la propiedad</t>
  </si>
  <si>
    <t>Ingresos de operación</t>
  </si>
  <si>
    <t>Otros ingresos</t>
  </si>
  <si>
    <t>TRANSACCIONES EN ACTIVOS NO FINANCIEROS</t>
  </si>
  <si>
    <t>Venta de activos físicos</t>
  </si>
  <si>
    <t>Fuente: Dipres.</t>
  </si>
  <si>
    <t>Cuadro II.5.1</t>
  </si>
  <si>
    <t>Ingresos del Gobierno Central 2021-2024</t>
  </si>
  <si>
    <t>(millones de pesos de 2020)</t>
  </si>
  <si>
    <t>Actualización de Ingresos del Gobierno Central Total 2021-2024</t>
  </si>
  <si>
    <t>Ingresos Totales Proyectados en IFP abril</t>
  </si>
  <si>
    <t>crecimiento real proyectado</t>
  </si>
  <si>
    <t>+ Cambio en Medidas Plan Económico Covid-19 (abril)</t>
  </si>
  <si>
    <t>+ Acuerdo COVID (junio)</t>
  </si>
  <si>
    <t>+ Cambio en escenario Macroeconómico</t>
  </si>
  <si>
    <t>Ingresos Totales Proyección IFP junio</t>
  </si>
  <si>
    <t xml:space="preserve">Fuente: Dipres. </t>
  </si>
  <si>
    <t>Cuadro II.5.2</t>
  </si>
  <si>
    <t>Cuadro II.6.1</t>
  </si>
  <si>
    <t>Parámetros de referencia BCA 2021-2024</t>
  </si>
  <si>
    <t>IFP I T</t>
  </si>
  <si>
    <t>IFP II T</t>
  </si>
  <si>
    <t>PIB</t>
  </si>
  <si>
    <t>PIB Tendencial (tasa de variación real)</t>
  </si>
  <si>
    <t>Brecha PIB (%)</t>
  </si>
  <si>
    <t>Cobre</t>
  </si>
  <si>
    <t>Precio de referencia (USc$/lb)</t>
  </si>
  <si>
    <t>Cuadro II.6.2</t>
  </si>
  <si>
    <t>Ingresos Cíclicamente ajustados del Gobierno Central Total 2021-2024</t>
  </si>
  <si>
    <t xml:space="preserve">   Tributación minería privada </t>
  </si>
  <si>
    <r>
      <t xml:space="preserve">   Tributación resto contribuyentes </t>
    </r>
    <r>
      <rPr>
        <vertAlign val="superscript"/>
        <sz val="10"/>
        <color rgb="FF000000"/>
        <rFont val="Calibri"/>
        <family val="2"/>
        <scheme val="minor"/>
      </rPr>
      <t>(1)</t>
    </r>
  </si>
  <si>
    <t>Imposiciones previsionales de salud</t>
  </si>
  <si>
    <r>
      <t xml:space="preserve">Otros Ingresos </t>
    </r>
    <r>
      <rPr>
        <vertAlign val="superscript"/>
        <sz val="10"/>
        <color rgb="FF000000"/>
        <rFont val="Calibri"/>
        <family val="2"/>
        <scheme val="minor"/>
      </rPr>
      <t>(2)</t>
    </r>
  </si>
  <si>
    <t xml:space="preserve">(1)  En los ingresos cíclicamente ajustados de la tributación de resto contribuyentes de 2021, se incluyen las medidas de reversión automática producto de las agendas por el 18-O y Covid-19 por montos de $967 millones y $2.946.562 millones respectivamente. </t>
  </si>
  <si>
    <t>(2)  Las cifras correspondientes a Otros ingresos no tienen ajuste cíclico, por lo que los ingresos efectivos son iguales a los cíclicamente ajustados. Estas contemplan los ingresos por Donaciones, Rentas de la Propiedad, Ingresos de Operación, Otros Ingresos, Ventas de Activos Físicos y las Imposiciones Previsionales que no son cotizaciones pagadas a Fonasa.</t>
  </si>
  <si>
    <t>Cuadro II.7.1</t>
  </si>
  <si>
    <t>Actualización de Gastos Comprometidos para el Gobierno Central Total 2021-2024</t>
  </si>
  <si>
    <t>(1) Proyección IFP IT (MM$ de 2020)</t>
  </si>
  <si>
    <t>(2)  Proyección junio 2020 (MM$ de 2020)</t>
  </si>
  <si>
    <t>(3) Cambio en el Gasto (MM$ de 2020)</t>
  </si>
  <si>
    <t>(4) Cambio en el Gasto (% del PIB)</t>
  </si>
  <si>
    <t xml:space="preserve">      Var. (2) cr. (1)</t>
  </si>
  <si>
    <t>(1) Variación Real del gasto 2021 con respecto a la ley aprobada 2020.</t>
  </si>
  <si>
    <t>Cuadro II.8.1</t>
  </si>
  <si>
    <t>(millones de pesos 2020 y % del PIB)</t>
  </si>
  <si>
    <t xml:space="preserve">Total Ingresos Efectivos   </t>
  </si>
  <si>
    <t xml:space="preserve">Ingresos Cíclicamente Ajustados   </t>
  </si>
  <si>
    <t>Balance Efectivo</t>
  </si>
  <si>
    <t>Balance Efectivo (% del PIB)</t>
  </si>
  <si>
    <t>Balance Estructural</t>
  </si>
  <si>
    <t>Balance Estructural  (% del PIB)</t>
  </si>
  <si>
    <t>Cuadro II.9.1</t>
  </si>
  <si>
    <t>Deuda Bruta saldo ejercicio anterior</t>
  </si>
  <si>
    <t>Transacciones en Activos Financieros</t>
  </si>
  <si>
    <t>Deuda Bruta saldo final</t>
  </si>
  <si>
    <t>% PIB</t>
  </si>
  <si>
    <t>Cuadro II.9.2</t>
  </si>
  <si>
    <t>(% del PIB)</t>
  </si>
  <si>
    <t xml:space="preserve">Cuadro II.9.3 </t>
  </si>
  <si>
    <t>MMUS$</t>
  </si>
  <si>
    <t>Total Activos del Tesoro Público</t>
  </si>
  <si>
    <t>Total Deuda Bruta</t>
  </si>
  <si>
    <t>Posición Financiera Neta</t>
  </si>
  <si>
    <t>Eje</t>
  </si>
  <si>
    <t>Medidas</t>
  </si>
  <si>
    <t>Impacto</t>
  </si>
  <si>
    <t>1. Protección de los ingresos de las familias y de los trabajadores</t>
  </si>
  <si>
    <t xml:space="preserve">Ingreso Familiar de emergencia 2.0 (IFE) </t>
  </si>
  <si>
    <t>Mayor gasto público</t>
  </si>
  <si>
    <t>X</t>
  </si>
  <si>
    <t xml:space="preserve">Recurso Adicionales para las Municipalidades </t>
  </si>
  <si>
    <t xml:space="preserve">Aporte a organizaciones sociales de la sociedad civil </t>
  </si>
  <si>
    <t>Fondo II Gastos en Salud</t>
  </si>
  <si>
    <t>Apoyo a los Trabajadores Independientes con boletas de honorarios</t>
  </si>
  <si>
    <t>Mejoras a la Ley de Protección del Empleo y al Seguro de Cesantía</t>
  </si>
  <si>
    <t>Préstamo al FCS (máximo US$2.000mm)</t>
  </si>
  <si>
    <t>Protección para padres, madres y cuidadores que son trabajadores dependientes formales de niños y niñas en edad preescolar</t>
  </si>
  <si>
    <t xml:space="preserve">2. Reactivación económica </t>
  </si>
  <si>
    <t xml:space="preserve">Plan de Inversión Pública con cargo al Fondo </t>
  </si>
  <si>
    <t>Incentivos a la contratación de trabajadores: aumento temporal de cobertura de subsidios a la contratación de jóvenes y mujeres</t>
  </si>
  <si>
    <t>Incentivos a la contratación de trabajadores: subsidio mensual temporal para trabajadores desempleados o suspendidos</t>
  </si>
  <si>
    <t>Fondo de reconversión y capacitación de trabajadores</t>
  </si>
  <si>
    <t>Financiamiento Pymes: programas de fomento productivo con subsidios y asistencia técnica de Sercotec, Fosis, Indap y Corfo</t>
  </si>
  <si>
    <t>Facilidades administrativas para re-emprendimiento y recapitalización de Pymes</t>
  </si>
  <si>
    <t>Disminuir Plazos de respuestas del Estado a las Pymes e inversionistas</t>
  </si>
  <si>
    <t>Constitución de mesa de trabajo con organizaciones gremiales</t>
  </si>
  <si>
    <t>Fomento de la inversión privada: agilización regulatoria y de plazos para proyectos de inversión</t>
  </si>
  <si>
    <t>Cumplimiento de condiciones sanitarias para el empleo</t>
  </si>
  <si>
    <t xml:space="preserve">Fomento de la inversión privada: incentivos tributarios </t>
  </si>
  <si>
    <t>Menores ingresos fiscales</t>
  </si>
  <si>
    <t>Incentivos a la contratación de trabajadores: crédito tributario a la contratación de cada nuevo trabajador dependiente</t>
  </si>
  <si>
    <t>Fomento de la inversión privada: aceleración de concesiones</t>
  </si>
  <si>
    <t>Operaciones financieras o sin impacto fiscal</t>
  </si>
  <si>
    <t>Teletrabajo en el sector público</t>
  </si>
  <si>
    <t>Financiamiento Pymes: mejora a Fogape-Covid</t>
  </si>
  <si>
    <t>Facilitación de acceso al crédito</t>
  </si>
  <si>
    <t>Apoyo a empresas estratégicas</t>
  </si>
  <si>
    <t>3. Marco Fiscal por 24 meses y consolidación fiscal de mediano plazo</t>
  </si>
  <si>
    <t>Transparencia: portal web con información sobre la ejecución del Fondo</t>
  </si>
  <si>
    <t>Sin mayor gasto fiscal</t>
  </si>
  <si>
    <t>Transparencia: informe mensual de Dipres</t>
  </si>
  <si>
    <t>Transparencia: rendición de cuentas en la Comisión Mixta de Presupuestos</t>
  </si>
  <si>
    <t>TOTAL</t>
  </si>
  <si>
    <t>-</t>
  </si>
  <si>
    <t>Cuadro R.1.1.</t>
  </si>
  <si>
    <t>Marco Fiscal por 24 meses y consolidación fiscal de mediano plazo: impactos y temporalidad</t>
  </si>
  <si>
    <t xml:space="preserve">FMI </t>
  </si>
  <si>
    <t xml:space="preserve">CF </t>
  </si>
  <si>
    <t>Bloomberg</t>
  </si>
  <si>
    <t xml:space="preserve">BM </t>
  </si>
  <si>
    <t xml:space="preserve">OECD </t>
  </si>
  <si>
    <t>Mundo</t>
  </si>
  <si>
    <t>Economías avanzadas</t>
  </si>
  <si>
    <t>Estados Unidos</t>
  </si>
  <si>
    <t>Eurozona</t>
  </si>
  <si>
    <t>Japón</t>
  </si>
  <si>
    <t>Economías Emergentes</t>
  </si>
  <si>
    <t>China</t>
  </si>
  <si>
    <t>Latinoamérica y el Caribe</t>
  </si>
  <si>
    <t>Crecimiento del PIB mundial en 2020</t>
  </si>
  <si>
    <t xml:space="preserve">Fuente: FMI, WEO abril, Consensus Forescast junio, Bloomberg junio, Banco Mundial junio y OECD junio. </t>
  </si>
  <si>
    <t>Supuestos macroeconómicos 2020</t>
  </si>
  <si>
    <t>Cuadro I.1.2</t>
  </si>
  <si>
    <t>Cuadro I.1.1</t>
  </si>
  <si>
    <t>(porcentaje)</t>
  </si>
  <si>
    <r>
      <t>Cuadro I.2.1</t>
    </r>
    <r>
      <rPr>
        <sz val="10"/>
        <rFont val="Calibri"/>
        <family val="2"/>
        <scheme val="minor"/>
      </rPr>
      <t> </t>
    </r>
  </si>
  <si>
    <t>Proyección de ingresos Gobierno Central Total 2020</t>
  </si>
  <si>
    <r>
      <t>moneda nacional + moneda extranjera</t>
    </r>
    <r>
      <rPr>
        <sz val="10"/>
        <rFont val="Calibri"/>
        <family val="2"/>
        <scheme val="minor"/>
      </rPr>
      <t> </t>
    </r>
  </si>
  <si>
    <t>(millones de pesos 2020, % del PIB y % de variación real) </t>
  </si>
  <si>
    <r>
      <t> </t>
    </r>
    <r>
      <rPr>
        <sz val="10"/>
        <rFont val="Calibri"/>
        <family val="2"/>
        <scheme val="minor"/>
      </rPr>
      <t> </t>
    </r>
  </si>
  <si>
    <t>Proyección IFP IT</t>
  </si>
  <si>
    <t>Proyección IFP IIT</t>
  </si>
  <si>
    <t>Proyección junio</t>
  </si>
  <si>
    <t>(1)</t>
  </si>
  <si>
    <t>(2)</t>
  </si>
  <si>
    <t>(3) = (2) - (1)</t>
  </si>
  <si>
    <t>(MM$)</t>
  </si>
  <si>
    <t>Var. real anual (%)</t>
  </si>
  <si>
    <t>TRANSACCIONES QUE AFECTAN EL PATRIMONIO NETO </t>
  </si>
  <si>
    <t>Ingresos tributarios netos </t>
  </si>
  <si>
    <r>
      <t>      Tributación minería privada</t>
    </r>
    <r>
      <rPr>
        <sz val="10"/>
        <rFont val="Calibri"/>
        <family val="2"/>
        <scheme val="minor"/>
      </rPr>
      <t> </t>
    </r>
  </si>
  <si>
    <r>
      <t>      Tributación resto contribuyentes</t>
    </r>
    <r>
      <rPr>
        <sz val="10"/>
        <rFont val="Calibri"/>
        <family val="2"/>
        <scheme val="minor"/>
      </rPr>
      <t> </t>
    </r>
  </si>
  <si>
    <t>Cobre bruto </t>
  </si>
  <si>
    <t>Imposiciones previsionales </t>
  </si>
  <si>
    <t>Donaciones </t>
  </si>
  <si>
    <t>Rentas de la propiedad </t>
  </si>
  <si>
    <t>Ingresos de operación </t>
  </si>
  <si>
    <t>Otros ingresos </t>
  </si>
  <si>
    <t>Venta de activos físicos </t>
  </si>
  <si>
    <t>Fuente: Dipres. </t>
  </si>
  <si>
    <t>Cuadro I.3.2</t>
  </si>
  <si>
    <t>Proyección de ingresos cíclicamente ajustados Gobierno Central Total 2020</t>
  </si>
  <si>
    <t>(millones de pesos 2020, % del PIB y % de variación real anual)</t>
  </si>
  <si>
    <t>Total Ingresos</t>
  </si>
  <si>
    <t>Ingresos Tributarios Netos</t>
  </si>
  <si>
    <t xml:space="preserve">       Tributación Minería Privada</t>
  </si>
  <si>
    <t xml:space="preserve">       Tributación Resto de Contribuyentes    </t>
  </si>
  <si>
    <t>Imposiciones Previsionales Salud</t>
  </si>
  <si>
    <r>
      <t>Otros Ingresos</t>
    </r>
    <r>
      <rPr>
        <vertAlign val="superscript"/>
        <sz val="10"/>
        <rFont val="Calibri"/>
        <family val="2"/>
      </rPr>
      <t>(1)</t>
    </r>
  </si>
  <si>
    <t>(1) Las cifras correspondientes a Otros ingresos no tienen ajuste cíclico por lo que los ingresos efectivos son iguales a los cíclicamente ajustados. Estas contemplan los ingresos por Donaciones, Rentas de la Propiedad, Ingresos de Operación, Otros Ingresos, Ventas de Activos Físicos y las Imposiciones Previsionales del Ministerio del Trabajo.</t>
  </si>
  <si>
    <r>
      <t>Cuadro I.5.2</t>
    </r>
    <r>
      <rPr>
        <sz val="10"/>
        <rFont val="Calibri"/>
        <family val="2"/>
        <scheme val="minor"/>
      </rPr>
      <t> </t>
    </r>
  </si>
  <si>
    <t>Balance del Gobierno Central Total 2020</t>
  </si>
  <si>
    <t>(millones de pesos de 2020 y % del PIB) </t>
  </si>
  <si>
    <t>Proyección abril</t>
  </si>
  <si>
    <t>Total Ingresos Efectivos</t>
  </si>
  <si>
    <t>Total Ingresos Cíclicamente Ajustados</t>
  </si>
  <si>
    <t>(3)</t>
  </si>
  <si>
    <t>Total Gastos</t>
  </si>
  <si>
    <t>(1) - (3)</t>
  </si>
  <si>
    <t>(2) - (3)</t>
  </si>
  <si>
    <t>Balance Cíclicamente Ajustado</t>
  </si>
  <si>
    <t>(miles de dólares)</t>
  </si>
  <si>
    <t>Gobierno Central Total</t>
  </si>
  <si>
    <t>Ingresos Tributarios GMP10 moneda nacional y extranjera</t>
  </si>
  <si>
    <t>Declaración anual de Renta</t>
  </si>
  <si>
    <t>Declaración y pago mensual</t>
  </si>
  <si>
    <t>Pagos Provisionales Mensuales</t>
  </si>
  <si>
    <t>Impuesto Adicional Retenido</t>
  </si>
  <si>
    <t>Total pagos por impuesto a la Renta</t>
  </si>
  <si>
    <t>Ley de Presupuestos 2020</t>
  </si>
  <si>
    <t>Proyección 2020</t>
  </si>
  <si>
    <t>Estado de Operaciones del Gobierno 2020</t>
  </si>
  <si>
    <t>(millones de pesos de 2020 y % del PIB)</t>
  </si>
  <si>
    <t xml:space="preserve">Millones de pesos </t>
  </si>
  <si>
    <t>Porcentaje del PIB</t>
  </si>
  <si>
    <t>INGRESOS</t>
  </si>
  <si>
    <t xml:space="preserve">        Ingresos Tributarios Netos</t>
  </si>
  <si>
    <t xml:space="preserve">        Cobre Bruto</t>
  </si>
  <si>
    <t xml:space="preserve">        Imposiciones Previsionales </t>
  </si>
  <si>
    <t xml:space="preserve">        Donaciones</t>
  </si>
  <si>
    <t xml:space="preserve">        Rentas de la Propiedad</t>
  </si>
  <si>
    <t xml:space="preserve">        Ingresos de Operación</t>
  </si>
  <si>
    <t xml:space="preserve">        Otros Ingresos</t>
  </si>
  <si>
    <t>GASTOS</t>
  </si>
  <si>
    <t xml:space="preserve">    Personal</t>
  </si>
  <si>
    <t xml:space="preserve">    Bienes y servicios de consumo y producción</t>
  </si>
  <si>
    <t xml:space="preserve">    Intereses </t>
  </si>
  <si>
    <t xml:space="preserve">    Subsidios y donaciones</t>
  </si>
  <si>
    <t xml:space="preserve">    Prestaciones previsionales</t>
  </si>
  <si>
    <t xml:space="preserve">    Otros</t>
  </si>
  <si>
    <t>RESULTADO OPERATIVO BRUTO PRESUPUESTARIO</t>
  </si>
  <si>
    <t>ADQUISICION NETA DE ACTIVOS NO FINANCIEROS</t>
  </si>
  <si>
    <t xml:space="preserve">    Venta de activos físicos</t>
  </si>
  <si>
    <t xml:space="preserve">    Inversión</t>
  </si>
  <si>
    <t xml:space="preserve">    Transferencias de capital</t>
  </si>
  <si>
    <t>TOTAL GASTOS</t>
  </si>
  <si>
    <t>PRESTAMO NETO/ENDEUDAMIENTO NETO PRESUPUESTARIO</t>
  </si>
  <si>
    <t>GOBIERNO CENTRAL TOTAL</t>
  </si>
  <si>
    <t>Cuadro A.II.1</t>
  </si>
  <si>
    <t>Cuadro A.II.2</t>
  </si>
  <si>
    <t>Informes financieros de Proyectos de Ley enviados entre abril y junio 2020,</t>
  </si>
  <si>
    <t>con efectos en los gastos fiscales</t>
  </si>
  <si>
    <t>(millones de pesos 2020)</t>
  </si>
  <si>
    <t>N° IF</t>
  </si>
  <si>
    <t>N° Boletín/ Mensaje</t>
  </si>
  <si>
    <t>Nombre IF</t>
  </si>
  <si>
    <t>Ministerio</t>
  </si>
  <si>
    <t>Año</t>
  </si>
  <si>
    <t>Efecto en Gasto</t>
  </si>
  <si>
    <t>12.662-11/036-367</t>
  </si>
  <si>
    <t>Proyecto de Ley que crea seguro de salud catastrófico a través de una cobertura financiera especial en la modalidad libre elección.</t>
  </si>
  <si>
    <t>Salud</t>
  </si>
  <si>
    <t>046-368</t>
  </si>
  <si>
    <t>Proyecto de Ley que concede un Ingreso Familiar de Emergencia.</t>
  </si>
  <si>
    <t>Desarrollo Social y Familia</t>
  </si>
  <si>
    <t>13.461-31/060-368</t>
  </si>
  <si>
    <t>Proyecto de ley que concede un ingreso familiar de emergencia.</t>
  </si>
  <si>
    <t>12.118-04</t>
  </si>
  <si>
    <t>Proyecto de Ley que modifica la Ley General de Educación con el objeto de establecer la obligatoriedad del Segundo Nivel de Transición de Educación Parvularia</t>
  </si>
  <si>
    <t>Educación</t>
  </si>
  <si>
    <t>062-368</t>
  </si>
  <si>
    <t>Proyecto de Ley que moderniza el Consejo de Defensa del Estado</t>
  </si>
  <si>
    <t>Justicia y Derechos Humanos</t>
  </si>
  <si>
    <t>8.970-06</t>
  </si>
  <si>
    <t>Proyecto de Ley de Migración y Extranjería</t>
  </si>
  <si>
    <t>Interior y Seguridad Pública</t>
  </si>
  <si>
    <t>003-368</t>
  </si>
  <si>
    <t>Proyecto de Ley que establece un Nuevo Estatuto de protección en favor del denunciante</t>
  </si>
  <si>
    <t>614-367</t>
  </si>
  <si>
    <t>Proyecto de Ley que establece el sistema de monitoreo telemático en el código procesal penal y en la ley n°20.066</t>
  </si>
  <si>
    <t>13.542-05</t>
  </si>
  <si>
    <t>Proyecto de ley que establece un beneficio para los trabajadores independientes que indica, para proteger sus ingresos ante las dificultades generadas por la propagación de la enfermedad COVID-19 en Chile</t>
  </si>
  <si>
    <t>Trabajo y Previsión Social</t>
  </si>
  <si>
    <t xml:space="preserve">Nota: Los valores con signo positivo significan mayores gastos fiscales y los valores con signo negativo significan menores gastos fiscales. Los IF sustitutivos sustituyen los costos de los IF anteriores. Por lo anterior es que dichos informes financieros anteriores, que son considerados en esta tabla, se incluyen con gasto 0.  </t>
  </si>
  <si>
    <t>sin efecto en gastos o ingresos fiscales</t>
  </si>
  <si>
    <t>032-368</t>
  </si>
  <si>
    <t>Proyecto de Ley que modifica la Ley Nº 21.227, que faculta el acceso a prestaciones del Seguro de Desempleo de la Ley Nº 19.728, en circunstancias excepcionales, en las materias que indica excepcionales, en las materias que indica.</t>
  </si>
  <si>
    <t>12.436-04/030-368</t>
  </si>
  <si>
    <t>Repone indicaciones formuladas al pdl que establece un sistema de subvenciones para los niveles medios de la educación parvularia.</t>
  </si>
  <si>
    <t>033-368</t>
  </si>
  <si>
    <t>Proyecto de Ley que prorroga el mandato de los dirigentes de juntas de vecinos y demás organizaciones comunitarias, por el impacto de la enfermedad COVID-19 en Chile impacto de la enfermedad COVID-19 en Chile.</t>
  </si>
  <si>
    <t>035-368</t>
  </si>
  <si>
    <t>Proyecto de Ley que aumenta el capital del Fondo de Garantía para pequeños y medianos empresarios (FOGAPE) y flexibiliza temporalmente sus requisitos.</t>
  </si>
  <si>
    <t>Hacienda</t>
  </si>
  <si>
    <t>034-368</t>
  </si>
  <si>
    <t>Proyecto de Ley que suspende temporalmente los plazos en procesos de negociación colectiva y otros que indica.</t>
  </si>
  <si>
    <t>13.431-13/043-367</t>
  </si>
  <si>
    <t xml:space="preserve">	Indicaciones al Proyecto de Ley que suspende temporalmente los plazos en procesos de negociación colectiva y otros que indica</t>
  </si>
  <si>
    <t>13.359-11/045-368</t>
  </si>
  <si>
    <t>Indicación sustitutiva al proyecto de ley que suspende por el lapso de dos años la aplicación de los artículos 1 y 2 de la ley n°20.261 2° de la Ley n°20.261.</t>
  </si>
  <si>
    <t>13.461-31/052-368</t>
  </si>
  <si>
    <t>Indicaciones al proyecto de ley que concede un ingreso familiar de emergencia</t>
  </si>
  <si>
    <t xml:space="preserve"> 13.304-11; 13.389-07/044-368</t>
  </si>
  <si>
    <t>Indicación sustitutiva al proyecto de ley que modifica el código penal para sancionar la inobservancia del aislamiento u otra medida preventiva dispuesta por la autoridad sanitaria, en caso de epidemia o pandemia.</t>
  </si>
  <si>
    <t>12.662-11/055-368</t>
  </si>
  <si>
    <t>Proyecto de ley que crea el seguro de salud catastrófico a través de una cobertura financiera especial en la modalidad de atención de libre elección</t>
  </si>
  <si>
    <t>049-368</t>
  </si>
  <si>
    <t>Proyecto de ley que establece un seguro social de protección de ingresos para los trabajadores independientes que indica	 que indica</t>
  </si>
  <si>
    <t>054-368</t>
  </si>
  <si>
    <t>Proyecto de ley que suspende temporalmente procesos electorales y prorroga mandatos sindicales de directores y delegados sindicales.</t>
  </si>
  <si>
    <t>13.330-07/064-368</t>
  </si>
  <si>
    <t>Proyecto de ley que modifica la Ley n°14.908, sobre abandono de familia y pago de pensiones alimenticias, y otros cuerpos legales, para incorporar a los deudores de pensiones de alimentos al boletín de informaciones comerciales</t>
  </si>
  <si>
    <t>10.162-05/005-367</t>
  </si>
  <si>
    <t>Formula indicaciones al proyecto de ley que modifica las leyes n°18.045 y 18.046, para establecer nuevas exigencias de transparencia y reforzamiento de responsabilidades de los agentes de los mercados.</t>
  </si>
  <si>
    <t>066-368</t>
  </si>
  <si>
    <t>Proyecto de Ley que suprime o modifica la intervención de notarios en trámites y gestiones determinadas.</t>
  </si>
  <si>
    <t>073-368</t>
  </si>
  <si>
    <t>Proyecto de Ley que modifica distintas leyes con el fin de cautelar el buen funcionamiento del mercado financiero</t>
  </si>
  <si>
    <t>074-368</t>
  </si>
  <si>
    <t>Proyecto de Ley que establece un beneficio para los trabajadores independientes que indica, para proteger sus ingresos ante las dificultades generadas por la propagación de la enfermedad COVID-19 en Chile.</t>
  </si>
  <si>
    <t>072-368</t>
  </si>
  <si>
    <t>Proyecto de Ley que establece un nuevo sistema de compras e inversiones de las capacidades estratégicas de la Defensa Nacional con cargo al fondo plurianual para las capacidades estratégicas de la Defensa y al fondo de contingencia estratégico, de conformidad a la ley n°18.948, orgánica constitucional de las fuerzas armadas.</t>
  </si>
  <si>
    <t>Defensa</t>
  </si>
  <si>
    <t>12.234-02/075-368</t>
  </si>
  <si>
    <t>Indicaciones al proyecto de ley que fortalece y moderniza el sistema de inteligencia del estado.</t>
  </si>
  <si>
    <t>10.162-05/078-368</t>
  </si>
  <si>
    <t>071-368</t>
  </si>
  <si>
    <t xml:space="preserve">	Proyecto de ley que adecúa el código del trabajo en materia de protección de los niños, niñas y adolescentes en el mundo del trabajo</t>
  </si>
  <si>
    <t>079-368</t>
  </si>
  <si>
    <t xml:space="preserve">	Proyecto de ley que prorroga el mandato de los miembros de las directivas de las comunidades y asociaciones indígenas, y a la vigencia de los actuales representantes indígenas del consejo nacional de corporación nacional de desarrollo indígena, por el impacto de la enfermedad covid-19 en Chile.</t>
  </si>
  <si>
    <t>9.914-11</t>
  </si>
  <si>
    <t>Propone forma y modo de resolver las divergencias surgidas entre ambas cámaras durante la discusión del proyecto de ley que modifica el código sanitario para regular los medicamentos bioequivalentes genéricos y evitar la integración vertical de laboratorios y farmacias.</t>
  </si>
  <si>
    <t>Cuadro A.III.1</t>
  </si>
  <si>
    <t>Cuadro A.III.2</t>
  </si>
  <si>
    <r>
      <t xml:space="preserve">       Var. real </t>
    </r>
    <r>
      <rPr>
        <vertAlign val="superscript"/>
        <sz val="10"/>
        <color rgb="FF000000"/>
        <rFont val="Calibri"/>
        <family val="2"/>
        <scheme val="minor"/>
      </rPr>
      <t>(1)</t>
    </r>
  </si>
  <si>
    <t>Cuadro 1.2.2</t>
  </si>
  <si>
    <t>Efectos del Plan Económico de Emergencia y Acuerdo Covid en los Ingresos 2020</t>
  </si>
  <si>
    <t xml:space="preserve">(millones de pesos 2020 y % del PIB) </t>
  </si>
  <si>
    <t>MM$2020</t>
  </si>
  <si>
    <t>% del PIB</t>
  </si>
  <si>
    <t>Baja en tasa de Timbres y Estampillas</t>
  </si>
  <si>
    <t>Postergación PPM</t>
  </si>
  <si>
    <t>Postergación IVA</t>
  </si>
  <si>
    <t>Devolución retenciones de independientes</t>
  </si>
  <si>
    <t>Efecto Acuerdo Covid (junio)</t>
  </si>
  <si>
    <t xml:space="preserve">  Extensión de postergación PPM</t>
  </si>
  <si>
    <t xml:space="preserve">  Devolución de remanentes de crédito fiscal IVA a Pymes</t>
  </si>
  <si>
    <t>(1) La estimación fue actualizada con la información de uso observada en la ejecución de los meses de abril y mayo.</t>
  </si>
  <si>
    <t xml:space="preserve">(2) La suma del total no coincide con los componentes por aproximación de decimales. </t>
  </si>
  <si>
    <r>
      <t>Efecto Plan Económico de Emergencia (abril)</t>
    </r>
    <r>
      <rPr>
        <b/>
        <vertAlign val="superscript"/>
        <sz val="10"/>
        <color theme="1"/>
        <rFont val="Calibri"/>
        <family val="2"/>
        <scheme val="minor"/>
      </rPr>
      <t>(1)</t>
    </r>
  </si>
  <si>
    <r>
      <t>Efecto total en los Ingresos 2020</t>
    </r>
    <r>
      <rPr>
        <b/>
        <vertAlign val="superscript"/>
        <sz val="10"/>
        <color rgb="FF000000"/>
        <rFont val="Calibri"/>
        <family val="2"/>
        <scheme val="minor"/>
      </rPr>
      <t>(2)</t>
    </r>
  </si>
  <si>
    <t>Cuadro I.2.3</t>
  </si>
  <si>
    <r>
      <t>Proyección de ingresos tributarios netos 2020</t>
    </r>
    <r>
      <rPr>
        <sz val="10"/>
        <rFont val="Calibri"/>
        <family val="2"/>
        <scheme val="minor"/>
      </rPr>
      <t> </t>
    </r>
  </si>
  <si>
    <t>(millones de pesos 2020 y % de variación real) </t>
  </si>
  <si>
    <t>  </t>
  </si>
  <si>
    <t>1. Impuestos a la Renta</t>
  </si>
  <si>
    <t xml:space="preserve">   Minería privada</t>
  </si>
  <si>
    <t xml:space="preserve">   Resto de contribuyentes </t>
  </si>
  <si>
    <t>2. Impuesto al Valor Agregado</t>
  </si>
  <si>
    <t>3. Impuestos a Productos Específicos</t>
  </si>
  <si>
    <t xml:space="preserve">    Tabacos, Cigarros y Cigarrillos</t>
  </si>
  <si>
    <t xml:space="preserve">    Combustibles</t>
  </si>
  <si>
    <t xml:space="preserve">    Derechos de Extracción Ley de Pesca</t>
  </si>
  <si>
    <t>4. Impuestos a los Actos Jurídicos</t>
  </si>
  <si>
    <t>5. Impuestos al Comercio Exterior</t>
  </si>
  <si>
    <t>6. Otros</t>
  </si>
  <si>
    <t>Ingresos netos por impuestos</t>
  </si>
  <si>
    <r>
      <t>Cuadro I.3.1</t>
    </r>
    <r>
      <rPr>
        <sz val="10"/>
        <rFont val="Calibri"/>
        <family val="2"/>
        <scheme val="minor"/>
      </rPr>
      <t> </t>
    </r>
  </si>
  <si>
    <t>Parámetros de referencia del Balance Cíclicamente Ajustado 2020</t>
  </si>
  <si>
    <r>
      <t>PIB </t>
    </r>
    <r>
      <rPr>
        <sz val="10"/>
        <rFont val="Calibri"/>
        <family val="2"/>
        <scheme val="minor"/>
      </rPr>
      <t> </t>
    </r>
  </si>
  <si>
    <t>    PIB Tendencial (% de variación real) </t>
  </si>
  <si>
    <t>    Brecha PIB (%) </t>
  </si>
  <si>
    <r>
      <t>Cobre</t>
    </r>
    <r>
      <rPr>
        <sz val="10"/>
        <rFont val="Calibri"/>
        <family val="2"/>
        <scheme val="minor"/>
      </rPr>
      <t> </t>
    </r>
  </si>
  <si>
    <t>    Precio de referencia (US$c2020/lb) </t>
  </si>
  <si>
    <t>    Ventas Codelco (MTFM) </t>
  </si>
  <si>
    <t>    Producción GMP10 (MTFM) </t>
  </si>
  <si>
    <t>Nota: Corresponde a los parámetros del Comité Consultivo del Precio de Referencia del Cobre reunido con ocasión de la elaboración del Presupuesto del año respectivo. En el caso del PIB tendencial para 2020 y la brecha respectiva, considera la consulta extraordinaria realizada en noviembre 2019.</t>
  </si>
  <si>
    <t>Cuadro I.4.1</t>
  </si>
  <si>
    <t>Gasto del Gobierno Central Total 2020</t>
  </si>
  <si>
    <t>(millones de pesos de 2020 y % de variación real anual)</t>
  </si>
  <si>
    <t>% de var. 2020/ Ley Inicial 2020</t>
  </si>
  <si>
    <t>(4)</t>
  </si>
  <si>
    <t>Cuadro A.I.1</t>
  </si>
  <si>
    <t>Variables estructurales para 2020</t>
  </si>
  <si>
    <t>Variable</t>
  </si>
  <si>
    <t>Valor</t>
  </si>
  <si>
    <t>Fuente</t>
  </si>
  <si>
    <t>Brecha PIB tendencial / PIB efectivo 2020</t>
  </si>
  <si>
    <t>Ministerio de Hacienda/ Comité de expertos, reunido en noviembre de 2019.</t>
  </si>
  <si>
    <t>Brecha PIB tendencial / PIB efectivo 2019</t>
  </si>
  <si>
    <t>Precio de referencia del cobre 2020</t>
  </si>
  <si>
    <t>Comité de expertos, reunido en julio de 2019.</t>
  </si>
  <si>
    <t>(centavos de dólar por libra)</t>
  </si>
  <si>
    <t>Precio de referencia del cobre 2019</t>
  </si>
  <si>
    <t>Comité de expertos, reunido en julio de 2018.</t>
  </si>
  <si>
    <t>Fuentes: Ministerio de Hacienda y Dipres.</t>
  </si>
  <si>
    <t>Cuadro A.I.2</t>
  </si>
  <si>
    <t>Proyección de variables económicas efectivas 2020</t>
  </si>
  <si>
    <t>Período</t>
  </si>
  <si>
    <t>PIB (tasa de variación real)</t>
  </si>
  <si>
    <t>Promedio 2020</t>
  </si>
  <si>
    <t xml:space="preserve">IPC (tasa de variación promedio / promedio) </t>
  </si>
  <si>
    <t>Tipo de cambio nominal (pesos por dólar)</t>
  </si>
  <si>
    <t>Promedio 2019 ($2020)</t>
  </si>
  <si>
    <t>Precio del cobre BML (centavos de dólar por libra)</t>
  </si>
  <si>
    <t>Promedio 2019</t>
  </si>
  <si>
    <t>Diferencia precio Referencia  del cobre – precio cobre Codelco (centavos de dólar por libra)</t>
  </si>
  <si>
    <t>Ventas Cobre Codelco (miles de toneladas)</t>
  </si>
  <si>
    <t>Total 2020</t>
  </si>
  <si>
    <t>Producción cobre GMP10 (miles de toneladas)</t>
  </si>
  <si>
    <t>Total 2019</t>
  </si>
  <si>
    <t>Tasa de impuesto específico a la minería</t>
  </si>
  <si>
    <t xml:space="preserve">Tasa efectiva de impuesto a la renta de primera categoría </t>
  </si>
  <si>
    <t xml:space="preserve">Tasa efectiva impuesto adicional </t>
  </si>
  <si>
    <t>Proporción de distribución de las utilidades de las GMP10 al exterior (Z)</t>
  </si>
  <si>
    <t>Costos de operación totales de GMP10 (millones de dólares)</t>
  </si>
  <si>
    <t>Cuadro A.I.3</t>
  </si>
  <si>
    <t>Ingresos efectivos, componente cíclico e ingresos cíclicamente ajustados 2020</t>
  </si>
  <si>
    <t>Componente</t>
  </si>
  <si>
    <t>Ingresos efectivos</t>
  </si>
  <si>
    <t>Componente cíclico</t>
  </si>
  <si>
    <t>Ingresos cíclicamente ajustados</t>
  </si>
  <si>
    <t>(1) Ingresos tributarios no mineros (ITNM)</t>
  </si>
  <si>
    <t>(1.1) Impuesto Declaración Anual (abril)</t>
  </si>
  <si>
    <t>(1.2) Sistema de pagos (créditos, efecto en abril de 2020)</t>
  </si>
  <si>
    <t>(1.3) Impuesto Declaración Mensual (adicional, 2ª categoría, etc.)</t>
  </si>
  <si>
    <t>(1.4) PPM</t>
  </si>
  <si>
    <t>(1.5) Impuestos Indirectos</t>
  </si>
  <si>
    <t>(1.6) Otros</t>
  </si>
  <si>
    <t>(2) Cotizaciones Previsionales de Salud</t>
  </si>
  <si>
    <t>(3) Traspasos cobre Codelco</t>
  </si>
  <si>
    <t>(4) Ingresos tributarios GMP10</t>
  </si>
  <si>
    <t>(4.1) Impuesto Específico a la actividad minera GMP10</t>
  </si>
  <si>
    <t>(4.1.1) Impuesto Específico (abril de 2020)</t>
  </si>
  <si>
    <t>(4.1.2) PPM</t>
  </si>
  <si>
    <t>(4.1.3) Créditos (abril de 2020)</t>
  </si>
  <si>
    <t>(4.2) Impuesto a la Renta de Primera Categoría GMP10</t>
  </si>
  <si>
    <t>(4.2.1) Impuesto Primera Categoría (abril de 2020)</t>
  </si>
  <si>
    <t>(4.2.2) PPM</t>
  </si>
  <si>
    <t>(4.2.3) Créditos (abril de 2020)</t>
  </si>
  <si>
    <t>(4.3) Impuesto Adicional GMP10</t>
  </si>
  <si>
    <t>(5) Otros ingresos sin ajuste cíclico</t>
  </si>
  <si>
    <t>(6)= (1+2+3+4+5) Total</t>
  </si>
  <si>
    <t>Nota: El cálculo del componente cíclico estimado, incluye el descuento de las medidas de reversión automáticas consideradas para 2020, tal como señala la metodología vigente. Los montos descontados son: -$2.350.465 millones estimados en la línea (1.4) por la suspensión del pago de PPM, -$497.097 millones estimados en la línea (1.5) por facilidades en el pago de IVA y devolución de remanentes, -$99.000 millones estimados en la línea (1.2) por la devolución de los impuestos retenidos a los trabajadores independientes y $836 millones en la línea (1.5) por el apoyo a MiPymes. Todos estos montos corresponden a beneficios otorgados por la Ley N° 21.207, el Decreto N° 420 del Ministerio de Hacienda y el Acuerdo Covid.</t>
  </si>
  <si>
    <t>Cuadro A.I.4</t>
  </si>
  <si>
    <t>Balance Cíclicamente Ajustado del Gobierno Central Total 2020</t>
  </si>
  <si>
    <t>Millones de Pesos de 2020</t>
  </si>
  <si>
    <t>(1) Balance Efectivo (BD2020)</t>
  </si>
  <si>
    <t>(2) Efecto Cíclico (AC2020)</t>
  </si>
  <si>
    <t>(2.1) Ingresos tributarios no mineros</t>
  </si>
  <si>
    <t>(2.2) Ingresos cotizaciones previsionales de salud</t>
  </si>
  <si>
    <t xml:space="preserve">(2.3) Ingresos de Codelco </t>
  </si>
  <si>
    <t xml:space="preserve">(2.4) Ingresos tributarios GMP10 </t>
  </si>
  <si>
    <t>(3)= (1-2) Balance Cíclicamente Ajustado (BCA2020)</t>
  </si>
  <si>
    <t>(4) Ingresos por intereses</t>
  </si>
  <si>
    <t>(5) Gastos por intereses</t>
  </si>
  <si>
    <t>(6) = (1-4+5) Balance primario efectivo</t>
  </si>
  <si>
    <t>(7) = (3-4+5) Balance primario cíclicamente ajustado</t>
  </si>
  <si>
    <t>Cuadro I.5.1</t>
  </si>
  <si>
    <t>Transacciones en activos financieros</t>
  </si>
  <si>
    <t>Cuadro I.5.2</t>
  </si>
  <si>
    <t>Posición Financiera Neta Gobierno Central Total, cierre estimado 2020</t>
  </si>
  <si>
    <t>Total activos del Tesoro Público</t>
  </si>
  <si>
    <t>Total deuda bruta</t>
  </si>
  <si>
    <t>Posición financiera neta</t>
  </si>
  <si>
    <t>54.580.453 </t>
  </si>
  <si>
    <t xml:space="preserve">% de var. 2020/ ejecución 2019 </t>
  </si>
  <si>
    <t> 10,4</t>
  </si>
  <si>
    <t> 6,6</t>
  </si>
  <si>
    <t>Subejecución adicional estimada</t>
  </si>
  <si>
    <t>54.823.471 </t>
  </si>
  <si>
    <t> 11,4</t>
  </si>
  <si>
    <t> 7,1</t>
  </si>
  <si>
    <t>Cuadro II.8.2</t>
  </si>
  <si>
    <t>Balances del Gobierno Central Total 2020-2021</t>
  </si>
  <si>
    <t>(millones de pesoso 2020 y % del PIB)</t>
  </si>
  <si>
    <t>Total Ingresos Primarios</t>
  </si>
  <si>
    <t>Ingresos Cíclicamente Ajustados</t>
  </si>
  <si>
    <t>Gasto Total</t>
  </si>
  <si>
    <t>Gasto Primario</t>
  </si>
  <si>
    <t>Balance Estructural (% del PIB)</t>
  </si>
  <si>
    <t>Balance Efectivo Primario (% del PIB)</t>
  </si>
  <si>
    <t>Balance Estructural Primario (% del PIB)</t>
  </si>
  <si>
    <t>ESCENARIO 1</t>
  </si>
  <si>
    <t>ESCENARIO 2 - CENTRAL</t>
  </si>
  <si>
    <t>Balances del Gobierno Central Total 2022-2024</t>
  </si>
  <si>
    <t>ESCENARIO 3</t>
  </si>
  <si>
    <t>13.542-05/086-368</t>
  </si>
  <si>
    <t>Indicaciones al Proyecto de ley que establece un beneficio para los trabajadores independientes que indica, para proteger sus ingresos ante las dificultades generadas por la propagación de la enfermedad COVID-19 en Chile</t>
  </si>
  <si>
    <t>087-368</t>
  </si>
  <si>
    <t xml:space="preserve">Proyecto de ley que introduce modificaciones a la ley N°21.230, que concede un ingreso familiar de emergencia </t>
  </si>
  <si>
    <t>13.583-31/092-368</t>
  </si>
  <si>
    <t>Proyecto de ley que Introduce Modificaciones a la Ley Nº 21.230, que
Concede un Ingreso Familiar de Emergencia</t>
  </si>
  <si>
    <t>081/368</t>
  </si>
  <si>
    <t>Proyecto de ley que fortalece la persecución de los delitos sancionados en la ley N°20.000 y la institucionalidad encargada de la misma</t>
  </si>
  <si>
    <t>13.583-31/ 090-368</t>
  </si>
  <si>
    <t>Proyecto de ley que Introduce Modificaciones a la Ley Nº 21.230, que Concede un Ingreso Familiar de Emergencia</t>
  </si>
  <si>
    <r>
      <t>Déficit Fiscal GC Total</t>
    </r>
    <r>
      <rPr>
        <vertAlign val="superscript"/>
        <sz val="10"/>
        <color rgb="FF000000"/>
        <rFont val="Calibri"/>
        <family val="2"/>
        <scheme val="minor"/>
      </rPr>
      <t>(2)</t>
    </r>
  </si>
  <si>
    <t>(2) Incluye los recursos asociados al Fondo Covid.</t>
  </si>
  <si>
    <t xml:space="preserve">(1) Estimación realizada con un Programa de Recompra en torno a MMUS$4.900 en 2020. </t>
  </si>
  <si>
    <t>Déficit Fiscal Gobierno Central Total</t>
  </si>
  <si>
    <t>Posición Financiera Neta Gobierno Central Total, cierre estimado 2020-2021</t>
  </si>
  <si>
    <r>
      <t>Deuda Bruta del Gobierno Central, cierre estimado 2020-2021</t>
    </r>
    <r>
      <rPr>
        <b/>
        <vertAlign val="superscript"/>
        <sz val="10"/>
        <color theme="1"/>
        <rFont val="Calibri"/>
        <family val="2"/>
        <scheme val="minor"/>
      </rPr>
      <t>(1)</t>
    </r>
  </si>
  <si>
    <t>Cuadro II.9.4</t>
  </si>
  <si>
    <t>Posición Financiera Neta Gobierno Central Total, cierre estimado 2022-2024</t>
  </si>
  <si>
    <t>G</t>
  </si>
  <si>
    <t>G / O</t>
  </si>
  <si>
    <t>O</t>
  </si>
  <si>
    <t>G/O</t>
  </si>
  <si>
    <t>A</t>
  </si>
  <si>
    <t>I</t>
  </si>
  <si>
    <t>A/O</t>
  </si>
  <si>
    <t>G: Mayor gasto fiscal</t>
  </si>
  <si>
    <t>I: Menores ingresos tributarios</t>
  </si>
  <si>
    <t xml:space="preserve">O: Operaciones financieras </t>
  </si>
  <si>
    <t>A: Medidas administrativas (algunas pueden conllevar un mayor gasto)</t>
  </si>
  <si>
    <t>Cobre Bruto</t>
  </si>
  <si>
    <t>Diferencia Proyección IFP IIT - Proyección IFP IT</t>
  </si>
  <si>
    <t>Proyección IFP II T</t>
  </si>
  <si>
    <t>Diferencia c/r IFP IT</t>
  </si>
  <si>
    <t>VAR.% PROY. IFP IIT/PROY. IFP IT</t>
  </si>
  <si>
    <t>Línea base de gastos legislados a la fecha del Acuerdo Plan de Emergencia*</t>
  </si>
  <si>
    <t>Proyección IFP IVT 2019</t>
  </si>
  <si>
    <t>Proyección IFP IT 2020</t>
  </si>
  <si>
    <t>Proyección IFP IIT 2020</t>
  </si>
  <si>
    <t>(millones de pesos de 2020 y variación real)</t>
  </si>
  <si>
    <t>Actualización del Gasto 2020 IFP IT</t>
  </si>
  <si>
    <t>Actualización del Gasto 2020 IFP IIT</t>
  </si>
  <si>
    <t>Notas:</t>
  </si>
  <si>
    <t>* La línea base considera principalmente: la Ley de Presupuestos 2021, la agenda de reactivación y el PEE anunciado en abril y mayo (descontando al fondo de apoyo a personas vulnerables lo estimado para la primera ley del IFE).</t>
  </si>
  <si>
    <t xml:space="preserve">** Considera principalmente las modificaciones al IFE, apoyo a municipalidades y entidades de la sociedad civil, y aceleración de inversión contemplado para la última parte del año.  </t>
  </si>
  <si>
    <t>Las variaciones reales son calculadas con los supuestos de inflación de cada informe.</t>
  </si>
  <si>
    <t>Otros gastos</t>
  </si>
  <si>
    <t>Fondo Covid (gasto estimado para el año 2020)**</t>
  </si>
  <si>
    <t>(millones US$ al 31 de diciembre y % del PIB)</t>
  </si>
  <si>
    <t>(millones US$ al 31 de diciembre de cada año y % del PIB)</t>
  </si>
  <si>
    <t>Deuda Bruta del Gobierno Central, cierre estimado 2022-2024</t>
  </si>
  <si>
    <t>(1) Estimación realizada con un Programa de Recompra en torno a MMUS$4.900 en 2020.</t>
  </si>
  <si>
    <t xml:space="preserve">(2) Incluye los gastos asociados al Fondo Covid. </t>
  </si>
  <si>
    <r>
      <t>Deuda Bruta del Gobierno Central, cierre estimado 2020</t>
    </r>
    <r>
      <rPr>
        <b/>
        <vertAlign val="superscript"/>
        <sz val="10"/>
        <rFont val="Calibri"/>
        <family val="2"/>
        <scheme val="minor"/>
      </rPr>
      <t>(1)</t>
    </r>
  </si>
  <si>
    <r>
      <t>Déficit Fiscal Gobierno Central Total</t>
    </r>
    <r>
      <rPr>
        <vertAlign val="superscript"/>
        <sz val="10"/>
        <rFont val="Calibri"/>
        <family val="2"/>
        <scheme val="minor"/>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</si>
</sst>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 #,##0.00_ ;_ * \-#,##0.00_ ;_ * &quot;-&quot;??_ ;_ @_ "/>
    <numFmt numFmtId="164" formatCode="_-* #,##0.00_-;\-* #,##0.00_-;_-* &quot;-&quot;??_-;_-@_-"/>
    <numFmt numFmtId="165" formatCode="0.0"/>
    <numFmt numFmtId="166" formatCode="0.0%"/>
    <numFmt numFmtId="167" formatCode="_-* #,##0_-;\-* #,##0_-;_-* &quot;-&quot;??_-;_-@_-"/>
    <numFmt numFmtId="168" formatCode="#,##0.0"/>
    <numFmt numFmtId="169" formatCode="0.000000"/>
    <numFmt numFmtId="170" formatCode="_-* #,##0.0_-;\-* #,##0.0_-;_-* &quot;-&quot;??_-;_-@_-"/>
    <numFmt numFmtId="171" formatCode="_(&quot;$&quot;* #,##0.00_);_(&quot;$&quot;* \(#,##0.00\);_(&quot;$&quot;* &quot;-&quot;??_);_(@_)"/>
    <numFmt numFmtId="172" formatCode="_(&quot;$&quot;* #,##0_);_(&quot;$&quot;* \(#,##0\);_(&quot;$&quot;* &quot;-&quot;??_);_(@_)"/>
    <numFmt numFmtId="173" formatCode="_(&quot;$&quot;* #,##0_);_(&quot;$&quot;* \(#,##0\);_(&quot;$&quot;* &quot;-&quot;_);_(@_)"/>
  </numFmts>
  <fonts count="29"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sz val="10"/>
      <color rgb="FF000000"/>
      <name val="Calibri"/>
      <family val="2"/>
    </font>
    <font>
      <b/>
      <sz val="10"/>
      <color rgb="FF000000"/>
      <name val="Calibri"/>
      <family val="2"/>
    </font>
    <font>
      <vertAlign val="superscript"/>
      <sz val="10"/>
      <color rgb="FF000000"/>
      <name val="Calibri"/>
      <family val="2"/>
      <scheme val="minor"/>
    </font>
    <font>
      <b/>
      <vertAlign val="superscript"/>
      <sz val="10"/>
      <color rgb="FF000000"/>
      <name val="Calibri"/>
      <family val="2"/>
      <scheme val="minor"/>
    </font>
    <font>
      <sz val="10"/>
      <color rgb="FFFFFFFF"/>
      <name val="Calibri"/>
      <family val="2"/>
      <scheme val="minor"/>
    </font>
    <font>
      <b/>
      <vertAlign val="superscript"/>
      <sz val="10"/>
      <color theme="1"/>
      <name val="Calibri"/>
      <family val="2"/>
      <scheme val="minor"/>
    </font>
    <font>
      <b/>
      <sz val="10"/>
      <color rgb="FFFFFFFF"/>
      <name val="Calibri"/>
      <family val="2"/>
      <scheme val="minor"/>
    </font>
    <font>
      <b/>
      <sz val="10"/>
      <name val="Calibri"/>
      <family val="2"/>
      <scheme val="minor"/>
    </font>
    <font>
      <sz val="10"/>
      <name val="Calibri"/>
      <family val="2"/>
      <scheme val="minor"/>
    </font>
    <font>
      <i/>
      <sz val="10"/>
      <name val="Calibri"/>
      <family val="2"/>
      <scheme val="minor"/>
    </font>
    <font>
      <b/>
      <sz val="10"/>
      <name val="Calibri"/>
      <family val="2"/>
    </font>
    <font>
      <sz val="10"/>
      <name val="Calibri"/>
      <family val="2"/>
    </font>
    <font>
      <i/>
      <sz val="10"/>
      <name val="Calibri"/>
      <family val="2"/>
    </font>
    <font>
      <i/>
      <sz val="10"/>
      <color theme="1"/>
      <name val="Calibri"/>
      <family val="2"/>
      <scheme val="minor"/>
    </font>
    <font>
      <vertAlign val="superscript"/>
      <sz val="10"/>
      <name val="Calibri"/>
      <family val="2"/>
    </font>
    <font>
      <sz val="11"/>
      <name val="Calibri"/>
      <family val="2"/>
      <scheme val="minor"/>
    </font>
    <font>
      <sz val="10"/>
      <color rgb="FFFF0000"/>
      <name val="Calibri"/>
      <family val="2"/>
      <scheme val="minor"/>
    </font>
    <font>
      <b/>
      <sz val="11"/>
      <color theme="1"/>
      <name val="Calibri"/>
      <family val="2"/>
      <scheme val="minor"/>
    </font>
    <font>
      <b/>
      <sz val="11"/>
      <name val="Calibri"/>
      <family val="2"/>
      <scheme val="minor"/>
    </font>
    <font>
      <sz val="10"/>
      <name val="Arial"/>
      <family val="2"/>
    </font>
    <font>
      <sz val="8"/>
      <name val="Calibri"/>
      <family val="2"/>
      <scheme val="minor"/>
    </font>
    <font>
      <b/>
      <vertAlign val="superscript"/>
      <sz val="10"/>
      <name val="Calibri"/>
      <family val="2"/>
      <scheme val="minor"/>
    </font>
    <font>
      <vertAlign val="superscrip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FF"/>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rgb="FF000000"/>
      </left>
      <right/>
      <top/>
      <bottom style="thin">
        <color rgb="FF000000"/>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bottom style="thin">
        <color theme="4" tint="-0.499984740745262"/>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1" fontId="1" fillId="0" borderId="0" applyFont="0" applyFill="0" applyBorder="0" applyAlignment="0" applyProtection="0"/>
    <xf numFmtId="173" fontId="1" fillId="0" borderId="0" applyFont="0" applyFill="0" applyBorder="0" applyAlignment="0" applyProtection="0"/>
    <xf numFmtId="0" fontId="25" fillId="0" borderId="0"/>
    <xf numFmtId="0" fontId="25" fillId="0" borderId="0"/>
    <xf numFmtId="9" fontId="25" fillId="0" borderId="0" applyFont="0" applyFill="0" applyBorder="0" applyAlignment="0" applyProtection="0"/>
  </cellStyleXfs>
  <cellXfs count="584">
    <xf numFmtId="0" fontId="0" fillId="0" borderId="0" xfId="0"/>
    <xf numFmtId="0" fontId="2" fillId="2" borderId="0" xfId="0" applyFont="1" applyFill="1"/>
    <xf numFmtId="0" fontId="3" fillId="2" borderId="0" xfId="0" applyFont="1" applyFill="1"/>
    <xf numFmtId="0" fontId="3" fillId="2" borderId="2" xfId="0" applyFont="1" applyFill="1" applyBorder="1"/>
    <xf numFmtId="0" fontId="2" fillId="2" borderId="7" xfId="0" applyFont="1" applyFill="1" applyBorder="1"/>
    <xf numFmtId="0" fontId="2" fillId="2" borderId="9" xfId="0" applyFont="1" applyFill="1" applyBorder="1"/>
    <xf numFmtId="0" fontId="2" fillId="2" borderId="8" xfId="0" applyFont="1" applyFill="1" applyBorder="1"/>
    <xf numFmtId="0" fontId="2" fillId="2" borderId="5" xfId="0" applyFont="1" applyFill="1" applyBorder="1"/>
    <xf numFmtId="0" fontId="3" fillId="2" borderId="5" xfId="0" applyFont="1" applyFill="1" applyBorder="1"/>
    <xf numFmtId="0" fontId="3" fillId="2" borderId="7" xfId="0" applyFont="1" applyFill="1" applyBorder="1"/>
    <xf numFmtId="0" fontId="5" fillId="2" borderId="0" xfId="0" applyFont="1" applyFill="1" applyAlignment="1">
      <alignment vertical="center"/>
    </xf>
    <xf numFmtId="0" fontId="4" fillId="2" borderId="5" xfId="0" applyFont="1" applyFill="1" applyBorder="1" applyAlignment="1">
      <alignment vertical="center"/>
    </xf>
    <xf numFmtId="3" fontId="2" fillId="2" borderId="6" xfId="0" applyNumberFormat="1" applyFont="1" applyFill="1" applyBorder="1" applyAlignment="1">
      <alignment horizontal="right" vertical="center"/>
    </xf>
    <xf numFmtId="0" fontId="5" fillId="2" borderId="5" xfId="0" applyFont="1" applyFill="1" applyBorder="1" applyAlignment="1">
      <alignment horizontal="left" vertical="center" indent="1"/>
    </xf>
    <xf numFmtId="3" fontId="3" fillId="2" borderId="6" xfId="0" applyNumberFormat="1" applyFont="1" applyFill="1" applyBorder="1" applyAlignment="1">
      <alignment horizontal="right" vertical="center"/>
    </xf>
    <xf numFmtId="0" fontId="5" fillId="2" borderId="5" xfId="0" applyFont="1" applyFill="1" applyBorder="1" applyAlignment="1">
      <alignment horizontal="left" vertical="center" indent="2"/>
    </xf>
    <xf numFmtId="3" fontId="3" fillId="2" borderId="0" xfId="0" applyNumberFormat="1" applyFont="1" applyFill="1" applyBorder="1" applyAlignment="1">
      <alignment horizontal="right" vertical="center"/>
    </xf>
    <xf numFmtId="0" fontId="5" fillId="2" borderId="7" xfId="0" applyFont="1" applyFill="1" applyBorder="1" applyAlignment="1">
      <alignment horizontal="left" vertical="center" indent="1"/>
    </xf>
    <xf numFmtId="3" fontId="3" fillId="2" borderId="8" xfId="0" applyNumberFormat="1" applyFont="1" applyFill="1" applyBorder="1" applyAlignment="1">
      <alignment horizontal="right" vertical="center"/>
    </xf>
    <xf numFmtId="3" fontId="3" fillId="2" borderId="9" xfId="0" applyNumberFormat="1" applyFont="1" applyFill="1" applyBorder="1" applyAlignment="1">
      <alignment horizontal="right" vertical="center"/>
    </xf>
    <xf numFmtId="0" fontId="3" fillId="2" borderId="10" xfId="0" applyFont="1" applyFill="1" applyBorder="1" applyAlignment="1">
      <alignment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 xfId="0" applyFont="1" applyFill="1" applyBorder="1" applyAlignment="1">
      <alignment horizontal="center" vertical="center"/>
    </xf>
    <xf numFmtId="3" fontId="2" fillId="2" borderId="13" xfId="0" applyNumberFormat="1" applyFont="1" applyFill="1" applyBorder="1" applyAlignment="1">
      <alignment horizontal="right" vertical="center"/>
    </xf>
    <xf numFmtId="3" fontId="3" fillId="2" borderId="13" xfId="0" applyNumberFormat="1" applyFont="1" applyFill="1" applyBorder="1" applyAlignment="1">
      <alignment horizontal="right" vertical="center"/>
    </xf>
    <xf numFmtId="3" fontId="3" fillId="2" borderId="14" xfId="0" applyNumberFormat="1" applyFont="1" applyFill="1" applyBorder="1" applyAlignment="1">
      <alignment horizontal="right" vertical="center"/>
    </xf>
    <xf numFmtId="3" fontId="2" fillId="2" borderId="0" xfId="0" applyNumberFormat="1" applyFont="1" applyFill="1" applyBorder="1" applyAlignment="1">
      <alignment horizontal="right"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0" fontId="6" fillId="2" borderId="10"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5" xfId="0" applyFont="1" applyFill="1" applyBorder="1" applyAlignment="1">
      <alignment vertical="center" wrapText="1"/>
    </xf>
    <xf numFmtId="3" fontId="7" fillId="2" borderId="13" xfId="0" applyNumberFormat="1" applyFont="1" applyFill="1" applyBorder="1" applyAlignment="1">
      <alignment horizontal="right" vertical="center" wrapText="1"/>
    </xf>
    <xf numFmtId="3" fontId="7" fillId="2" borderId="0" xfId="0" applyNumberFormat="1" applyFont="1" applyFill="1" applyAlignment="1">
      <alignment horizontal="right" vertical="center" wrapText="1"/>
    </xf>
    <xf numFmtId="3" fontId="7" fillId="2" borderId="6" xfId="0" applyNumberFormat="1" applyFont="1" applyFill="1" applyBorder="1" applyAlignment="1">
      <alignment horizontal="right" vertical="center" wrapText="1"/>
    </xf>
    <xf numFmtId="0" fontId="6" fillId="2" borderId="5" xfId="0" applyFont="1" applyFill="1" applyBorder="1" applyAlignment="1">
      <alignment horizontal="right" vertical="center" wrapText="1"/>
    </xf>
    <xf numFmtId="166" fontId="6" fillId="2" borderId="13" xfId="2" applyNumberFormat="1" applyFont="1" applyFill="1" applyBorder="1" applyAlignment="1">
      <alignment horizontal="right" vertical="center" wrapText="1"/>
    </xf>
    <xf numFmtId="166" fontId="6" fillId="2" borderId="0" xfId="2" applyNumberFormat="1" applyFont="1" applyFill="1" applyAlignment="1">
      <alignment horizontal="right" vertical="center" wrapText="1"/>
    </xf>
    <xf numFmtId="166" fontId="6" fillId="2" borderId="6" xfId="2" applyNumberFormat="1" applyFont="1" applyFill="1" applyBorder="1" applyAlignment="1">
      <alignment horizontal="right" vertical="center" wrapText="1"/>
    </xf>
    <xf numFmtId="0" fontId="6" fillId="2" borderId="10" xfId="0" quotePrefix="1" applyFont="1" applyFill="1" applyBorder="1" applyAlignment="1">
      <alignment horizontal="right" vertical="center" wrapText="1"/>
    </xf>
    <xf numFmtId="3" fontId="6" fillId="2" borderId="1" xfId="0" applyNumberFormat="1" applyFont="1" applyFill="1" applyBorder="1" applyAlignment="1">
      <alignment horizontal="right" vertical="center" wrapText="1"/>
    </xf>
    <xf numFmtId="3" fontId="6" fillId="2" borderId="11" xfId="0" applyNumberFormat="1" applyFont="1" applyFill="1" applyBorder="1" applyAlignment="1">
      <alignment horizontal="right" vertical="center" wrapText="1"/>
    </xf>
    <xf numFmtId="3" fontId="6" fillId="2" borderId="12" xfId="0" applyNumberFormat="1" applyFont="1" applyFill="1" applyBorder="1" applyAlignment="1">
      <alignment horizontal="right" vertical="center" wrapText="1"/>
    </xf>
    <xf numFmtId="0" fontId="7" fillId="2" borderId="2" xfId="0" applyFont="1" applyFill="1" applyBorder="1" applyAlignment="1">
      <alignment vertical="center" wrapText="1"/>
    </xf>
    <xf numFmtId="0" fontId="6" fillId="2" borderId="7" xfId="0" applyFont="1" applyFill="1" applyBorder="1" applyAlignment="1">
      <alignment horizontal="right" vertical="center" wrapText="1"/>
    </xf>
    <xf numFmtId="166" fontId="6" fillId="2" borderId="14" xfId="2" applyNumberFormat="1" applyFont="1" applyFill="1" applyBorder="1" applyAlignment="1">
      <alignment horizontal="right" vertical="center" wrapText="1"/>
    </xf>
    <xf numFmtId="166" fontId="6" fillId="2" borderId="9" xfId="2" applyNumberFormat="1" applyFont="1" applyFill="1" applyBorder="1" applyAlignment="1">
      <alignment horizontal="right" vertical="center" wrapText="1"/>
    </xf>
    <xf numFmtId="3" fontId="3" fillId="2" borderId="0" xfId="0" applyNumberFormat="1" applyFont="1" applyFill="1"/>
    <xf numFmtId="3" fontId="6" fillId="2" borderId="0" xfId="0" applyNumberFormat="1" applyFont="1" applyFill="1" applyAlignment="1">
      <alignment horizontal="right" vertical="center" wrapText="1"/>
    </xf>
    <xf numFmtId="0" fontId="5" fillId="2" borderId="0" xfId="0" applyFont="1" applyFill="1" applyAlignment="1">
      <alignment horizontal="justify" vertical="center"/>
    </xf>
    <xf numFmtId="0" fontId="2" fillId="2" borderId="0" xfId="0" applyFont="1" applyFill="1" applyAlignment="1">
      <alignment horizontal="justify" vertical="center"/>
    </xf>
    <xf numFmtId="0" fontId="4" fillId="2" borderId="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166" fontId="5" fillId="2" borderId="0" xfId="0" applyNumberFormat="1" applyFont="1" applyFill="1" applyBorder="1" applyAlignment="1">
      <alignment horizontal="center" vertical="center" wrapText="1"/>
    </xf>
    <xf numFmtId="166" fontId="3" fillId="2" borderId="0" xfId="0" applyNumberFormat="1" applyFont="1" applyFill="1" applyBorder="1" applyAlignment="1">
      <alignment horizontal="center" vertical="center" wrapText="1"/>
    </xf>
    <xf numFmtId="0" fontId="4" fillId="2" borderId="2" xfId="0" applyFont="1" applyFill="1" applyBorder="1" applyAlignment="1">
      <alignment vertical="center"/>
    </xf>
    <xf numFmtId="0" fontId="5"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5" fillId="2" borderId="3" xfId="0" applyFont="1" applyFill="1" applyBorder="1" applyAlignment="1">
      <alignment vertical="center" wrapText="1"/>
    </xf>
    <xf numFmtId="0" fontId="3" fillId="2" borderId="4" xfId="0" applyFont="1" applyFill="1" applyBorder="1" applyAlignment="1">
      <alignment vertical="center"/>
    </xf>
    <xf numFmtId="166" fontId="5" fillId="2" borderId="6" xfId="0"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3" fillId="2" borderId="4" xfId="0" applyFont="1" applyFill="1" applyBorder="1" applyAlignment="1">
      <alignment horizontal="center" vertical="center"/>
    </xf>
    <xf numFmtId="166" fontId="5" fillId="2" borderId="5" xfId="0" applyNumberFormat="1" applyFont="1" applyFill="1" applyBorder="1" applyAlignment="1">
      <alignment horizontal="center" vertical="center" wrapText="1"/>
    </xf>
    <xf numFmtId="166" fontId="3" fillId="2" borderId="6"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0" xfId="0" applyFont="1" applyFill="1" applyAlignment="1">
      <alignment vertical="center"/>
    </xf>
    <xf numFmtId="0" fontId="3" fillId="2" borderId="0" xfId="0" applyFont="1" applyFill="1" applyAlignment="1">
      <alignment vertical="center"/>
    </xf>
    <xf numFmtId="167" fontId="2" fillId="2" borderId="6" xfId="1" applyNumberFormat="1" applyFont="1" applyFill="1" applyBorder="1" applyAlignment="1">
      <alignment vertical="center"/>
    </xf>
    <xf numFmtId="0" fontId="5" fillId="2" borderId="5" xfId="0" applyFont="1" applyFill="1" applyBorder="1" applyAlignment="1">
      <alignment vertical="center"/>
    </xf>
    <xf numFmtId="167" fontId="3" fillId="2" borderId="6" xfId="1" applyNumberFormat="1" applyFont="1" applyFill="1" applyBorder="1" applyAlignment="1">
      <alignment vertical="center"/>
    </xf>
    <xf numFmtId="0" fontId="5" fillId="2" borderId="7" xfId="0" applyFont="1" applyFill="1" applyBorder="1" applyAlignment="1">
      <alignment vertical="center"/>
    </xf>
    <xf numFmtId="167" fontId="3" fillId="2" borderId="9" xfId="1" applyNumberFormat="1" applyFont="1" applyFill="1" applyBorder="1" applyAlignment="1">
      <alignment vertical="center"/>
    </xf>
    <xf numFmtId="0" fontId="4" fillId="2" borderId="12" xfId="0" applyFont="1" applyFill="1" applyBorder="1" applyAlignment="1">
      <alignment horizontal="center" vertical="center"/>
    </xf>
    <xf numFmtId="167" fontId="2" fillId="2" borderId="13" xfId="1" applyNumberFormat="1" applyFont="1" applyFill="1" applyBorder="1" applyAlignment="1">
      <alignment vertical="center"/>
    </xf>
    <xf numFmtId="167" fontId="3" fillId="2" borderId="13" xfId="1" applyNumberFormat="1" applyFont="1" applyFill="1" applyBorder="1" applyAlignment="1">
      <alignment vertical="center"/>
    </xf>
    <xf numFmtId="167" fontId="3" fillId="2" borderId="14" xfId="1" applyNumberFormat="1" applyFont="1" applyFill="1" applyBorder="1" applyAlignment="1">
      <alignment vertical="center"/>
    </xf>
    <xf numFmtId="167" fontId="2" fillId="2" borderId="0" xfId="1" applyNumberFormat="1" applyFont="1" applyFill="1" applyBorder="1" applyAlignment="1">
      <alignment vertical="center"/>
    </xf>
    <xf numFmtId="167" fontId="3" fillId="2" borderId="0" xfId="1" applyNumberFormat="1" applyFont="1" applyFill="1" applyBorder="1" applyAlignment="1">
      <alignment vertical="center"/>
    </xf>
    <xf numFmtId="167" fontId="3" fillId="2" borderId="8" xfId="1" applyNumberFormat="1" applyFont="1" applyFill="1" applyBorder="1" applyAlignment="1">
      <alignment vertical="center"/>
    </xf>
    <xf numFmtId="0" fontId="3" fillId="2" borderId="0" xfId="0" applyFont="1" applyFill="1" applyBorder="1" applyAlignment="1">
      <alignment horizontal="left" vertical="center"/>
    </xf>
    <xf numFmtId="1" fontId="3" fillId="2" borderId="0" xfId="0" applyNumberFormat="1" applyFont="1" applyFill="1"/>
    <xf numFmtId="0" fontId="4" fillId="2" borderId="5" xfId="0" applyFont="1" applyFill="1" applyBorder="1" applyAlignment="1">
      <alignment vertical="center" wrapText="1"/>
    </xf>
    <xf numFmtId="166" fontId="3" fillId="2" borderId="0" xfId="2" applyNumberFormat="1" applyFont="1" applyFill="1" applyBorder="1" applyAlignment="1">
      <alignment horizontal="right" vertical="center" wrapText="1"/>
    </xf>
    <xf numFmtId="0" fontId="5" fillId="2" borderId="5" xfId="0" applyFont="1" applyFill="1" applyBorder="1" applyAlignment="1">
      <alignment vertical="center" wrapText="1"/>
    </xf>
    <xf numFmtId="166" fontId="3" fillId="2" borderId="13" xfId="2" applyNumberFormat="1" applyFont="1" applyFill="1" applyBorder="1" applyAlignment="1">
      <alignment horizontal="right" vertical="center" wrapText="1"/>
    </xf>
    <xf numFmtId="166" fontId="3" fillId="2" borderId="6" xfId="2" applyNumberFormat="1" applyFont="1" applyFill="1" applyBorder="1" applyAlignment="1">
      <alignment horizontal="right" vertical="center" wrapText="1"/>
    </xf>
    <xf numFmtId="0" fontId="3" fillId="2" borderId="10"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 fillId="2" borderId="0" xfId="0" applyFont="1" applyFill="1" applyAlignment="1">
      <alignment horizontal="left" vertical="center"/>
    </xf>
    <xf numFmtId="0" fontId="3" fillId="2" borderId="0" xfId="0" applyFont="1" applyFill="1" applyAlignment="1">
      <alignment horizontal="left"/>
    </xf>
    <xf numFmtId="0" fontId="5" fillId="2" borderId="10" xfId="0" applyFont="1" applyFill="1" applyBorder="1" applyAlignment="1">
      <alignment vertical="center"/>
    </xf>
    <xf numFmtId="167" fontId="3" fillId="2" borderId="0" xfId="0" applyNumberFormat="1" applyFont="1" applyFill="1"/>
    <xf numFmtId="0" fontId="5" fillId="2" borderId="0" xfId="0" applyFont="1" applyFill="1" applyAlignment="1">
      <alignment vertical="center"/>
    </xf>
    <xf numFmtId="0" fontId="4" fillId="2" borderId="0" xfId="0" applyFont="1" applyFill="1" applyBorder="1" applyAlignment="1">
      <alignment horizontal="center" vertical="center" wrapText="1"/>
    </xf>
    <xf numFmtId="0" fontId="5" fillId="2" borderId="2" xfId="0" applyFont="1" applyFill="1" applyBorder="1" applyAlignment="1">
      <alignment vertical="center"/>
    </xf>
    <xf numFmtId="3" fontId="5" fillId="2" borderId="8" xfId="0" applyNumberFormat="1" applyFont="1" applyFill="1" applyBorder="1" applyAlignment="1">
      <alignment horizontal="right" vertical="center" wrapText="1"/>
    </xf>
    <xf numFmtId="3" fontId="5" fillId="2" borderId="9" xfId="0" applyNumberFormat="1" applyFont="1" applyFill="1" applyBorder="1" applyAlignment="1">
      <alignment horizontal="right" vertical="center" wrapText="1"/>
    </xf>
    <xf numFmtId="168" fontId="4" fillId="2" borderId="0" xfId="0" applyNumberFormat="1" applyFont="1" applyFill="1" applyBorder="1" applyAlignment="1">
      <alignment horizontal="center" vertical="center" wrapText="1"/>
    </xf>
    <xf numFmtId="168" fontId="4" fillId="2" borderId="6" xfId="0" applyNumberFormat="1" applyFont="1" applyFill="1" applyBorder="1" applyAlignment="1">
      <alignment horizontal="center" vertical="center" wrapText="1"/>
    </xf>
    <xf numFmtId="3" fontId="5" fillId="2" borderId="6" xfId="0" applyNumberFormat="1" applyFont="1" applyFill="1" applyBorder="1" applyAlignment="1">
      <alignment horizontal="right" vertical="center"/>
    </xf>
    <xf numFmtId="0" fontId="10" fillId="2" borderId="10" xfId="0" applyFont="1" applyFill="1" applyBorder="1" applyAlignment="1">
      <alignment vertical="center"/>
    </xf>
    <xf numFmtId="0" fontId="4" fillId="2" borderId="10" xfId="0" applyFont="1" applyFill="1" applyBorder="1" applyAlignment="1">
      <alignment vertical="center"/>
    </xf>
    <xf numFmtId="3" fontId="4" fillId="2" borderId="12" xfId="0" applyNumberFormat="1" applyFont="1" applyFill="1" applyBorder="1" applyAlignment="1">
      <alignment horizontal="right" vertical="center"/>
    </xf>
    <xf numFmtId="3" fontId="4" fillId="2" borderId="4" xfId="0" applyNumberFormat="1" applyFont="1" applyFill="1" applyBorder="1" applyAlignment="1">
      <alignment horizontal="right" vertical="center"/>
    </xf>
    <xf numFmtId="0" fontId="4" fillId="2" borderId="7" xfId="0" applyFont="1" applyFill="1" applyBorder="1" applyAlignment="1">
      <alignment vertical="center"/>
    </xf>
    <xf numFmtId="0" fontId="12" fillId="2" borderId="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3" fillId="0" borderId="0" xfId="0" applyFont="1"/>
    <xf numFmtId="0" fontId="3" fillId="2" borderId="13" xfId="0" applyFont="1" applyFill="1" applyBorder="1"/>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5" fillId="2" borderId="4" xfId="0" applyFont="1" applyFill="1" applyBorder="1" applyAlignment="1">
      <alignment vertical="center"/>
    </xf>
    <xf numFmtId="0" fontId="5" fillId="2" borderId="6" xfId="0" applyFont="1" applyFill="1" applyBorder="1" applyAlignment="1">
      <alignment vertical="center"/>
    </xf>
    <xf numFmtId="0" fontId="5" fillId="2" borderId="9" xfId="0" applyFont="1" applyFill="1" applyBorder="1" applyAlignment="1">
      <alignment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4" xfId="0" applyFont="1" applyFill="1" applyBorder="1"/>
    <xf numFmtId="0" fontId="5" fillId="5" borderId="0" xfId="0" applyFont="1" applyFill="1" applyAlignment="1">
      <alignment vertical="center"/>
    </xf>
    <xf numFmtId="0" fontId="3" fillId="5" borderId="13" xfId="0" applyFont="1" applyFill="1" applyBorder="1" applyAlignment="1">
      <alignment horizontal="center" vertical="center"/>
    </xf>
    <xf numFmtId="0" fontId="3" fillId="5" borderId="13" xfId="0" applyFont="1" applyFill="1" applyBorder="1"/>
    <xf numFmtId="0" fontId="5" fillId="5" borderId="0" xfId="0" applyFont="1" applyFill="1" applyBorder="1" applyAlignment="1">
      <alignment vertical="center"/>
    </xf>
    <xf numFmtId="0" fontId="5" fillId="5" borderId="4" xfId="0" applyFont="1" applyFill="1" applyBorder="1" applyAlignment="1">
      <alignment vertical="center"/>
    </xf>
    <xf numFmtId="0" fontId="3" fillId="5" borderId="15" xfId="0" applyFont="1" applyFill="1" applyBorder="1" applyAlignment="1">
      <alignment horizontal="center" vertical="center"/>
    </xf>
    <xf numFmtId="0" fontId="3" fillId="5" borderId="15" xfId="0" applyFont="1" applyFill="1" applyBorder="1"/>
    <xf numFmtId="0" fontId="5" fillId="5" borderId="6" xfId="0" applyFont="1" applyFill="1" applyBorder="1" applyAlignment="1">
      <alignment vertical="center"/>
    </xf>
    <xf numFmtId="0" fontId="2" fillId="2" borderId="10" xfId="0" applyFont="1" applyFill="1" applyBorder="1"/>
    <xf numFmtId="0" fontId="13" fillId="2" borderId="5" xfId="0" applyFont="1" applyFill="1" applyBorder="1" applyAlignment="1">
      <alignment vertical="center"/>
    </xf>
    <xf numFmtId="0" fontId="14" fillId="2" borderId="5" xfId="0" applyFont="1" applyFill="1" applyBorder="1" applyAlignment="1">
      <alignment vertical="center"/>
    </xf>
    <xf numFmtId="0" fontId="13" fillId="2" borderId="7" xfId="0" applyFont="1" applyFill="1" applyBorder="1" applyAlignment="1">
      <alignment vertical="center"/>
    </xf>
    <xf numFmtId="0" fontId="13" fillId="2" borderId="9" xfId="0" applyFont="1" applyFill="1" applyBorder="1" applyAlignment="1">
      <alignment horizontal="center" vertical="center" wrapText="1"/>
    </xf>
    <xf numFmtId="0" fontId="13" fillId="2" borderId="10" xfId="0" applyFont="1" applyFill="1" applyBorder="1" applyAlignment="1">
      <alignment vertical="center"/>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165" fontId="13" fillId="2" borderId="0" xfId="0" applyNumberFormat="1" applyFont="1" applyFill="1" applyBorder="1" applyAlignment="1">
      <alignment horizontal="center" vertical="center"/>
    </xf>
    <xf numFmtId="165" fontId="13" fillId="2" borderId="0" xfId="0" applyNumberFormat="1" applyFont="1" applyFill="1" applyBorder="1" applyAlignment="1">
      <alignment horizontal="center" vertical="center" wrapText="1"/>
    </xf>
    <xf numFmtId="165" fontId="13" fillId="2" borderId="6" xfId="0" applyNumberFormat="1" applyFont="1" applyFill="1" applyBorder="1" applyAlignment="1">
      <alignment horizontal="center" vertical="center" wrapText="1"/>
    </xf>
    <xf numFmtId="165" fontId="14" fillId="2" borderId="0" xfId="0" applyNumberFormat="1" applyFont="1" applyFill="1" applyBorder="1" applyAlignment="1">
      <alignment horizontal="center" vertical="center"/>
    </xf>
    <xf numFmtId="165" fontId="14" fillId="2" borderId="0" xfId="0" applyNumberFormat="1" applyFont="1" applyFill="1" applyBorder="1" applyAlignment="1">
      <alignment horizontal="center" vertical="center" wrapText="1"/>
    </xf>
    <xf numFmtId="165" fontId="14" fillId="2" borderId="6" xfId="0" applyNumberFormat="1" applyFont="1" applyFill="1" applyBorder="1" applyAlignment="1">
      <alignment horizontal="center" vertical="center" wrapText="1"/>
    </xf>
    <xf numFmtId="165" fontId="13" fillId="2" borderId="8" xfId="0" applyNumberFormat="1" applyFont="1" applyFill="1" applyBorder="1" applyAlignment="1">
      <alignment horizontal="center" vertical="center"/>
    </xf>
    <xf numFmtId="165" fontId="13" fillId="2" borderId="8" xfId="0" applyNumberFormat="1" applyFont="1" applyFill="1" applyBorder="1" applyAlignment="1">
      <alignment horizontal="center" vertical="center" wrapText="1"/>
    </xf>
    <xf numFmtId="165" fontId="13" fillId="2" borderId="9" xfId="0" applyNumberFormat="1" applyFont="1" applyFill="1" applyBorder="1" applyAlignment="1">
      <alignment horizontal="center" vertical="center" wrapText="1"/>
    </xf>
    <xf numFmtId="0" fontId="13" fillId="2" borderId="0" xfId="0" applyFont="1" applyFill="1" applyAlignment="1">
      <alignment horizontal="left" vertical="center"/>
    </xf>
    <xf numFmtId="0" fontId="14" fillId="2" borderId="0" xfId="0" applyFont="1" applyFill="1"/>
    <xf numFmtId="0" fontId="14" fillId="2" borderId="0" xfId="0" applyFont="1" applyFill="1" applyAlignment="1">
      <alignment horizontal="left" vertical="center"/>
    </xf>
    <xf numFmtId="0" fontId="13" fillId="2" borderId="0" xfId="0" applyFont="1" applyFill="1" applyAlignment="1">
      <alignment horizontal="center" vertical="center" wrapText="1"/>
    </xf>
    <xf numFmtId="0" fontId="13" fillId="2" borderId="2" xfId="0" applyFont="1" applyFill="1" applyBorder="1" applyAlignment="1">
      <alignment horizontal="center" vertical="center"/>
    </xf>
    <xf numFmtId="0" fontId="14" fillId="2" borderId="0" xfId="0" applyFont="1" applyFill="1" applyAlignment="1">
      <alignment horizontal="center" vertical="center"/>
    </xf>
    <xf numFmtId="0" fontId="13" fillId="2" borderId="5" xfId="0" applyFont="1" applyFill="1" applyBorder="1" applyAlignment="1">
      <alignment horizontal="justify" vertical="center" wrapText="1"/>
    </xf>
    <xf numFmtId="0" fontId="13" fillId="2" borderId="13" xfId="0" quotePrefix="1" applyFont="1" applyFill="1" applyBorder="1" applyAlignment="1">
      <alignment horizontal="center" vertical="center" wrapText="1"/>
    </xf>
    <xf numFmtId="0" fontId="13" fillId="2" borderId="7" xfId="0" applyFont="1" applyFill="1" applyBorder="1" applyAlignment="1">
      <alignment horizontal="justify" vertical="center"/>
    </xf>
    <xf numFmtId="0" fontId="13" fillId="2" borderId="14"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0" xfId="0" applyFont="1" applyFill="1" applyAlignment="1">
      <alignment horizontal="center" vertical="center"/>
    </xf>
    <xf numFmtId="0" fontId="13" fillId="2" borderId="5" xfId="0" applyFont="1" applyFill="1" applyBorder="1" applyAlignment="1">
      <alignment horizontal="left" vertical="center" wrapText="1"/>
    </xf>
    <xf numFmtId="167" fontId="13" fillId="2" borderId="13" xfId="4" applyNumberFormat="1" applyFont="1" applyFill="1" applyBorder="1"/>
    <xf numFmtId="3" fontId="13" fillId="2" borderId="13" xfId="4" applyNumberFormat="1" applyFont="1" applyFill="1" applyBorder="1"/>
    <xf numFmtId="168" fontId="13" fillId="2" borderId="5" xfId="0" applyNumberFormat="1" applyFont="1" applyFill="1" applyBorder="1" applyAlignment="1">
      <alignment horizontal="center"/>
    </xf>
    <xf numFmtId="168" fontId="13" fillId="2" borderId="15" xfId="0" applyNumberFormat="1" applyFont="1" applyFill="1" applyBorder="1" applyAlignment="1">
      <alignment horizontal="center"/>
    </xf>
    <xf numFmtId="168" fontId="13" fillId="2" borderId="0" xfId="0" applyNumberFormat="1" applyFont="1" applyFill="1" applyAlignment="1">
      <alignment horizontal="center"/>
    </xf>
    <xf numFmtId="166" fontId="14" fillId="2" borderId="0" xfId="2" applyNumberFormat="1" applyFont="1" applyFill="1"/>
    <xf numFmtId="0" fontId="14" fillId="2" borderId="5" xfId="0" applyFont="1" applyFill="1" applyBorder="1" applyAlignment="1">
      <alignment horizontal="left" vertical="center" wrapText="1"/>
    </xf>
    <xf numFmtId="167" fontId="14" fillId="2" borderId="13" xfId="4" applyNumberFormat="1" applyFont="1" applyFill="1" applyBorder="1"/>
    <xf numFmtId="3" fontId="14" fillId="2" borderId="13" xfId="4" applyNumberFormat="1" applyFont="1" applyFill="1" applyBorder="1"/>
    <xf numFmtId="168" fontId="14" fillId="2" borderId="5" xfId="0" applyNumberFormat="1" applyFont="1" applyFill="1" applyBorder="1" applyAlignment="1">
      <alignment horizontal="center"/>
    </xf>
    <xf numFmtId="168" fontId="14" fillId="2" borderId="13" xfId="0" applyNumberFormat="1" applyFont="1" applyFill="1" applyBorder="1" applyAlignment="1">
      <alignment horizontal="center"/>
    </xf>
    <xf numFmtId="168" fontId="14" fillId="2" borderId="0" xfId="0" applyNumberFormat="1" applyFont="1" applyFill="1" applyAlignment="1">
      <alignment horizontal="center"/>
    </xf>
    <xf numFmtId="0" fontId="15" fillId="2" borderId="5" xfId="0" applyFont="1" applyFill="1" applyBorder="1" applyAlignment="1">
      <alignment horizontal="left" vertical="center" wrapText="1"/>
    </xf>
    <xf numFmtId="168" fontId="13" fillId="2" borderId="13" xfId="0" applyNumberFormat="1" applyFont="1" applyFill="1" applyBorder="1" applyAlignment="1">
      <alignment horizontal="center"/>
    </xf>
    <xf numFmtId="167" fontId="13" fillId="2" borderId="7" xfId="4" applyNumberFormat="1" applyFont="1" applyFill="1" applyBorder="1" applyAlignment="1">
      <alignment horizontal="left" wrapText="1"/>
    </xf>
    <xf numFmtId="167" fontId="13" fillId="2" borderId="14" xfId="4" applyNumberFormat="1" applyFont="1" applyFill="1" applyBorder="1"/>
    <xf numFmtId="3" fontId="13" fillId="2" borderId="14" xfId="4" applyNumberFormat="1" applyFont="1" applyFill="1" applyBorder="1"/>
    <xf numFmtId="168" fontId="13" fillId="2" borderId="7" xfId="0" applyNumberFormat="1" applyFont="1" applyFill="1" applyBorder="1" applyAlignment="1">
      <alignment horizontal="center"/>
    </xf>
    <xf numFmtId="168" fontId="13" fillId="2" borderId="14" xfId="0" applyNumberFormat="1" applyFont="1" applyFill="1" applyBorder="1" applyAlignment="1">
      <alignment horizontal="center"/>
    </xf>
    <xf numFmtId="0" fontId="14" fillId="2" borderId="0" xfId="0" applyFont="1" applyFill="1" applyAlignment="1">
      <alignment horizontal="left" vertical="center" wrapText="1"/>
    </xf>
    <xf numFmtId="3" fontId="14" fillId="2" borderId="0" xfId="0" applyNumberFormat="1" applyFont="1" applyFill="1"/>
    <xf numFmtId="167" fontId="14" fillId="2" borderId="0" xfId="3" applyNumberFormat="1" applyFont="1" applyFill="1"/>
    <xf numFmtId="0" fontId="16" fillId="2" borderId="0" xfId="0" applyFont="1" applyFill="1" applyAlignment="1">
      <alignment horizontal="left" vertical="center"/>
    </xf>
    <xf numFmtId="0" fontId="17" fillId="2" borderId="0" xfId="0" applyFont="1" applyFill="1"/>
    <xf numFmtId="0" fontId="17" fillId="2" borderId="0" xfId="0" applyFont="1" applyFill="1" applyAlignment="1">
      <alignment horizontal="left" vertical="center"/>
    </xf>
    <xf numFmtId="0" fontId="16" fillId="2" borderId="0" xfId="0" applyFont="1" applyFill="1" applyAlignment="1">
      <alignment horizontal="center" vertical="center"/>
    </xf>
    <xf numFmtId="0" fontId="16" fillId="2" borderId="2" xfId="0" applyFont="1" applyFill="1" applyBorder="1" applyAlignment="1">
      <alignment vertical="center"/>
    </xf>
    <xf numFmtId="0" fontId="4" fillId="4" borderId="1" xfId="0" applyFont="1" applyFill="1" applyBorder="1" applyAlignment="1">
      <alignment horizontal="center" vertical="center" wrapText="1"/>
    </xf>
    <xf numFmtId="3" fontId="2" fillId="2" borderId="15" xfId="0" applyNumberFormat="1" applyFont="1" applyFill="1" applyBorder="1" applyAlignment="1">
      <alignment horizontal="right"/>
    </xf>
    <xf numFmtId="3" fontId="13" fillId="2" borderId="2" xfId="0" applyNumberFormat="1" applyFont="1" applyFill="1" applyBorder="1" applyAlignment="1">
      <alignment horizontal="right"/>
    </xf>
    <xf numFmtId="165" fontId="16" fillId="2" borderId="15" xfId="0" applyNumberFormat="1" applyFont="1" applyFill="1" applyBorder="1" applyAlignment="1">
      <alignment horizontal="center" vertical="center"/>
    </xf>
    <xf numFmtId="169" fontId="3" fillId="2" borderId="0" xfId="0" applyNumberFormat="1" applyFont="1" applyFill="1"/>
    <xf numFmtId="0" fontId="17" fillId="2" borderId="5" xfId="0" applyFont="1" applyFill="1" applyBorder="1" applyAlignment="1">
      <alignment vertical="center"/>
    </xf>
    <xf numFmtId="3" fontId="3" fillId="2" borderId="13" xfId="0" applyNumberFormat="1" applyFont="1" applyFill="1" applyBorder="1" applyAlignment="1">
      <alignment horizontal="right"/>
    </xf>
    <xf numFmtId="3" fontId="14" fillId="2" borderId="5" xfId="0" applyNumberFormat="1" applyFont="1" applyFill="1" applyBorder="1" applyAlignment="1">
      <alignment horizontal="right"/>
    </xf>
    <xf numFmtId="165" fontId="17" fillId="2" borderId="13" xfId="0" applyNumberFormat="1" applyFont="1" applyFill="1" applyBorder="1" applyAlignment="1">
      <alignment horizontal="center" vertical="center"/>
    </xf>
    <xf numFmtId="0" fontId="18" fillId="2" borderId="5" xfId="0" applyFont="1" applyFill="1" applyBorder="1" applyAlignment="1">
      <alignment vertical="center"/>
    </xf>
    <xf numFmtId="3" fontId="19" fillId="2" borderId="13" xfId="0" applyNumberFormat="1" applyFont="1" applyFill="1" applyBorder="1" applyAlignment="1">
      <alignment horizontal="right"/>
    </xf>
    <xf numFmtId="3" fontId="15" fillId="2" borderId="5" xfId="0" applyNumberFormat="1" applyFont="1" applyFill="1" applyBorder="1" applyAlignment="1">
      <alignment horizontal="right"/>
    </xf>
    <xf numFmtId="165" fontId="18" fillId="2" borderId="13" xfId="0" applyNumberFormat="1" applyFont="1" applyFill="1" applyBorder="1" applyAlignment="1">
      <alignment horizontal="center" vertical="center"/>
    </xf>
    <xf numFmtId="0" fontId="17" fillId="2" borderId="7" xfId="0" applyFont="1" applyFill="1" applyBorder="1" applyAlignment="1">
      <alignment vertical="center"/>
    </xf>
    <xf numFmtId="3" fontId="3" fillId="2" borderId="14" xfId="0" applyNumberFormat="1" applyFont="1" applyFill="1" applyBorder="1" applyAlignment="1">
      <alignment horizontal="right"/>
    </xf>
    <xf numFmtId="3" fontId="14" fillId="2" borderId="7" xfId="0" applyNumberFormat="1" applyFont="1" applyFill="1" applyBorder="1" applyAlignment="1">
      <alignment horizontal="right"/>
    </xf>
    <xf numFmtId="165" fontId="17" fillId="2" borderId="14" xfId="0" applyNumberFormat="1" applyFont="1" applyFill="1" applyBorder="1" applyAlignment="1">
      <alignment horizontal="center" vertical="center"/>
    </xf>
    <xf numFmtId="0" fontId="17" fillId="2" borderId="0" xfId="0" applyFont="1" applyFill="1" applyAlignment="1">
      <alignment vertical="center"/>
    </xf>
    <xf numFmtId="0" fontId="13" fillId="2" borderId="0" xfId="0" applyFont="1" applyFill="1" applyAlignment="1">
      <alignment horizontal="left" vertical="center" wrapText="1"/>
    </xf>
    <xf numFmtId="0" fontId="13" fillId="2" borderId="0" xfId="0" applyFont="1" applyFill="1" applyAlignment="1">
      <alignment vertical="center" wrapText="1"/>
    </xf>
    <xf numFmtId="0" fontId="14" fillId="2" borderId="0" xfId="0" applyFont="1" applyFill="1" applyAlignment="1">
      <alignment horizontal="center" vertical="center" wrapText="1"/>
    </xf>
    <xf numFmtId="0" fontId="14" fillId="2" borderId="0" xfId="0" applyFont="1" applyFill="1" applyAlignment="1">
      <alignment horizontal="left" vertical="center" wrapText="1"/>
    </xf>
    <xf numFmtId="0" fontId="14" fillId="2" borderId="0" xfId="0" applyFont="1" applyFill="1" applyAlignment="1">
      <alignment vertical="center" wrapText="1"/>
    </xf>
    <xf numFmtId="0" fontId="13" fillId="2" borderId="4"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4" fillId="2" borderId="13" xfId="0" quotePrefix="1" applyFont="1" applyFill="1" applyBorder="1" applyAlignment="1">
      <alignment horizontal="center"/>
    </xf>
    <xf numFmtId="3" fontId="14" fillId="2" borderId="13" xfId="0" applyNumberFormat="1" applyFont="1" applyFill="1" applyBorder="1" applyAlignment="1">
      <alignment horizontal="right" vertical="center" wrapText="1"/>
    </xf>
    <xf numFmtId="168" fontId="14" fillId="2" borderId="13" xfId="0" applyNumberFormat="1" applyFont="1" applyFill="1" applyBorder="1" applyAlignment="1">
      <alignment horizontal="center" vertical="center" wrapText="1"/>
    </xf>
    <xf numFmtId="168" fontId="14" fillId="2" borderId="0" xfId="0" applyNumberFormat="1" applyFont="1" applyFill="1" applyAlignment="1">
      <alignment horizontal="center" vertical="center" wrapText="1"/>
    </xf>
    <xf numFmtId="165" fontId="14" fillId="2" borderId="0" xfId="0" applyNumberFormat="1" applyFont="1" applyFill="1"/>
    <xf numFmtId="168" fontId="14" fillId="2" borderId="0" xfId="0" applyNumberFormat="1" applyFont="1" applyFill="1"/>
    <xf numFmtId="0" fontId="13" fillId="2" borderId="13" xfId="0" quotePrefix="1" applyFont="1" applyFill="1" applyBorder="1" applyAlignment="1">
      <alignment horizontal="center"/>
    </xf>
    <xf numFmtId="3" fontId="13" fillId="2" borderId="13" xfId="0" applyNumberFormat="1" applyFont="1" applyFill="1" applyBorder="1" applyAlignment="1">
      <alignment horizontal="right" vertical="center" wrapText="1"/>
    </xf>
    <xf numFmtId="168" fontId="13" fillId="2" borderId="13" xfId="0" applyNumberFormat="1" applyFont="1" applyFill="1" applyBorder="1" applyAlignment="1">
      <alignment horizontal="center" vertical="center" wrapText="1"/>
    </xf>
    <xf numFmtId="168" fontId="13" fillId="2" borderId="0" xfId="0" applyNumberFormat="1" applyFont="1" applyFill="1" applyAlignment="1">
      <alignment horizontal="center" vertical="center" wrapText="1"/>
    </xf>
    <xf numFmtId="0" fontId="13" fillId="2" borderId="14" xfId="0" quotePrefix="1" applyFont="1" applyFill="1" applyBorder="1" applyAlignment="1">
      <alignment horizontal="center"/>
    </xf>
    <xf numFmtId="0" fontId="13" fillId="2" borderId="7" xfId="0" applyFont="1" applyFill="1" applyBorder="1" applyAlignment="1">
      <alignment horizontal="left" vertical="center" wrapText="1"/>
    </xf>
    <xf numFmtId="3" fontId="13" fillId="2" borderId="14" xfId="0" applyNumberFormat="1" applyFont="1" applyFill="1" applyBorder="1" applyAlignment="1">
      <alignment horizontal="right" vertical="center" wrapText="1"/>
    </xf>
    <xf numFmtId="168" fontId="13" fillId="2" borderId="14" xfId="0" applyNumberFormat="1" applyFont="1" applyFill="1" applyBorder="1" applyAlignment="1">
      <alignment horizontal="center" vertical="center" wrapText="1"/>
    </xf>
    <xf numFmtId="3" fontId="4" fillId="2" borderId="1" xfId="0" applyNumberFormat="1" applyFont="1" applyFill="1" applyBorder="1" applyAlignment="1">
      <alignment horizontal="right" vertical="center"/>
    </xf>
    <xf numFmtId="3" fontId="5" fillId="2" borderId="13" xfId="0" applyNumberFormat="1" applyFont="1" applyFill="1" applyBorder="1" applyAlignment="1">
      <alignment horizontal="right" vertical="center"/>
    </xf>
    <xf numFmtId="3" fontId="4" fillId="2" borderId="15" xfId="0" applyNumberFormat="1" applyFont="1" applyFill="1" applyBorder="1" applyAlignment="1">
      <alignment horizontal="right" vertical="center"/>
    </xf>
    <xf numFmtId="0" fontId="13" fillId="2" borderId="1" xfId="0" applyFont="1" applyFill="1" applyBorder="1" applyAlignment="1">
      <alignment horizontal="center" wrapText="1"/>
    </xf>
    <xf numFmtId="0" fontId="2" fillId="2" borderId="15" xfId="0" applyFont="1" applyFill="1" applyBorder="1" applyAlignment="1">
      <alignment horizontal="center"/>
    </xf>
    <xf numFmtId="0" fontId="2" fillId="2" borderId="14" xfId="0" applyFont="1" applyFill="1" applyBorder="1" applyAlignment="1">
      <alignment horizontal="center"/>
    </xf>
    <xf numFmtId="0" fontId="3" fillId="2" borderId="15" xfId="0" applyFont="1" applyFill="1" applyBorder="1" applyAlignment="1">
      <alignment horizontal="center"/>
    </xf>
    <xf numFmtId="3" fontId="0" fillId="2" borderId="15" xfId="4" applyNumberFormat="1" applyFont="1" applyFill="1" applyBorder="1"/>
    <xf numFmtId="0" fontId="3" fillId="2" borderId="13" xfId="0" applyFont="1" applyFill="1" applyBorder="1" applyAlignment="1">
      <alignment horizontal="center"/>
    </xf>
    <xf numFmtId="3" fontId="0" fillId="2" borderId="13" xfId="4" applyNumberFormat="1" applyFont="1" applyFill="1" applyBorder="1"/>
    <xf numFmtId="3" fontId="21" fillId="2" borderId="0" xfId="4" applyNumberFormat="1" applyFont="1" applyFill="1"/>
    <xf numFmtId="0" fontId="2" fillId="2" borderId="0" xfId="0" applyFont="1" applyFill="1" applyAlignment="1">
      <alignment horizontal="center"/>
    </xf>
    <xf numFmtId="0" fontId="13" fillId="2" borderId="2" xfId="0" applyFont="1" applyFill="1" applyBorder="1" applyAlignment="1">
      <alignment horizontal="centerContinuous"/>
    </xf>
    <xf numFmtId="0" fontId="13" fillId="2" borderId="7" xfId="0" applyFont="1" applyFill="1" applyBorder="1"/>
    <xf numFmtId="0" fontId="13" fillId="2" borderId="5" xfId="0" applyFont="1" applyFill="1" applyBorder="1"/>
    <xf numFmtId="0" fontId="14" fillId="2" borderId="13" xfId="0" applyFont="1" applyFill="1" applyBorder="1" applyAlignment="1">
      <alignment horizontal="center"/>
    </xf>
    <xf numFmtId="165" fontId="2" fillId="2" borderId="13" xfId="2" applyNumberFormat="1" applyFont="1" applyFill="1" applyBorder="1" applyAlignment="1">
      <alignment horizontal="center" vertical="top"/>
    </xf>
    <xf numFmtId="0" fontId="14" fillId="2" borderId="5" xfId="0" applyFont="1" applyFill="1" applyBorder="1"/>
    <xf numFmtId="165" fontId="3" fillId="2" borderId="13" xfId="2" applyNumberFormat="1" applyFont="1" applyFill="1" applyBorder="1" applyAlignment="1">
      <alignment horizontal="center" vertical="top"/>
    </xf>
    <xf numFmtId="0" fontId="13" fillId="2" borderId="2" xfId="0" applyFont="1" applyFill="1" applyBorder="1"/>
    <xf numFmtId="0" fontId="3" fillId="0" borderId="1" xfId="0" applyFont="1" applyBorder="1" applyAlignment="1">
      <alignment horizontal="center" vertical="center"/>
    </xf>
    <xf numFmtId="0" fontId="3" fillId="0" borderId="1" xfId="0" applyFont="1" applyBorder="1" applyAlignment="1">
      <alignment wrapText="1"/>
    </xf>
    <xf numFmtId="0" fontId="3" fillId="0" borderId="1" xfId="0" applyFont="1" applyBorder="1"/>
    <xf numFmtId="172" fontId="3" fillId="0" borderId="1" xfId="5" applyNumberFormat="1" applyFont="1" applyBorder="1"/>
    <xf numFmtId="0" fontId="3" fillId="0" borderId="12" xfId="0" applyFont="1" applyBorder="1" applyAlignment="1">
      <alignment wrapText="1"/>
    </xf>
    <xf numFmtId="173" fontId="3" fillId="0" borderId="1" xfId="6" applyFont="1" applyBorder="1"/>
    <xf numFmtId="0" fontId="5" fillId="6" borderId="1" xfId="0" applyFont="1" applyFill="1" applyBorder="1" applyAlignment="1">
      <alignment horizontal="left" vertical="center" wrapText="1"/>
    </xf>
    <xf numFmtId="0" fontId="3" fillId="0" borderId="12" xfId="0" applyFont="1" applyBorder="1"/>
    <xf numFmtId="0" fontId="4" fillId="6" borderId="0" xfId="0" applyFont="1" applyFill="1"/>
    <xf numFmtId="0" fontId="3" fillId="6" borderId="0" xfId="0" applyFont="1" applyFill="1"/>
    <xf numFmtId="0" fontId="13" fillId="2" borderId="2"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3" fillId="2" borderId="0" xfId="0" applyFont="1" applyFill="1" applyAlignment="1">
      <alignment horizontal="left"/>
    </xf>
    <xf numFmtId="0" fontId="4" fillId="0" borderId="1" xfId="0" applyFont="1" applyBorder="1" applyAlignment="1">
      <alignment horizontal="center" vertical="center"/>
    </xf>
    <xf numFmtId="0" fontId="3" fillId="2" borderId="1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5" fillId="2" borderId="7" xfId="0" applyFont="1" applyFill="1" applyBorder="1" applyAlignment="1">
      <alignment vertical="center" wrapText="1"/>
    </xf>
    <xf numFmtId="0" fontId="4" fillId="2" borderId="5" xfId="0" applyFont="1" applyFill="1" applyBorder="1" applyAlignment="1">
      <alignment horizontal="justify" vertical="center" wrapText="1"/>
    </xf>
    <xf numFmtId="37" fontId="2" fillId="2" borderId="13" xfId="0" applyNumberFormat="1" applyFont="1" applyFill="1" applyBorder="1" applyAlignment="1">
      <alignment horizontal="right" vertical="center" wrapText="1"/>
    </xf>
    <xf numFmtId="37" fontId="2" fillId="2" borderId="0" xfId="0" applyNumberFormat="1" applyFont="1" applyFill="1" applyBorder="1" applyAlignment="1">
      <alignment horizontal="right" vertical="center" wrapText="1"/>
    </xf>
    <xf numFmtId="37" fontId="2" fillId="2" borderId="6" xfId="0" applyNumberFormat="1" applyFont="1" applyFill="1" applyBorder="1" applyAlignment="1">
      <alignment horizontal="right" vertical="center" wrapText="1"/>
    </xf>
    <xf numFmtId="166" fontId="2" fillId="2" borderId="13" xfId="2" applyNumberFormat="1" applyFont="1" applyFill="1" applyBorder="1" applyAlignment="1">
      <alignment horizontal="right" vertical="center" wrapText="1"/>
    </xf>
    <xf numFmtId="166" fontId="2" fillId="2" borderId="0" xfId="2" applyNumberFormat="1" applyFont="1" applyFill="1" applyBorder="1" applyAlignment="1">
      <alignment horizontal="right" vertical="center" wrapText="1"/>
    </xf>
    <xf numFmtId="166" fontId="2" fillId="2" borderId="6" xfId="2" applyNumberFormat="1" applyFont="1" applyFill="1" applyBorder="1" applyAlignment="1">
      <alignment horizontal="right" vertical="center" wrapText="1"/>
    </xf>
    <xf numFmtId="166" fontId="3" fillId="2" borderId="14" xfId="2" applyNumberFormat="1" applyFont="1" applyFill="1" applyBorder="1" applyAlignment="1">
      <alignment horizontal="right" vertical="center" wrapText="1"/>
    </xf>
    <xf numFmtId="166" fontId="3" fillId="2" borderId="8" xfId="2" applyNumberFormat="1" applyFont="1" applyFill="1" applyBorder="1" applyAlignment="1">
      <alignment horizontal="right" vertical="center" wrapText="1"/>
    </xf>
    <xf numFmtId="166" fontId="3" fillId="2" borderId="9" xfId="2" applyNumberFormat="1" applyFont="1" applyFill="1" applyBorder="1" applyAlignment="1">
      <alignment horizontal="right" vertical="center" wrapText="1"/>
    </xf>
    <xf numFmtId="0" fontId="2" fillId="2" borderId="13" xfId="0" applyFont="1" applyFill="1" applyBorder="1" applyAlignment="1">
      <alignment horizontal="center"/>
    </xf>
    <xf numFmtId="3" fontId="23" fillId="2" borderId="6" xfId="4" applyNumberFormat="1" applyFont="1" applyFill="1" applyBorder="1"/>
    <xf numFmtId="3" fontId="23" fillId="2" borderId="13" xfId="4" applyNumberFormat="1" applyFont="1" applyFill="1" applyBorder="1"/>
    <xf numFmtId="3" fontId="24" fillId="2" borderId="13" xfId="4" applyNumberFormat="1" applyFont="1" applyFill="1" applyBorder="1"/>
    <xf numFmtId="3" fontId="24" fillId="0" borderId="14" xfId="4" applyNumberFormat="1" applyFont="1" applyBorder="1"/>
    <xf numFmtId="0" fontId="14" fillId="2" borderId="10" xfId="0" applyFont="1" applyFill="1" applyBorder="1" applyAlignment="1">
      <alignment horizontal="center" wrapText="1"/>
    </xf>
    <xf numFmtId="0" fontId="13" fillId="2" borderId="12" xfId="0" applyFont="1" applyFill="1" applyBorder="1" applyAlignment="1">
      <alignment horizontal="center" wrapText="1"/>
    </xf>
    <xf numFmtId="0" fontId="2" fillId="4" borderId="2" xfId="0" applyFont="1" applyFill="1" applyBorder="1" applyAlignment="1">
      <alignment vertical="center" wrapText="1"/>
    </xf>
    <xf numFmtId="3" fontId="13" fillId="2" borderId="15" xfId="0" applyNumberFormat="1" applyFont="1" applyFill="1" applyBorder="1" applyAlignment="1">
      <alignment horizontal="right" vertical="center" wrapText="1"/>
    </xf>
    <xf numFmtId="165" fontId="13" fillId="2" borderId="15" xfId="0" applyNumberFormat="1" applyFont="1" applyFill="1" applyBorder="1" applyAlignment="1">
      <alignment horizontal="center" wrapText="1"/>
    </xf>
    <xf numFmtId="0" fontId="14" fillId="2" borderId="5" xfId="0" applyFont="1" applyFill="1" applyBorder="1" applyAlignment="1">
      <alignment horizontal="left" vertical="center" wrapText="1" indent="1"/>
    </xf>
    <xf numFmtId="165" fontId="14" fillId="2" borderId="13" xfId="0" applyNumberFormat="1" applyFont="1" applyFill="1" applyBorder="1" applyAlignment="1">
      <alignment horizontal="center" vertical="center" wrapText="1"/>
    </xf>
    <xf numFmtId="0" fontId="5" fillId="4" borderId="5" xfId="0" applyFont="1" applyFill="1" applyBorder="1" applyAlignment="1">
      <alignment vertical="center" wrapText="1"/>
    </xf>
    <xf numFmtId="0" fontId="4" fillId="4" borderId="10" xfId="0" applyFont="1" applyFill="1" applyBorder="1" applyAlignment="1">
      <alignment vertical="center" wrapText="1"/>
    </xf>
    <xf numFmtId="3" fontId="13" fillId="2" borderId="1" xfId="0" applyNumberFormat="1" applyFont="1" applyFill="1" applyBorder="1" applyAlignment="1">
      <alignment horizontal="right" vertical="center" wrapText="1"/>
    </xf>
    <xf numFmtId="165" fontId="13" fillId="2" borderId="1" xfId="0" applyNumberFormat="1" applyFont="1" applyFill="1" applyBorder="1" applyAlignment="1">
      <alignment horizontal="center" wrapText="1"/>
    </xf>
    <xf numFmtId="0" fontId="5" fillId="4" borderId="0" xfId="0" applyFont="1" applyFill="1" applyAlignment="1">
      <alignment vertical="center"/>
    </xf>
    <xf numFmtId="3" fontId="13" fillId="2" borderId="0" xfId="0" applyNumberFormat="1" applyFont="1" applyFill="1" applyAlignment="1">
      <alignment horizontal="right" vertical="center" wrapText="1"/>
    </xf>
    <xf numFmtId="165" fontId="13" fillId="2" borderId="0" xfId="0" applyNumberFormat="1" applyFont="1" applyFill="1" applyAlignment="1">
      <alignment horizontal="center" wrapText="1"/>
    </xf>
    <xf numFmtId="168" fontId="13" fillId="2" borderId="0" xfId="0" applyNumberFormat="1" applyFont="1" applyFill="1" applyProtection="1">
      <protection locked="0"/>
    </xf>
    <xf numFmtId="3" fontId="13" fillId="2" borderId="13" xfId="0" applyNumberFormat="1" applyFont="1" applyFill="1" applyBorder="1" applyAlignment="1">
      <alignment horizontal="right"/>
    </xf>
    <xf numFmtId="3" fontId="14" fillId="2" borderId="13" xfId="0" applyNumberFormat="1" applyFont="1" applyFill="1" applyBorder="1" applyAlignment="1">
      <alignment horizontal="right"/>
    </xf>
    <xf numFmtId="168" fontId="14" fillId="2" borderId="0" xfId="0" applyNumberFormat="1" applyFont="1" applyFill="1" applyProtection="1">
      <protection locked="0"/>
    </xf>
    <xf numFmtId="168" fontId="14" fillId="2" borderId="0" xfId="0" applyNumberFormat="1" applyFont="1" applyFill="1" applyAlignment="1" applyProtection="1">
      <alignment vertical="top"/>
      <protection locked="0"/>
    </xf>
    <xf numFmtId="0" fontId="13" fillId="2" borderId="8" xfId="0" applyFont="1" applyFill="1" applyBorder="1"/>
    <xf numFmtId="3" fontId="13" fillId="2" borderId="14" xfId="0" applyNumberFormat="1" applyFont="1" applyFill="1" applyBorder="1" applyAlignment="1">
      <alignment horizontal="right"/>
    </xf>
    <xf numFmtId="0" fontId="13" fillId="2" borderId="5" xfId="0" quotePrefix="1" applyFont="1" applyFill="1" applyBorder="1" applyAlignment="1">
      <alignment horizontal="center" vertical="center" wrapText="1"/>
    </xf>
    <xf numFmtId="0" fontId="13" fillId="2" borderId="7" xfId="0" applyFont="1" applyFill="1" applyBorder="1" applyAlignment="1">
      <alignment horizontal="center" vertical="center"/>
    </xf>
    <xf numFmtId="0" fontId="13" fillId="2" borderId="10"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4" fillId="2" borderId="15" xfId="0" applyFont="1" applyFill="1" applyBorder="1" applyAlignment="1">
      <alignment horizontal="left" vertical="center" wrapText="1"/>
    </xf>
    <xf numFmtId="0" fontId="14" fillId="2" borderId="4" xfId="0" applyFont="1" applyFill="1" applyBorder="1" applyAlignment="1">
      <alignment horizontal="center" vertical="center" wrapText="1"/>
    </xf>
    <xf numFmtId="166" fontId="14" fillId="2" borderId="13" xfId="2" applyNumberFormat="1" applyFont="1" applyFill="1" applyBorder="1" applyAlignment="1">
      <alignment horizontal="center" vertical="center" wrapText="1"/>
    </xf>
    <xf numFmtId="0" fontId="14" fillId="2" borderId="7" xfId="0" applyFont="1" applyFill="1" applyBorder="1" applyAlignment="1">
      <alignment horizontal="left" vertical="center" wrapText="1"/>
    </xf>
    <xf numFmtId="166" fontId="14" fillId="2" borderId="14" xfId="0" applyNumberFormat="1" applyFont="1" applyFill="1" applyBorder="1" applyAlignment="1">
      <alignment horizontal="center" vertical="center" wrapText="1"/>
    </xf>
    <xf numFmtId="166" fontId="14" fillId="2" borderId="9" xfId="0" applyNumberFormat="1" applyFont="1" applyFill="1" applyBorder="1" applyAlignment="1">
      <alignment horizontal="center" vertical="center" wrapText="1"/>
    </xf>
    <xf numFmtId="0" fontId="13" fillId="2" borderId="16" xfId="0" applyFont="1" applyFill="1" applyBorder="1" applyAlignment="1">
      <alignment horizontal="left" vertical="center" wrapText="1"/>
    </xf>
    <xf numFmtId="0" fontId="22" fillId="2" borderId="13"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14" fillId="2" borderId="16" xfId="0" applyFont="1" applyFill="1" applyBorder="1" applyAlignment="1">
      <alignment horizontal="left" vertical="center" wrapText="1"/>
    </xf>
    <xf numFmtId="0" fontId="14" fillId="2" borderId="13" xfId="0" applyFont="1" applyFill="1" applyBorder="1" applyAlignment="1">
      <alignment horizontal="center" vertical="center" wrapText="1"/>
    </xf>
    <xf numFmtId="3" fontId="14" fillId="2" borderId="13" xfId="0" applyNumberFormat="1" applyFont="1" applyFill="1" applyBorder="1" applyAlignment="1">
      <alignment horizontal="center" vertical="center" wrapText="1"/>
    </xf>
    <xf numFmtId="3" fontId="14" fillId="2" borderId="6" xfId="0" applyNumberFormat="1" applyFont="1" applyFill="1" applyBorder="1" applyAlignment="1">
      <alignment horizontal="center" vertical="center" wrapText="1"/>
    </xf>
    <xf numFmtId="0" fontId="14" fillId="2" borderId="17" xfId="0" applyFont="1" applyFill="1" applyBorder="1" applyAlignment="1">
      <alignment horizontal="left" vertical="center" wrapText="1"/>
    </xf>
    <xf numFmtId="3" fontId="14" fillId="2" borderId="14" xfId="0" applyNumberFormat="1" applyFont="1" applyFill="1" applyBorder="1" applyAlignment="1">
      <alignment horizontal="center" vertical="center" wrapText="1"/>
    </xf>
    <xf numFmtId="0" fontId="3" fillId="2" borderId="0" xfId="0" applyFont="1" applyFill="1" applyAlignment="1">
      <alignment horizontal="left" vertical="center"/>
    </xf>
    <xf numFmtId="0" fontId="3" fillId="2" borderId="0" xfId="0" quotePrefix="1" applyFont="1" applyFill="1"/>
    <xf numFmtId="166" fontId="3" fillId="2" borderId="0" xfId="2" applyNumberFormat="1" applyFont="1" applyFill="1"/>
    <xf numFmtId="0" fontId="4" fillId="2" borderId="0" xfId="0" applyFont="1" applyFill="1" applyBorder="1" applyAlignment="1">
      <alignment vertical="center" wrapText="1"/>
    </xf>
    <xf numFmtId="0" fontId="4" fillId="2" borderId="3" xfId="0" applyFont="1" applyFill="1" applyBorder="1" applyAlignment="1">
      <alignment vertical="center" wrapText="1"/>
    </xf>
    <xf numFmtId="0" fontId="4" fillId="2" borderId="8" xfId="0" applyFont="1" applyFill="1" applyBorder="1" applyAlignment="1">
      <alignment horizontal="center" vertical="center" wrapText="1"/>
    </xf>
    <xf numFmtId="0" fontId="5" fillId="2" borderId="15" xfId="0" applyFont="1" applyFill="1" applyBorder="1" applyAlignment="1">
      <alignment horizontal="right" vertical="center" wrapText="1"/>
    </xf>
    <xf numFmtId="0" fontId="5" fillId="2" borderId="13" xfId="0" applyFont="1" applyFill="1" applyBorder="1" applyAlignment="1">
      <alignment horizontal="right" vertical="center" wrapText="1"/>
    </xf>
    <xf numFmtId="0" fontId="5" fillId="2" borderId="14" xfId="0" applyFont="1" applyFill="1" applyBorder="1" applyAlignment="1">
      <alignment horizontal="right" vertical="center" wrapText="1"/>
    </xf>
    <xf numFmtId="0" fontId="4" fillId="2" borderId="14" xfId="0" applyFont="1" applyFill="1" applyBorder="1" applyAlignment="1">
      <alignment horizontal="center" vertical="center"/>
    </xf>
    <xf numFmtId="0" fontId="14" fillId="2" borderId="0" xfId="0" applyFont="1" applyFill="1" applyAlignment="1">
      <alignment vertical="center"/>
    </xf>
    <xf numFmtId="0" fontId="14" fillId="2" borderId="1" xfId="0" applyFont="1" applyFill="1" applyBorder="1" applyAlignment="1">
      <alignment vertical="center"/>
    </xf>
    <xf numFmtId="166" fontId="14" fillId="2" borderId="1" xfId="0" applyNumberFormat="1" applyFont="1" applyFill="1" applyBorder="1" applyAlignment="1">
      <alignment horizontal="center" vertical="center"/>
    </xf>
    <xf numFmtId="0" fontId="14" fillId="2" borderId="1" xfId="0" applyFont="1" applyFill="1" applyBorder="1" applyAlignment="1">
      <alignment vertical="center" wrapText="1"/>
    </xf>
    <xf numFmtId="0" fontId="14" fillId="2" borderId="12" xfId="0" applyFont="1" applyFill="1" applyBorder="1" applyAlignment="1">
      <alignment vertical="center" wrapText="1"/>
    </xf>
    <xf numFmtId="0" fontId="14" fillId="2" borderId="6" xfId="0" applyFont="1" applyFill="1" applyBorder="1" applyAlignment="1">
      <alignment vertical="center" wrapText="1"/>
    </xf>
    <xf numFmtId="0" fontId="14" fillId="2" borderId="10" xfId="0" applyFont="1" applyFill="1" applyBorder="1" applyAlignment="1">
      <alignment vertical="center"/>
    </xf>
    <xf numFmtId="0" fontId="14" fillId="2" borderId="2" xfId="0" applyFont="1" applyFill="1" applyBorder="1" applyAlignment="1">
      <alignment vertical="center"/>
    </xf>
    <xf numFmtId="0" fontId="14" fillId="2" borderId="7" xfId="0" applyFont="1" applyFill="1" applyBorder="1" applyAlignment="1">
      <alignment vertical="center"/>
    </xf>
    <xf numFmtId="0" fontId="13" fillId="2" borderId="15" xfId="0" applyFont="1" applyFill="1" applyBorder="1" applyAlignment="1">
      <alignment horizontal="center" vertical="center"/>
    </xf>
    <xf numFmtId="166" fontId="14" fillId="2" borderId="13" xfId="0" applyNumberFormat="1" applyFont="1" applyFill="1" applyBorder="1" applyAlignment="1">
      <alignment horizontal="center" vertical="center"/>
    </xf>
    <xf numFmtId="166" fontId="14" fillId="2" borderId="1" xfId="0" applyNumberFormat="1" applyFont="1" applyFill="1" applyBorder="1" applyAlignment="1">
      <alignment horizontal="center" vertical="center" wrapText="1"/>
    </xf>
    <xf numFmtId="1" fontId="14" fillId="2" borderId="1" xfId="0" applyNumberFormat="1" applyFont="1" applyFill="1" applyBorder="1" applyAlignment="1">
      <alignment horizontal="center" vertical="center" wrapText="1"/>
    </xf>
    <xf numFmtId="165" fontId="14" fillId="2" borderId="1" xfId="0" applyNumberFormat="1" applyFont="1" applyFill="1" applyBorder="1" applyAlignment="1">
      <alignment horizontal="center" vertical="center" wrapText="1"/>
    </xf>
    <xf numFmtId="3" fontId="14" fillId="2" borderId="1" xfId="0" applyNumberFormat="1" applyFont="1" applyFill="1" applyBorder="1" applyAlignment="1">
      <alignment horizontal="center" vertical="center" wrapText="1"/>
    </xf>
    <xf numFmtId="10" fontId="14" fillId="2" borderId="1" xfId="0" applyNumberFormat="1" applyFont="1" applyFill="1" applyBorder="1" applyAlignment="1">
      <alignment horizontal="center" vertical="center" wrapText="1"/>
    </xf>
    <xf numFmtId="0" fontId="13" fillId="2" borderId="1" xfId="0" applyFont="1" applyFill="1" applyBorder="1" applyAlignment="1">
      <alignment vertical="center"/>
    </xf>
    <xf numFmtId="0" fontId="14" fillId="2" borderId="1" xfId="0" applyFont="1" applyFill="1" applyBorder="1" applyAlignment="1">
      <alignment horizontal="left" vertical="center" wrapText="1" indent="1"/>
    </xf>
    <xf numFmtId="3" fontId="14" fillId="2" borderId="1" xfId="0" applyNumberFormat="1" applyFont="1" applyFill="1" applyBorder="1" applyAlignment="1">
      <alignment horizontal="right" vertical="center" wrapText="1"/>
    </xf>
    <xf numFmtId="0" fontId="14" fillId="2" borderId="1" xfId="0" applyFont="1" applyFill="1" applyBorder="1" applyAlignment="1">
      <alignment horizontal="left" vertical="center" indent="1"/>
    </xf>
    <xf numFmtId="0" fontId="14" fillId="2" borderId="1" xfId="0" applyFont="1" applyFill="1" applyBorder="1" applyAlignment="1">
      <alignment horizontal="left" vertical="center" wrapText="1" indent="2"/>
    </xf>
    <xf numFmtId="3" fontId="14" fillId="2" borderId="1" xfId="0" applyNumberFormat="1" applyFont="1" applyFill="1" applyBorder="1" applyAlignment="1">
      <alignment horizontal="right" vertical="center"/>
    </xf>
    <xf numFmtId="0" fontId="13" fillId="2" borderId="1" xfId="0" applyFont="1" applyFill="1" applyBorder="1" applyAlignment="1">
      <alignment horizontal="right" vertical="center" wrapText="1"/>
    </xf>
    <xf numFmtId="3" fontId="13" fillId="2" borderId="1" xfId="0" applyNumberFormat="1" applyFont="1" applyFill="1" applyBorder="1" applyAlignment="1">
      <alignment horizontal="right" vertical="center"/>
    </xf>
    <xf numFmtId="0" fontId="14" fillId="2" borderId="0" xfId="7" applyFont="1" applyFill="1"/>
    <xf numFmtId="0" fontId="13" fillId="2" borderId="0" xfId="7" applyFont="1" applyFill="1"/>
    <xf numFmtId="0" fontId="13" fillId="2" borderId="10" xfId="0" applyFont="1" applyFill="1" applyBorder="1"/>
    <xf numFmtId="3" fontId="13" fillId="2" borderId="1" xfId="0" applyNumberFormat="1" applyFont="1" applyFill="1" applyBorder="1"/>
    <xf numFmtId="3" fontId="14" fillId="2" borderId="13" xfId="0" applyNumberFormat="1" applyFont="1" applyFill="1" applyBorder="1"/>
    <xf numFmtId="3" fontId="13" fillId="2" borderId="15" xfId="0" applyNumberFormat="1" applyFont="1" applyFill="1" applyBorder="1"/>
    <xf numFmtId="0" fontId="0" fillId="2" borderId="0" xfId="0" applyFill="1"/>
    <xf numFmtId="3" fontId="13" fillId="2" borderId="10" xfId="0" applyNumberFormat="1" applyFont="1" applyFill="1" applyBorder="1" applyAlignment="1">
      <alignment horizontal="center" wrapText="1"/>
    </xf>
    <xf numFmtId="3" fontId="13" fillId="2" borderId="15" xfId="0" applyNumberFormat="1" applyFont="1" applyFill="1" applyBorder="1" applyAlignment="1">
      <alignment horizontal="center" wrapText="1"/>
    </xf>
    <xf numFmtId="0" fontId="13" fillId="2" borderId="7" xfId="0" applyFont="1" applyFill="1" applyBorder="1" applyAlignment="1">
      <alignment horizontal="right"/>
    </xf>
    <xf numFmtId="0" fontId="13" fillId="2" borderId="0" xfId="8" applyFont="1" applyFill="1"/>
    <xf numFmtId="0" fontId="14" fillId="2" borderId="0" xfId="8" applyFont="1" applyFill="1"/>
    <xf numFmtId="0" fontId="13" fillId="2" borderId="18" xfId="8" applyFont="1" applyFill="1" applyBorder="1" applyAlignment="1">
      <alignment horizontal="center" vertical="center"/>
    </xf>
    <xf numFmtId="0" fontId="13" fillId="2" borderId="18" xfId="8" applyFont="1" applyFill="1" applyBorder="1"/>
    <xf numFmtId="3" fontId="13" fillId="2" borderId="18" xfId="8" applyNumberFormat="1" applyFont="1" applyFill="1" applyBorder="1" applyAlignment="1">
      <alignment vertical="center"/>
    </xf>
    <xf numFmtId="0" fontId="14" fillId="2" borderId="18" xfId="8" applyFont="1" applyFill="1" applyBorder="1"/>
    <xf numFmtId="3" fontId="14" fillId="2" borderId="18" xfId="8" applyNumberFormat="1" applyFont="1" applyFill="1" applyBorder="1" applyAlignment="1">
      <alignment vertical="center"/>
    </xf>
    <xf numFmtId="166" fontId="14" fillId="2" borderId="18" xfId="9" applyNumberFormat="1" applyFont="1" applyFill="1" applyBorder="1" applyAlignment="1">
      <alignment horizontal="center" vertical="center"/>
    </xf>
    <xf numFmtId="166" fontId="13" fillId="2" borderId="18" xfId="2" applyNumberFormat="1" applyFont="1" applyFill="1" applyBorder="1" applyAlignment="1">
      <alignment horizontal="center" vertical="center"/>
    </xf>
    <xf numFmtId="165" fontId="13" fillId="2" borderId="14" xfId="7" applyNumberFormat="1" applyFont="1" applyFill="1" applyBorder="1" applyAlignment="1">
      <alignment horizontal="center"/>
    </xf>
    <xf numFmtId="0" fontId="13" fillId="2" borderId="1" xfId="0" applyFont="1" applyFill="1" applyBorder="1" applyAlignment="1">
      <alignment vertical="center" wrapText="1"/>
    </xf>
    <xf numFmtId="165" fontId="13" fillId="2" borderId="1" xfId="0" applyNumberFormat="1" applyFont="1" applyFill="1" applyBorder="1" applyAlignment="1">
      <alignment horizontal="center" vertical="center" wrapText="1"/>
    </xf>
    <xf numFmtId="165" fontId="14" fillId="2" borderId="1" xfId="0" applyNumberFormat="1" applyFont="1" applyFill="1" applyBorder="1" applyAlignment="1">
      <alignment horizontal="center" vertical="center"/>
    </xf>
    <xf numFmtId="165" fontId="13" fillId="2" borderId="1" xfId="0" applyNumberFormat="1" applyFont="1" applyFill="1" applyBorder="1" applyAlignment="1">
      <alignment horizontal="center" vertical="center"/>
    </xf>
    <xf numFmtId="0" fontId="4" fillId="2" borderId="13" xfId="0" quotePrefix="1" applyFont="1" applyFill="1" applyBorder="1" applyAlignment="1">
      <alignment horizontal="center" vertical="center"/>
    </xf>
    <xf numFmtId="0" fontId="5" fillId="2" borderId="0" xfId="0" applyFont="1" applyFill="1" applyBorder="1" applyAlignment="1">
      <alignment vertical="center" wrapText="1"/>
    </xf>
    <xf numFmtId="3" fontId="4" fillId="2" borderId="13" xfId="0" applyNumberFormat="1" applyFont="1" applyFill="1" applyBorder="1" applyAlignment="1">
      <alignment horizontal="right" vertical="center" wrapText="1"/>
    </xf>
    <xf numFmtId="3" fontId="5" fillId="2" borderId="13" xfId="0" applyNumberFormat="1" applyFont="1" applyFill="1" applyBorder="1" applyAlignment="1">
      <alignment horizontal="right" vertical="center" wrapText="1"/>
    </xf>
    <xf numFmtId="0" fontId="4" fillId="2" borderId="13" xfId="0" applyFont="1" applyFill="1" applyBorder="1" applyAlignment="1">
      <alignment horizontal="right" vertical="center" wrapText="1"/>
    </xf>
    <xf numFmtId="0" fontId="4" fillId="2" borderId="14" xfId="0" applyFont="1" applyFill="1" applyBorder="1" applyAlignment="1">
      <alignment horizontal="right" vertical="center" wrapText="1"/>
    </xf>
    <xf numFmtId="0" fontId="3" fillId="2" borderId="13" xfId="0" applyFont="1" applyFill="1" applyBorder="1" applyAlignment="1">
      <alignment vertical="top" wrapText="1"/>
    </xf>
    <xf numFmtId="3" fontId="5" fillId="2" borderId="13" xfId="0" applyNumberFormat="1" applyFont="1" applyFill="1" applyBorder="1" applyAlignment="1">
      <alignment vertical="center" wrapText="1"/>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12" xfId="0" applyFont="1" applyFill="1" applyBorder="1" applyAlignment="1">
      <alignment horizontal="center"/>
    </xf>
    <xf numFmtId="3" fontId="3" fillId="2" borderId="0" xfId="0" applyNumberFormat="1" applyFont="1" applyFill="1" applyBorder="1"/>
    <xf numFmtId="3" fontId="3" fillId="2" borderId="6" xfId="0" applyNumberFormat="1" applyFont="1" applyFill="1" applyBorder="1"/>
    <xf numFmtId="168" fontId="2" fillId="2" borderId="8" xfId="0" applyNumberFormat="1" applyFont="1" applyFill="1" applyBorder="1" applyAlignment="1">
      <alignment horizontal="right"/>
    </xf>
    <xf numFmtId="168" fontId="2" fillId="2" borderId="9" xfId="0" applyNumberFormat="1" applyFont="1" applyFill="1" applyBorder="1" applyAlignment="1">
      <alignment horizontal="right"/>
    </xf>
    <xf numFmtId="168" fontId="3" fillId="2" borderId="8" xfId="0" applyNumberFormat="1" applyFont="1" applyFill="1" applyBorder="1"/>
    <xf numFmtId="168" fontId="3" fillId="2" borderId="9" xfId="0" applyNumberFormat="1" applyFont="1" applyFill="1" applyBorder="1"/>
    <xf numFmtId="0" fontId="3" fillId="2" borderId="0" xfId="0" applyFont="1" applyFill="1" applyAlignment="1">
      <alignment horizontal="left" vertical="center"/>
    </xf>
    <xf numFmtId="168" fontId="5" fillId="2" borderId="8" xfId="0" applyNumberFormat="1" applyFont="1" applyFill="1" applyBorder="1" applyAlignment="1">
      <alignment horizontal="center" vertical="center" wrapText="1"/>
    </xf>
    <xf numFmtId="168" fontId="5" fillId="2" borderId="9" xfId="0" applyNumberFormat="1" applyFont="1" applyFill="1" applyBorder="1" applyAlignment="1">
      <alignment horizontal="center" vertical="center" wrapText="1"/>
    </xf>
    <xf numFmtId="3" fontId="5" fillId="2" borderId="3" xfId="0" applyNumberFormat="1" applyFont="1" applyFill="1" applyBorder="1" applyAlignment="1">
      <alignment horizontal="right" vertical="center" wrapText="1"/>
    </xf>
    <xf numFmtId="3" fontId="5" fillId="2" borderId="4" xfId="0" applyNumberFormat="1" applyFont="1" applyFill="1" applyBorder="1" applyAlignment="1">
      <alignment horizontal="right" vertical="center" wrapText="1"/>
    </xf>
    <xf numFmtId="0" fontId="3" fillId="2" borderId="10" xfId="0" applyFont="1" applyFill="1" applyBorder="1"/>
    <xf numFmtId="3" fontId="3" fillId="2" borderId="11" xfId="0" applyNumberFormat="1" applyFont="1" applyFill="1" applyBorder="1"/>
    <xf numFmtId="3" fontId="3" fillId="2" borderId="12" xfId="0" applyNumberFormat="1" applyFont="1" applyFill="1" applyBorder="1"/>
    <xf numFmtId="3" fontId="5" fillId="2" borderId="11" xfId="0" applyNumberFormat="1" applyFont="1" applyFill="1" applyBorder="1" applyAlignment="1">
      <alignment horizontal="right" vertical="center" wrapText="1"/>
    </xf>
    <xf numFmtId="3" fontId="5" fillId="2" borderId="12" xfId="0" applyNumberFormat="1" applyFont="1" applyFill="1" applyBorder="1" applyAlignment="1">
      <alignment horizontal="right" vertical="center" wrapText="1"/>
    </xf>
    <xf numFmtId="165" fontId="3" fillId="2" borderId="13" xfId="1" applyNumberFormat="1" applyFont="1" applyFill="1" applyBorder="1" applyAlignment="1">
      <alignment horizontal="center" vertical="top"/>
    </xf>
    <xf numFmtId="165" fontId="2" fillId="2" borderId="14" xfId="2" applyNumberFormat="1" applyFont="1" applyFill="1" applyBorder="1" applyAlignment="1">
      <alignment horizontal="center" vertical="top"/>
    </xf>
    <xf numFmtId="170" fontId="3" fillId="2" borderId="21" xfId="1" applyNumberFormat="1" applyFont="1" applyFill="1" applyBorder="1" applyAlignment="1">
      <alignment horizontal="center" vertical="top"/>
    </xf>
    <xf numFmtId="0" fontId="14" fillId="2" borderId="21" xfId="0" applyFont="1" applyFill="1" applyBorder="1"/>
    <xf numFmtId="0" fontId="13" fillId="2" borderId="22" xfId="0" applyFont="1" applyFill="1" applyBorder="1"/>
    <xf numFmtId="165" fontId="2" fillId="2" borderId="23" xfId="2" applyNumberFormat="1" applyFont="1" applyFill="1" applyBorder="1" applyAlignment="1">
      <alignment horizontal="center" vertical="top"/>
    </xf>
    <xf numFmtId="0" fontId="3" fillId="0" borderId="3" xfId="0" applyFont="1" applyBorder="1" applyAlignment="1">
      <alignment horizontal="center" vertical="center"/>
    </xf>
    <xf numFmtId="0" fontId="3" fillId="0" borderId="3" xfId="0" applyFont="1" applyBorder="1" applyAlignment="1">
      <alignment wrapText="1"/>
    </xf>
    <xf numFmtId="0" fontId="4" fillId="2" borderId="7" xfId="0" applyFont="1" applyFill="1" applyBorder="1" applyAlignment="1">
      <alignment horizontal="right" vertical="center"/>
    </xf>
    <xf numFmtId="0" fontId="13" fillId="2" borderId="0" xfId="0" applyFont="1" applyFill="1" applyAlignment="1">
      <alignment vertical="center"/>
    </xf>
    <xf numFmtId="0" fontId="14" fillId="2" borderId="0" xfId="0" applyFont="1" applyFill="1" applyAlignment="1">
      <alignment horizontal="justify" vertical="center"/>
    </xf>
    <xf numFmtId="0" fontId="13" fillId="2" borderId="0" xfId="0" applyFont="1" applyFill="1" applyAlignment="1">
      <alignment horizontal="justify" vertical="center"/>
    </xf>
    <xf numFmtId="3" fontId="13" fillId="2" borderId="0" xfId="0" applyNumberFormat="1" applyFont="1" applyFill="1" applyBorder="1" applyAlignment="1">
      <alignment horizontal="right" vertical="center"/>
    </xf>
    <xf numFmtId="0" fontId="13" fillId="2" borderId="5" xfId="0" applyFont="1" applyFill="1" applyBorder="1" applyAlignment="1">
      <alignment horizontal="right" vertical="center"/>
    </xf>
    <xf numFmtId="0" fontId="13" fillId="2" borderId="7" xfId="0" applyFont="1" applyFill="1" applyBorder="1" applyAlignment="1">
      <alignment horizontal="right" vertical="center"/>
    </xf>
    <xf numFmtId="0" fontId="13" fillId="2" borderId="8" xfId="0" applyFont="1" applyFill="1" applyBorder="1" applyAlignment="1">
      <alignment horizontal="right" vertical="center"/>
    </xf>
    <xf numFmtId="3" fontId="14" fillId="2" borderId="0" xfId="0" applyNumberFormat="1" applyFont="1" applyFill="1" applyBorder="1" applyAlignment="1">
      <alignment horizontal="right" vertical="center"/>
    </xf>
    <xf numFmtId="0" fontId="13" fillId="2" borderId="2" xfId="0" applyFont="1" applyFill="1" applyBorder="1" applyAlignment="1">
      <alignment vertical="center"/>
    </xf>
    <xf numFmtId="3" fontId="13" fillId="2" borderId="3" xfId="0" applyNumberFormat="1" applyFont="1" applyFill="1" applyBorder="1" applyAlignment="1">
      <alignment horizontal="right" vertical="center"/>
    </xf>
    <xf numFmtId="3" fontId="13" fillId="2" borderId="11" xfId="0" applyNumberFormat="1" applyFont="1" applyFill="1" applyBorder="1" applyAlignment="1">
      <alignment horizontal="right" vertical="center"/>
    </xf>
    <xf numFmtId="0" fontId="13" fillId="5" borderId="5" xfId="0" applyFont="1" applyFill="1" applyBorder="1" applyAlignment="1">
      <alignment vertical="center"/>
    </xf>
    <xf numFmtId="0" fontId="13" fillId="5" borderId="10" xfId="0" applyFont="1" applyFill="1" applyBorder="1" applyAlignment="1">
      <alignment vertical="center"/>
    </xf>
    <xf numFmtId="0" fontId="13" fillId="5" borderId="11" xfId="0" applyFont="1" applyFill="1" applyBorder="1" applyAlignment="1">
      <alignment horizontal="right" vertical="center"/>
    </xf>
    <xf numFmtId="0" fontId="13" fillId="5" borderId="12" xfId="0" applyFont="1" applyFill="1" applyBorder="1" applyAlignment="1">
      <alignment horizontal="right" vertical="center"/>
    </xf>
    <xf numFmtId="0" fontId="14" fillId="2" borderId="5" xfId="0" applyFont="1" applyFill="1" applyBorder="1" applyAlignment="1">
      <alignment horizontal="left" vertical="center"/>
    </xf>
    <xf numFmtId="0" fontId="13" fillId="5" borderId="2" xfId="0" applyFont="1" applyFill="1" applyBorder="1"/>
    <xf numFmtId="165" fontId="3" fillId="5" borderId="15" xfId="2" applyNumberFormat="1" applyFont="1" applyFill="1" applyBorder="1" applyAlignment="1">
      <alignment horizontal="center" vertical="top"/>
    </xf>
    <xf numFmtId="3" fontId="3" fillId="2" borderId="5" xfId="0" applyNumberFormat="1" applyFont="1" applyFill="1" applyBorder="1" applyAlignment="1">
      <alignment horizontal="right" vertical="center"/>
    </xf>
    <xf numFmtId="3" fontId="5" fillId="2" borderId="5" xfId="0" applyNumberFormat="1" applyFont="1" applyFill="1" applyBorder="1" applyAlignment="1">
      <alignment horizontal="right" vertical="center"/>
    </xf>
    <xf numFmtId="3" fontId="2" fillId="2" borderId="7" xfId="0" applyNumberFormat="1" applyFont="1" applyFill="1" applyBorder="1" applyAlignment="1">
      <alignment horizontal="right" vertical="center"/>
    </xf>
    <xf numFmtId="166" fontId="3" fillId="2" borderId="6" xfId="0" applyNumberFormat="1" applyFont="1" applyFill="1" applyBorder="1" applyAlignment="1">
      <alignment horizontal="center" vertical="center"/>
    </xf>
    <xf numFmtId="166" fontId="2" fillId="2" borderId="9" xfId="0" applyNumberFormat="1" applyFont="1" applyFill="1" applyBorder="1" applyAlignment="1">
      <alignment horizontal="center" vertical="center"/>
    </xf>
    <xf numFmtId="0" fontId="13" fillId="2" borderId="8" xfId="0" applyFont="1" applyFill="1" applyBorder="1" applyAlignment="1">
      <alignment horizontal="center" vertical="center"/>
    </xf>
    <xf numFmtId="0" fontId="13" fillId="2" borderId="14" xfId="0" applyFont="1" applyFill="1" applyBorder="1" applyAlignment="1">
      <alignment horizontal="right" vertical="center"/>
    </xf>
    <xf numFmtId="3" fontId="14" fillId="2" borderId="13" xfId="0" applyNumberFormat="1" applyFont="1" applyFill="1" applyBorder="1" applyAlignment="1">
      <alignment horizontal="right" vertical="center"/>
    </xf>
    <xf numFmtId="3" fontId="13" fillId="2" borderId="15" xfId="0" applyNumberFormat="1" applyFont="1" applyFill="1" applyBorder="1" applyAlignment="1">
      <alignment horizontal="right" vertical="center"/>
    </xf>
    <xf numFmtId="0" fontId="13" fillId="5" borderId="10" xfId="0" applyFont="1" applyFill="1" applyBorder="1" applyAlignment="1">
      <alignment horizontal="left" vertical="center"/>
    </xf>
    <xf numFmtId="3" fontId="14" fillId="2" borderId="5" xfId="0" applyNumberFormat="1" applyFont="1" applyFill="1" applyBorder="1" applyAlignment="1">
      <alignment horizontal="right" vertical="center"/>
    </xf>
    <xf numFmtId="3" fontId="13" fillId="2" borderId="5" xfId="0" applyNumberFormat="1" applyFont="1" applyFill="1" applyBorder="1" applyAlignment="1">
      <alignment horizontal="right" vertical="center"/>
    </xf>
    <xf numFmtId="0" fontId="13" fillId="5" borderId="11" xfId="0" applyFont="1" applyFill="1" applyBorder="1" applyAlignment="1">
      <alignment horizontal="center" vertical="center"/>
    </xf>
    <xf numFmtId="0" fontId="14" fillId="5" borderId="12" xfId="0" applyFont="1" applyFill="1" applyBorder="1" applyAlignment="1">
      <alignment horizontal="center" vertical="center"/>
    </xf>
    <xf numFmtId="166" fontId="14" fillId="2" borderId="6" xfId="0" applyNumberFormat="1" applyFont="1" applyFill="1" applyBorder="1" applyAlignment="1">
      <alignment horizontal="center" vertical="center"/>
    </xf>
    <xf numFmtId="166" fontId="13" fillId="2" borderId="6" xfId="0" applyNumberFormat="1" applyFont="1" applyFill="1" applyBorder="1" applyAlignment="1">
      <alignment horizontal="center" vertical="center"/>
    </xf>
    <xf numFmtId="166" fontId="14" fillId="2" borderId="0" xfId="0" applyNumberFormat="1" applyFont="1" applyFill="1" applyBorder="1" applyAlignment="1">
      <alignment horizontal="center" vertical="center"/>
    </xf>
    <xf numFmtId="166" fontId="13" fillId="2" borderId="0" xfId="0" applyNumberFormat="1" applyFont="1" applyFill="1" applyBorder="1" applyAlignment="1">
      <alignment horizontal="center" vertical="center"/>
    </xf>
    <xf numFmtId="0" fontId="2" fillId="2" borderId="1" xfId="0" applyFont="1" applyFill="1" applyBorder="1" applyAlignment="1">
      <alignment horizontal="center"/>
    </xf>
    <xf numFmtId="0" fontId="4" fillId="2" borderId="14" xfId="0" applyFont="1" applyFill="1" applyBorder="1" applyAlignment="1">
      <alignment horizontal="center" vertical="center"/>
    </xf>
    <xf numFmtId="0" fontId="13" fillId="2" borderId="2" xfId="0" applyFont="1" applyFill="1" applyBorder="1" applyAlignment="1">
      <alignment horizontal="left" vertical="center"/>
    </xf>
    <xf numFmtId="0" fontId="13" fillId="2" borderId="10" xfId="0" applyFont="1" applyFill="1" applyBorder="1" applyAlignment="1">
      <alignment horizontal="left" vertical="center"/>
    </xf>
    <xf numFmtId="3" fontId="13" fillId="2" borderId="7" xfId="0" applyNumberFormat="1" applyFont="1" applyFill="1" applyBorder="1" applyAlignment="1">
      <alignment horizontal="right" vertical="center"/>
    </xf>
    <xf numFmtId="166" fontId="13" fillId="2" borderId="9" xfId="0" applyNumberFormat="1" applyFont="1" applyFill="1" applyBorder="1" applyAlignment="1">
      <alignment horizontal="center" vertical="center"/>
    </xf>
    <xf numFmtId="3" fontId="13" fillId="2" borderId="8" xfId="0" applyNumberFormat="1" applyFont="1" applyFill="1" applyBorder="1" applyAlignment="1">
      <alignment horizontal="right" vertical="center"/>
    </xf>
    <xf numFmtId="166" fontId="13" fillId="2" borderId="8" xfId="0" applyNumberFormat="1" applyFont="1" applyFill="1" applyBorder="1" applyAlignment="1">
      <alignment horizontal="center" vertical="center"/>
    </xf>
    <xf numFmtId="3" fontId="3" fillId="5" borderId="15" xfId="1" applyNumberFormat="1" applyFont="1" applyFill="1" applyBorder="1" applyAlignment="1">
      <alignment horizontal="right" vertical="top"/>
    </xf>
    <xf numFmtId="3" fontId="2" fillId="2" borderId="13" xfId="1" applyNumberFormat="1" applyFont="1" applyFill="1" applyBorder="1" applyAlignment="1">
      <alignment horizontal="right" vertical="top"/>
    </xf>
    <xf numFmtId="3" fontId="3" fillId="2" borderId="13" xfId="1" applyNumberFormat="1" applyFont="1" applyFill="1" applyBorder="1" applyAlignment="1">
      <alignment horizontal="right" vertical="top"/>
    </xf>
    <xf numFmtId="3" fontId="3" fillId="2" borderId="21" xfId="1" applyNumberFormat="1" applyFont="1" applyFill="1" applyBorder="1" applyAlignment="1">
      <alignment horizontal="right" vertical="top"/>
    </xf>
    <xf numFmtId="3" fontId="2" fillId="2" borderId="23" xfId="1" applyNumberFormat="1" applyFont="1" applyFill="1" applyBorder="1" applyAlignment="1">
      <alignment horizontal="right" vertical="top"/>
    </xf>
    <xf numFmtId="3" fontId="2" fillId="2" borderId="14" xfId="1" applyNumberFormat="1" applyFont="1" applyFill="1" applyBorder="1" applyAlignment="1">
      <alignment horizontal="right" vertical="top"/>
    </xf>
    <xf numFmtId="3" fontId="3" fillId="2" borderId="3" xfId="0" applyNumberFormat="1" applyFont="1" applyFill="1" applyBorder="1"/>
    <xf numFmtId="3" fontId="3" fillId="2" borderId="4" xfId="0" applyNumberFormat="1" applyFont="1" applyFill="1" applyBorder="1"/>
    <xf numFmtId="168" fontId="3" fillId="2" borderId="3" xfId="0" applyNumberFormat="1" applyFont="1" applyFill="1" applyBorder="1"/>
    <xf numFmtId="168" fontId="3" fillId="2" borderId="4" xfId="0" applyNumberFormat="1" applyFont="1" applyFill="1" applyBorder="1"/>
    <xf numFmtId="168" fontId="2" fillId="2" borderId="0" xfId="0" applyNumberFormat="1" applyFont="1" applyFill="1" applyBorder="1"/>
    <xf numFmtId="168" fontId="2" fillId="2" borderId="6" xfId="0" applyNumberFormat="1" applyFont="1" applyFill="1" applyBorder="1"/>
    <xf numFmtId="3" fontId="5" fillId="2" borderId="0" xfId="0" applyNumberFormat="1" applyFont="1" applyFill="1" applyBorder="1" applyAlignment="1">
      <alignment horizontal="right" vertical="center" wrapText="1"/>
    </xf>
    <xf numFmtId="3" fontId="5" fillId="2" borderId="6" xfId="0" applyNumberFormat="1" applyFont="1" applyFill="1" applyBorder="1" applyAlignment="1">
      <alignment horizontal="right" vertical="center" wrapText="1"/>
    </xf>
    <xf numFmtId="168" fontId="5" fillId="2" borderId="0" xfId="0" applyNumberFormat="1" applyFont="1" applyFill="1" applyBorder="1" applyAlignment="1">
      <alignment horizontal="center" vertical="center" wrapText="1"/>
    </xf>
    <xf numFmtId="168" fontId="5" fillId="2" borderId="6" xfId="0" applyNumberFormat="1" applyFont="1" applyFill="1" applyBorder="1" applyAlignment="1">
      <alignment horizontal="center" vertical="center" wrapText="1"/>
    </xf>
    <xf numFmtId="168" fontId="4" fillId="2" borderId="8" xfId="0" applyNumberFormat="1" applyFont="1" applyFill="1" applyBorder="1" applyAlignment="1">
      <alignment horizontal="center" vertical="center" wrapText="1"/>
    </xf>
    <xf numFmtId="168" fontId="4" fillId="2" borderId="9" xfId="0" applyNumberFormat="1" applyFont="1" applyFill="1" applyBorder="1" applyAlignment="1">
      <alignment horizontal="center" vertical="center" wrapText="1"/>
    </xf>
    <xf numFmtId="165" fontId="13" fillId="2" borderId="0" xfId="7" applyNumberFormat="1" applyFont="1" applyFill="1" applyBorder="1" applyAlignment="1">
      <alignment horizontal="center"/>
    </xf>
    <xf numFmtId="0" fontId="14" fillId="2" borderId="0" xfId="0" applyFont="1" applyFill="1" applyBorder="1" applyAlignment="1">
      <alignment horizontal="left"/>
    </xf>
    <xf numFmtId="0" fontId="3" fillId="2" borderId="1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165" fontId="3" fillId="2" borderId="13"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0" fontId="13" fillId="2" borderId="0" xfId="0" applyFont="1" applyFill="1" applyAlignment="1">
      <alignment horizontal="left" vertical="center"/>
    </xf>
    <xf numFmtId="0" fontId="14" fillId="2" borderId="0" xfId="0" applyFont="1" applyFill="1" applyAlignment="1">
      <alignment horizontal="left" vertical="center"/>
    </xf>
    <xf numFmtId="0" fontId="13" fillId="2" borderId="2" xfId="0" applyFont="1" applyFill="1" applyBorder="1" applyAlignment="1">
      <alignment horizontal="justify" vertical="center" wrapText="1"/>
    </xf>
    <xf numFmtId="0" fontId="13" fillId="2" borderId="5" xfId="0" applyFont="1" applyFill="1" applyBorder="1" applyAlignment="1">
      <alignment horizontal="justify" vertical="center" wrapText="1"/>
    </xf>
    <xf numFmtId="0" fontId="13" fillId="2" borderId="15"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2"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Alignment="1">
      <alignment horizontal="center" vertical="center" wrapText="1"/>
    </xf>
    <xf numFmtId="0" fontId="14" fillId="0" borderId="0" xfId="0" applyFont="1" applyAlignment="1">
      <alignment horizontal="left" wrapText="1"/>
    </xf>
    <xf numFmtId="0" fontId="3" fillId="2" borderId="3" xfId="0" applyFont="1" applyFill="1" applyBorder="1" applyAlignment="1">
      <alignment horizontal="left" wrapText="1"/>
    </xf>
    <xf numFmtId="0" fontId="2" fillId="2" borderId="0" xfId="0" applyFont="1" applyFill="1" applyAlignment="1">
      <alignment horizontal="left" vertical="center"/>
    </xf>
    <xf numFmtId="0" fontId="3" fillId="2" borderId="0" xfId="0" applyFont="1" applyFill="1" applyAlignment="1">
      <alignment horizontal="left" vertical="center"/>
    </xf>
    <xf numFmtId="0" fontId="4" fillId="2" borderId="15" xfId="0" quotePrefix="1" applyFont="1" applyFill="1" applyBorder="1" applyAlignment="1">
      <alignment horizontal="center" vertical="center"/>
    </xf>
    <xf numFmtId="0" fontId="4" fillId="2" borderId="14" xfId="0" applyFont="1" applyFill="1" applyBorder="1" applyAlignment="1">
      <alignment horizontal="center" vertical="center"/>
    </xf>
    <xf numFmtId="0" fontId="4" fillId="2" borderId="3" xfId="0" applyFont="1" applyFill="1" applyBorder="1" applyAlignment="1">
      <alignment vertical="center" wrapText="1"/>
    </xf>
    <xf numFmtId="0" fontId="4" fillId="2" borderId="8" xfId="0" applyFont="1" applyFill="1" applyBorder="1" applyAlignment="1">
      <alignment vertical="center" wrapText="1"/>
    </xf>
    <xf numFmtId="3" fontId="4" fillId="2" borderId="15" xfId="0" applyNumberFormat="1" applyFont="1" applyFill="1" applyBorder="1" applyAlignment="1">
      <alignment horizontal="right" vertical="center" wrapText="1"/>
    </xf>
    <xf numFmtId="3" fontId="4" fillId="2" borderId="14" xfId="0" applyNumberFormat="1" applyFont="1" applyFill="1" applyBorder="1" applyAlignment="1">
      <alignment horizontal="right" vertical="center" wrapText="1"/>
    </xf>
    <xf numFmtId="0" fontId="3" fillId="2" borderId="0" xfId="0" quotePrefix="1" applyFont="1" applyFill="1" applyAlignment="1">
      <alignment horizontal="left" wrapText="1"/>
    </xf>
    <xf numFmtId="0" fontId="3" fillId="2" borderId="0" xfId="0" quotePrefix="1" applyFont="1" applyFill="1" applyAlignment="1">
      <alignment wrapText="1"/>
    </xf>
    <xf numFmtId="0" fontId="4" fillId="2" borderId="13" xfId="0" quotePrefix="1" applyFont="1" applyFill="1" applyBorder="1" applyAlignment="1">
      <alignment horizontal="center" vertical="center"/>
    </xf>
    <xf numFmtId="0" fontId="4" fillId="2" borderId="13" xfId="0" applyFont="1" applyFill="1" applyBorder="1" applyAlignment="1">
      <alignment horizontal="center" vertical="center"/>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0" xfId="0" applyFont="1" applyFill="1" applyAlignment="1">
      <alignment horizontal="left" vertical="center" wrapText="1"/>
    </xf>
    <xf numFmtId="0" fontId="14" fillId="2" borderId="0" xfId="0" applyFont="1" applyFill="1" applyAlignment="1">
      <alignment horizontal="left"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8" xfId="8" applyFont="1" applyFill="1" applyBorder="1" applyAlignment="1">
      <alignment horizontal="center" vertical="center"/>
    </xf>
    <xf numFmtId="3" fontId="13" fillId="2" borderId="19" xfId="0" applyNumberFormat="1" applyFont="1" applyFill="1" applyBorder="1" applyAlignment="1">
      <alignment horizontal="center" wrapText="1"/>
    </xf>
    <xf numFmtId="3" fontId="13" fillId="2" borderId="20" xfId="0" applyNumberFormat="1" applyFont="1" applyFill="1" applyBorder="1" applyAlignment="1">
      <alignment horizontal="center" wrapText="1"/>
    </xf>
    <xf numFmtId="0" fontId="3" fillId="2" borderId="0"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165" fontId="3" fillId="2" borderId="5" xfId="0" applyNumberFormat="1" applyFont="1" applyFill="1" applyBorder="1" applyAlignment="1">
      <alignment horizontal="center" vertical="center"/>
    </xf>
    <xf numFmtId="165" fontId="3" fillId="2" borderId="0" xfId="0" applyNumberFormat="1" applyFont="1" applyFill="1" applyBorder="1" applyAlignment="1">
      <alignment horizontal="center" vertic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2" xfId="0" applyFont="1" applyFill="1" applyBorder="1" applyAlignment="1">
      <alignment horizontal="center" vertical="center"/>
    </xf>
    <xf numFmtId="0" fontId="5" fillId="2" borderId="0" xfId="0" applyFont="1" applyFill="1" applyBorder="1" applyAlignment="1">
      <alignment horizontal="justify" vertical="center" wrapText="1"/>
    </xf>
    <xf numFmtId="0" fontId="5" fillId="2" borderId="0" xfId="0" applyFont="1" applyFill="1" applyAlignment="1">
      <alignment horizontal="justify" vertical="center" wrapText="1"/>
    </xf>
    <xf numFmtId="0" fontId="3" fillId="2" borderId="0" xfId="0" applyFont="1" applyFill="1" applyBorder="1" applyAlignment="1">
      <alignment horizontal="left" vertical="center"/>
    </xf>
    <xf numFmtId="0" fontId="5" fillId="2" borderId="0" xfId="0" applyFont="1" applyFill="1" applyAlignment="1">
      <alignment vertical="center" wrapText="1"/>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4" fillId="3" borderId="12" xfId="0" applyFont="1" applyFill="1" applyBorder="1" applyAlignment="1">
      <alignment horizontal="left" vertical="center"/>
    </xf>
    <xf numFmtId="0" fontId="5" fillId="2" borderId="0" xfId="0" applyFont="1" applyFill="1" applyBorder="1" applyAlignment="1">
      <alignment horizontal="left" vertical="center" wrapText="1"/>
    </xf>
    <xf numFmtId="0" fontId="5" fillId="2" borderId="0" xfId="0" applyFont="1" applyFill="1" applyAlignment="1">
      <alignment vertical="center"/>
    </xf>
    <xf numFmtId="0" fontId="13" fillId="2" borderId="4" xfId="0" applyFont="1" applyFill="1" applyBorder="1" applyAlignment="1">
      <alignment horizontal="center" vertical="center"/>
    </xf>
    <xf numFmtId="0" fontId="13" fillId="2" borderId="3"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4" xfId="0" applyFont="1" applyFill="1" applyBorder="1" applyAlignment="1">
      <alignment vertical="center" wrapText="1"/>
    </xf>
    <xf numFmtId="0" fontId="14" fillId="2" borderId="9" xfId="0" applyFont="1" applyFill="1" applyBorder="1" applyAlignment="1">
      <alignment vertical="center" wrapText="1"/>
    </xf>
    <xf numFmtId="0" fontId="14" fillId="2" borderId="6" xfId="0" applyFont="1" applyFill="1" applyBorder="1" applyAlignment="1">
      <alignment vertical="center" wrapText="1"/>
    </xf>
    <xf numFmtId="0" fontId="14" fillId="2" borderId="1" xfId="0" applyFont="1" applyFill="1" applyBorder="1" applyAlignment="1">
      <alignment vertical="center" wrapText="1"/>
    </xf>
    <xf numFmtId="0" fontId="14" fillId="2" borderId="3" xfId="0" applyFont="1" applyFill="1" applyBorder="1" applyAlignment="1">
      <alignment horizontal="left" wrapText="1"/>
    </xf>
    <xf numFmtId="0" fontId="2" fillId="2" borderId="0" xfId="0" applyFont="1" applyFill="1" applyAlignment="1">
      <alignment horizontal="left"/>
    </xf>
    <xf numFmtId="0" fontId="3" fillId="2" borderId="0" xfId="0" applyFont="1" applyFill="1" applyAlignment="1">
      <alignment horizontal="left"/>
    </xf>
    <xf numFmtId="0" fontId="2" fillId="2" borderId="15" xfId="0" applyFont="1" applyFill="1" applyBorder="1" applyAlignment="1">
      <alignment horizontal="center" wrapText="1"/>
    </xf>
    <xf numFmtId="0" fontId="2" fillId="2" borderId="14" xfId="0" applyFont="1" applyFill="1" applyBorder="1" applyAlignment="1">
      <alignment horizontal="center" wrapText="1"/>
    </xf>
    <xf numFmtId="0" fontId="13" fillId="2" borderId="14" xfId="0" applyFont="1" applyFill="1" applyBorder="1" applyAlignment="1">
      <alignment horizontal="center" vertical="center" wrapText="1"/>
    </xf>
    <xf numFmtId="0" fontId="4" fillId="0" borderId="1" xfId="0" applyFont="1" applyBorder="1" applyAlignment="1">
      <alignment horizontal="center" vertical="center"/>
    </xf>
    <xf numFmtId="0" fontId="4" fillId="2" borderId="1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3" xfId="0" applyFont="1" applyFill="1" applyBorder="1" applyAlignment="1">
      <alignment horizontal="center" vertical="center" wrapText="1"/>
    </xf>
  </cellXfs>
  <cellStyles count="10">
    <cellStyle name="Millares" xfId="1" builtinId="3"/>
    <cellStyle name="Millares 2" xfId="3" xr:uid="{A40C4277-2EF3-4052-BD61-6E8F7E72EDCE}"/>
    <cellStyle name="Millares 2 2" xfId="4" xr:uid="{750FAB4B-EA50-45BE-A9B2-68F582470C4E}"/>
    <cellStyle name="Moneda [0] 2" xfId="6" xr:uid="{05445A1C-13CD-4687-935F-4CC12DB94AAB}"/>
    <cellStyle name="Moneda 2" xfId="5" xr:uid="{53066693-D579-45C9-BADF-6F859B106D20}"/>
    <cellStyle name="Normal" xfId="0" builtinId="0"/>
    <cellStyle name="Normal 10" xfId="8" xr:uid="{A63AE861-32D9-4A32-87C0-84BA2ED25EFC}"/>
    <cellStyle name="Normal 2" xfId="7" xr:uid="{DF508A5E-96A1-4F11-AE12-513A7D554C0D}"/>
    <cellStyle name="Porcentaje" xfId="2" builtinId="5"/>
    <cellStyle name="Porcentual 2 4" xfId="9" xr:uid="{E96D666B-5A12-4218-AFD0-B9DC22C7BA71}"/>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5.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ldos%20Deuda/BaseDatos/SDBaseDa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aldos%20Deuda\BaseDatos\SDBaseDat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aldos%20Deuda/2002/Junio/ProyStock06-2002D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aldos%20Deuda/2002/Marzo/SDExterna2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ervicio%20Deuda/Mar2004/DEMar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javie\Desktop\DIPRES\IFP%20Segundo%20Trimestre%202020\200622%20Cuadros%20Anexo%20III%20para%20corregi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 val="TD_Moneda_(2)2"/>
      <sheetName val="TD_Moneda2"/>
      <sheetName val="TD_(2)2"/>
    </sheetNames>
    <sheetDataSet>
      <sheetData sheetId="0"/>
      <sheetData sheetId="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BID CO</v>
          </cell>
          <cell r="C12">
            <v>4.6600000000000003E-2</v>
          </cell>
          <cell r="D12">
            <v>7.4999999999999997E-3</v>
          </cell>
          <cell r="E12" t="str">
            <v>Variable</v>
          </cell>
        </row>
        <row r="13">
          <cell r="B13" t="str">
            <v>BID ESPECIAL 1</v>
          </cell>
          <cell r="C13">
            <v>0.02</v>
          </cell>
          <cell r="D13">
            <v>7.4999999999999997E-3</v>
          </cell>
          <cell r="E13" t="str">
            <v>Fija</v>
          </cell>
        </row>
        <row r="14">
          <cell r="B14" t="str">
            <v>BID ESPECIAL 10</v>
          </cell>
          <cell r="C14">
            <v>7.7936850316999998E-2</v>
          </cell>
          <cell r="D14">
            <v>7.4999999999999997E-3</v>
          </cell>
          <cell r="E14" t="str">
            <v>Fija</v>
          </cell>
        </row>
        <row r="15">
          <cell r="B15" t="str">
            <v>BID ESPECIAL 2</v>
          </cell>
          <cell r="C15">
            <v>2.2499999999999999E-2</v>
          </cell>
          <cell r="D15">
            <v>7.4999999999999997E-3</v>
          </cell>
          <cell r="E15" t="str">
            <v>Fija</v>
          </cell>
        </row>
        <row r="16">
          <cell r="B16" t="str">
            <v>BID ESPECIAL 3</v>
          </cell>
          <cell r="C16">
            <v>0.04</v>
          </cell>
          <cell r="D16">
            <v>7.4999999999999997E-3</v>
          </cell>
          <cell r="E16" t="str">
            <v>Fija</v>
          </cell>
        </row>
        <row r="17">
          <cell r="B17" t="str">
            <v>BID ESPECIAL 4</v>
          </cell>
          <cell r="C17">
            <v>7.4999999999999997E-2</v>
          </cell>
          <cell r="D17">
            <v>7.4999999999999997E-3</v>
          </cell>
          <cell r="E17" t="str">
            <v>Fija</v>
          </cell>
        </row>
        <row r="18">
          <cell r="B18" t="str">
            <v>BID ESPECIAL 5</v>
          </cell>
          <cell r="C18">
            <v>0.08</v>
          </cell>
          <cell r="D18">
            <v>7.4999999999999997E-3</v>
          </cell>
          <cell r="E18" t="str">
            <v>Fija</v>
          </cell>
        </row>
        <row r="19">
          <cell r="B19" t="str">
            <v>BID ESPECIAL 6</v>
          </cell>
          <cell r="C19">
            <v>7.631098E-2</v>
          </cell>
          <cell r="D19">
            <v>7.4999999999999997E-3</v>
          </cell>
          <cell r="E19" t="str">
            <v>Fija</v>
          </cell>
        </row>
        <row r="20">
          <cell r="B20" t="str">
            <v>BID ESPECIAL 7</v>
          </cell>
          <cell r="C20">
            <v>7.5855337615000004E-2</v>
          </cell>
          <cell r="D20">
            <v>7.4999999999999997E-3</v>
          </cell>
          <cell r="E20" t="str">
            <v>Fija</v>
          </cell>
        </row>
        <row r="21">
          <cell r="B21" t="str">
            <v>BID ESPECIAL 8</v>
          </cell>
          <cell r="C21">
            <v>7.7048277491999995E-2</v>
          </cell>
          <cell r="D21">
            <v>7.4999999999999997E-3</v>
          </cell>
          <cell r="E21" t="str">
            <v>Fija</v>
          </cell>
        </row>
        <row r="22">
          <cell r="B22" t="str">
            <v>BID ESPECIAL 9</v>
          </cell>
          <cell r="C22">
            <v>7.1990340200000003E-2</v>
          </cell>
          <cell r="D22">
            <v>7.4999999999999997E-3</v>
          </cell>
          <cell r="E22" t="str">
            <v>Fija</v>
          </cell>
        </row>
        <row r="23">
          <cell r="B23" t="str">
            <v>BID FU USD</v>
          </cell>
          <cell r="C23">
            <v>4.9799999999999997E-2</v>
          </cell>
          <cell r="D23">
            <v>7.4999999999999997E-3</v>
          </cell>
          <cell r="E23" t="str">
            <v>Variable</v>
          </cell>
        </row>
        <row r="24">
          <cell r="B24" t="str">
            <v>BID TBL</v>
          </cell>
          <cell r="C24">
            <v>6.2400000000000004E-2</v>
          </cell>
          <cell r="D24">
            <v>0</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 val="TD_Moneda_(2)2"/>
      <sheetName val="TD_Moneda2"/>
      <sheetName val="TD_(2)2"/>
    </sheetNames>
    <sheetDataSet>
      <sheetData sheetId="0"/>
      <sheetData sheetId="1" refreshError="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Bech Ley N°18.412</v>
          </cell>
          <cell r="C12">
            <v>6.2400000000000004E-2</v>
          </cell>
          <cell r="D12">
            <v>0</v>
          </cell>
          <cell r="E12" t="str">
            <v>Variable</v>
          </cell>
        </row>
        <row r="13">
          <cell r="B13" t="str">
            <v>BID CO</v>
          </cell>
          <cell r="C13">
            <v>4.6600000000000003E-2</v>
          </cell>
          <cell r="D13">
            <v>7.4999999999999997E-3</v>
          </cell>
          <cell r="E13" t="str">
            <v>Variable</v>
          </cell>
        </row>
        <row r="14">
          <cell r="B14" t="str">
            <v>BID ESPECIAL 1</v>
          </cell>
          <cell r="C14">
            <v>0.02</v>
          </cell>
          <cell r="D14">
            <v>7.4999999999999997E-3</v>
          </cell>
          <cell r="E14" t="str">
            <v>Fija</v>
          </cell>
        </row>
        <row r="15">
          <cell r="B15" t="str">
            <v>BID ESPECIAL 10</v>
          </cell>
          <cell r="C15">
            <v>7.7936850316999998E-2</v>
          </cell>
          <cell r="D15">
            <v>7.4999999999999997E-3</v>
          </cell>
          <cell r="E15" t="str">
            <v>Fija</v>
          </cell>
        </row>
        <row r="16">
          <cell r="B16" t="str">
            <v>BID ESPECIAL 2</v>
          </cell>
          <cell r="C16">
            <v>2.2499999999999999E-2</v>
          </cell>
          <cell r="D16">
            <v>7.4999999999999997E-3</v>
          </cell>
          <cell r="E16" t="str">
            <v>Fija</v>
          </cell>
        </row>
        <row r="17">
          <cell r="B17" t="str">
            <v>BID ESPECIAL 3</v>
          </cell>
          <cell r="C17">
            <v>0.04</v>
          </cell>
          <cell r="D17">
            <v>7.4999999999999997E-3</v>
          </cell>
          <cell r="E17" t="str">
            <v>Fija</v>
          </cell>
        </row>
        <row r="18">
          <cell r="B18" t="str">
            <v>BID ESPECIAL 4</v>
          </cell>
          <cell r="C18">
            <v>7.4999999999999997E-2</v>
          </cell>
          <cell r="D18">
            <v>7.4999999999999997E-3</v>
          </cell>
          <cell r="E18" t="str">
            <v>Fija</v>
          </cell>
        </row>
        <row r="19">
          <cell r="B19" t="str">
            <v>BID ESPECIAL 5</v>
          </cell>
          <cell r="C19">
            <v>0.08</v>
          </cell>
          <cell r="D19">
            <v>7.4999999999999997E-3</v>
          </cell>
          <cell r="E19" t="str">
            <v>Fija</v>
          </cell>
        </row>
        <row r="20">
          <cell r="B20" t="str">
            <v>BID ESPECIAL 6</v>
          </cell>
          <cell r="C20">
            <v>7.631098E-2</v>
          </cell>
          <cell r="D20">
            <v>7.4999999999999997E-3</v>
          </cell>
          <cell r="E20" t="str">
            <v>Fija</v>
          </cell>
        </row>
        <row r="21">
          <cell r="B21" t="str">
            <v>BID ESPECIAL 7</v>
          </cell>
          <cell r="C21">
            <v>7.5855337615000004E-2</v>
          </cell>
          <cell r="D21">
            <v>7.4999999999999997E-3</v>
          </cell>
          <cell r="E21" t="str">
            <v>Fija</v>
          </cell>
        </row>
        <row r="22">
          <cell r="B22" t="str">
            <v>BID ESPECIAL 8</v>
          </cell>
          <cell r="C22">
            <v>7.7048277491999995E-2</v>
          </cell>
          <cell r="D22">
            <v>7.4999999999999997E-3</v>
          </cell>
          <cell r="E22" t="str">
            <v>Fija</v>
          </cell>
        </row>
        <row r="23">
          <cell r="B23" t="str">
            <v>BID ESPECIAL 9</v>
          </cell>
          <cell r="C23">
            <v>7.1990340200000003E-2</v>
          </cell>
          <cell r="D23">
            <v>7.4999999999999997E-3</v>
          </cell>
          <cell r="E23" t="str">
            <v>Fija</v>
          </cell>
        </row>
        <row r="24">
          <cell r="B24" t="str">
            <v>BID FU USD</v>
          </cell>
          <cell r="C24">
            <v>4.9799999999999997E-2</v>
          </cell>
          <cell r="D24">
            <v>7.4999999999999997E-3</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yStockDE"/>
      <sheetName val="Base"/>
      <sheetName val="Saldos Ins"/>
      <sheetName val="Saldos x desemb"/>
      <sheetName val="Proyeccion"/>
      <sheetName val="Saldos_Ins"/>
      <sheetName val="Saldos_x_desemb"/>
      <sheetName val="Saldos_Ins1"/>
      <sheetName val="Saldos_x_desemb1"/>
      <sheetName val="Saldos_Ins2"/>
      <sheetName val="Saldos_x_desemb2"/>
    </sheetNames>
    <sheetDataSet>
      <sheetData sheetId="0" refreshError="1"/>
      <sheetData sheetId="1">
        <row r="1">
          <cell r="HS1" t="str">
            <v>21 Ministerio de Planificación y Cooperación</v>
          </cell>
          <cell r="IO1" t="str">
            <v>21 Ministerio de Planificación y Cooperación</v>
          </cell>
        </row>
        <row r="3">
          <cell r="HS3" t="str">
            <v>SERVICIO DE DEUDA EXTERNA (USD DIC 2001)</v>
          </cell>
          <cell r="IO3" t="str">
            <v>DESEMBOLSOS (ENDEUDAMIENTO) (USD)</v>
          </cell>
        </row>
        <row r="4">
          <cell r="HS4">
            <v>2002</v>
          </cell>
          <cell r="HV4">
            <v>2003</v>
          </cell>
          <cell r="HY4">
            <v>2004</v>
          </cell>
          <cell r="IB4">
            <v>2005</v>
          </cell>
          <cell r="IE4">
            <v>2006</v>
          </cell>
          <cell r="IH4">
            <v>2007</v>
          </cell>
          <cell r="IK4">
            <v>2008</v>
          </cell>
          <cell r="IO4">
            <v>2002</v>
          </cell>
          <cell r="IP4">
            <v>2003</v>
          </cell>
          <cell r="IQ4">
            <v>2004</v>
          </cell>
          <cell r="IR4">
            <v>2005</v>
          </cell>
          <cell r="IS4">
            <v>2006</v>
          </cell>
          <cell r="IT4">
            <v>2007</v>
          </cell>
          <cell r="IU4">
            <v>2008</v>
          </cell>
        </row>
        <row r="5">
          <cell r="HS5" t="str">
            <v>AMORTIZ.</v>
          </cell>
          <cell r="HT5" t="str">
            <v>INTERESES</v>
          </cell>
          <cell r="HU5" t="str">
            <v>COMISIÓN</v>
          </cell>
          <cell r="HV5" t="str">
            <v>AMORTIZ.</v>
          </cell>
          <cell r="HW5" t="str">
            <v>INTERESES</v>
          </cell>
          <cell r="HX5" t="str">
            <v>COMISIÓN</v>
          </cell>
          <cell r="HY5" t="str">
            <v>AMORTIZ.</v>
          </cell>
          <cell r="HZ5" t="str">
            <v>INTERESES</v>
          </cell>
          <cell r="IA5" t="str">
            <v>COMISIÓN</v>
          </cell>
          <cell r="IB5" t="str">
            <v>AMORTIZ.</v>
          </cell>
          <cell r="IC5" t="str">
            <v>INTERESES</v>
          </cell>
          <cell r="ID5" t="str">
            <v>COMISIÓN</v>
          </cell>
          <cell r="IE5" t="str">
            <v>AMORTIZ.</v>
          </cell>
          <cell r="IF5" t="str">
            <v>INTERESES</v>
          </cell>
          <cell r="IG5" t="str">
            <v>COMISIÓN</v>
          </cell>
          <cell r="IH5" t="str">
            <v>AMORTIZ.</v>
          </cell>
          <cell r="II5" t="str">
            <v>INTERESES</v>
          </cell>
          <cell r="IJ5" t="str">
            <v>COMISIÓN</v>
          </cell>
          <cell r="IK5" t="str">
            <v>AMORTIZ.</v>
          </cell>
          <cell r="IL5" t="str">
            <v>INTERESES</v>
          </cell>
        </row>
        <row r="6">
          <cell r="FX6">
            <v>0</v>
          </cell>
          <cell r="FY6">
            <v>0</v>
          </cell>
          <cell r="FZ6">
            <v>0</v>
          </cell>
          <cell r="GA6">
            <v>0</v>
          </cell>
          <cell r="GB6">
            <v>0</v>
          </cell>
          <cell r="GC6">
            <v>0</v>
          </cell>
          <cell r="GD6">
            <v>0</v>
          </cell>
          <cell r="GE6">
            <v>0</v>
          </cell>
          <cell r="GF6">
            <v>0</v>
          </cell>
          <cell r="GG6">
            <v>0</v>
          </cell>
          <cell r="GH6">
            <v>0</v>
          </cell>
          <cell r="GI6">
            <v>0</v>
          </cell>
          <cell r="GJ6">
            <v>0</v>
          </cell>
          <cell r="GK6">
            <v>0</v>
          </cell>
          <cell r="GM6">
            <v>0</v>
          </cell>
          <cell r="HS6">
            <v>13261965</v>
          </cell>
          <cell r="HT6">
            <v>165774.5625</v>
          </cell>
          <cell r="HU6">
            <v>0</v>
          </cell>
          <cell r="HV6">
            <v>0</v>
          </cell>
          <cell r="HW6">
            <v>0</v>
          </cell>
          <cell r="HX6">
            <v>0</v>
          </cell>
          <cell r="HY6">
            <v>0</v>
          </cell>
          <cell r="HZ6">
            <v>0</v>
          </cell>
          <cell r="IA6">
            <v>0</v>
          </cell>
          <cell r="IB6">
            <v>0</v>
          </cell>
          <cell r="IC6">
            <v>0</v>
          </cell>
          <cell r="ID6">
            <v>0</v>
          </cell>
          <cell r="IE6">
            <v>0</v>
          </cell>
          <cell r="IF6">
            <v>0</v>
          </cell>
          <cell r="IG6">
            <v>0</v>
          </cell>
          <cell r="IH6">
            <v>0</v>
          </cell>
          <cell r="II6">
            <v>0</v>
          </cell>
          <cell r="IJ6">
            <v>0</v>
          </cell>
          <cell r="IK6">
            <v>0</v>
          </cell>
          <cell r="IL6">
            <v>0</v>
          </cell>
          <cell r="IO6">
            <v>0</v>
          </cell>
          <cell r="IP6">
            <v>0</v>
          </cell>
          <cell r="IQ6">
            <v>0</v>
          </cell>
          <cell r="IR6">
            <v>0</v>
          </cell>
          <cell r="IS6">
            <v>0</v>
          </cell>
          <cell r="IT6">
            <v>0</v>
          </cell>
          <cell r="IU6">
            <v>0</v>
          </cell>
        </row>
        <row r="7">
          <cell r="FX7">
            <v>0</v>
          </cell>
          <cell r="FY7">
            <v>0</v>
          </cell>
          <cell r="FZ7">
            <v>0</v>
          </cell>
          <cell r="GA7">
            <v>0</v>
          </cell>
          <cell r="GB7">
            <v>0</v>
          </cell>
          <cell r="GC7">
            <v>0</v>
          </cell>
          <cell r="GD7">
            <v>0</v>
          </cell>
          <cell r="GE7">
            <v>0</v>
          </cell>
          <cell r="GF7">
            <v>0</v>
          </cell>
          <cell r="GG7">
            <v>0</v>
          </cell>
          <cell r="GH7">
            <v>0</v>
          </cell>
          <cell r="GI7">
            <v>0</v>
          </cell>
          <cell r="GJ7">
            <v>0</v>
          </cell>
          <cell r="GK7">
            <v>0</v>
          </cell>
          <cell r="GM7">
            <v>0</v>
          </cell>
          <cell r="HS7">
            <v>1029638.473</v>
          </cell>
          <cell r="HT7">
            <v>345958.52692799998</v>
          </cell>
          <cell r="HU7">
            <v>0</v>
          </cell>
          <cell r="HV7">
            <v>2059276.946</v>
          </cell>
          <cell r="HW7">
            <v>588129.49577759998</v>
          </cell>
          <cell r="HX7">
            <v>0</v>
          </cell>
          <cell r="HY7">
            <v>2059276.946</v>
          </cell>
          <cell r="HZ7">
            <v>449746.08500640001</v>
          </cell>
          <cell r="IA7">
            <v>0</v>
          </cell>
          <cell r="IB7">
            <v>2059276.946</v>
          </cell>
          <cell r="IC7">
            <v>311362.67423519999</v>
          </cell>
          <cell r="ID7">
            <v>0</v>
          </cell>
          <cell r="IE7">
            <v>2059276.946</v>
          </cell>
          <cell r="IF7">
            <v>172979.26346399996</v>
          </cell>
          <cell r="IG7">
            <v>0</v>
          </cell>
          <cell r="IH7">
            <v>1029638.473</v>
          </cell>
          <cell r="II7">
            <v>34595.852692799985</v>
          </cell>
          <cell r="IJ7">
            <v>0</v>
          </cell>
          <cell r="IK7">
            <v>0</v>
          </cell>
          <cell r="IL7">
            <v>-1.5646219253540038E-11</v>
          </cell>
          <cell r="IO7">
            <v>0</v>
          </cell>
          <cell r="IP7">
            <v>0</v>
          </cell>
          <cell r="IQ7">
            <v>0</v>
          </cell>
          <cell r="IR7">
            <v>0</v>
          </cell>
          <cell r="IS7">
            <v>0</v>
          </cell>
          <cell r="IT7">
            <v>0</v>
          </cell>
          <cell r="IU7">
            <v>0</v>
          </cell>
        </row>
        <row r="8">
          <cell r="FX8">
            <v>0</v>
          </cell>
          <cell r="FY8">
            <v>0</v>
          </cell>
          <cell r="FZ8">
            <v>0</v>
          </cell>
          <cell r="GA8">
            <v>0</v>
          </cell>
          <cell r="GB8">
            <v>0</v>
          </cell>
          <cell r="GC8">
            <v>0</v>
          </cell>
          <cell r="GD8">
            <v>0</v>
          </cell>
          <cell r="GE8">
            <v>0</v>
          </cell>
          <cell r="GF8">
            <v>0</v>
          </cell>
          <cell r="GG8">
            <v>0</v>
          </cell>
          <cell r="GH8">
            <v>0</v>
          </cell>
          <cell r="GI8">
            <v>0</v>
          </cell>
          <cell r="GJ8">
            <v>0</v>
          </cell>
          <cell r="GK8">
            <v>0</v>
          </cell>
          <cell r="GM8">
            <v>0</v>
          </cell>
          <cell r="HS8">
            <v>1412500</v>
          </cell>
          <cell r="HT8">
            <v>233062.5</v>
          </cell>
          <cell r="HU8">
            <v>0</v>
          </cell>
          <cell r="HV8">
            <v>2825000</v>
          </cell>
          <cell r="HW8">
            <v>349593.75</v>
          </cell>
          <cell r="HX8">
            <v>0</v>
          </cell>
          <cell r="HY8">
            <v>2825000</v>
          </cell>
          <cell r="HZ8">
            <v>194218.75</v>
          </cell>
          <cell r="IA8">
            <v>0</v>
          </cell>
          <cell r="IB8">
            <v>1412500</v>
          </cell>
          <cell r="IC8">
            <v>38843.75</v>
          </cell>
          <cell r="ID8">
            <v>0</v>
          </cell>
          <cell r="IE8">
            <v>0</v>
          </cell>
          <cell r="IF8">
            <v>0</v>
          </cell>
          <cell r="IG8">
            <v>0</v>
          </cell>
          <cell r="IH8">
            <v>0</v>
          </cell>
          <cell r="II8">
            <v>0</v>
          </cell>
          <cell r="IJ8">
            <v>0</v>
          </cell>
          <cell r="IK8">
            <v>0</v>
          </cell>
          <cell r="IL8">
            <v>0</v>
          </cell>
          <cell r="IO8">
            <v>0</v>
          </cell>
          <cell r="IP8">
            <v>0</v>
          </cell>
          <cell r="IQ8">
            <v>0</v>
          </cell>
          <cell r="IR8">
            <v>0</v>
          </cell>
          <cell r="IS8">
            <v>0</v>
          </cell>
          <cell r="IT8">
            <v>0</v>
          </cell>
          <cell r="IU8">
            <v>0</v>
          </cell>
        </row>
        <row r="9">
          <cell r="FX9">
            <v>0</v>
          </cell>
          <cell r="FY9">
            <v>0</v>
          </cell>
          <cell r="FZ9">
            <v>0</v>
          </cell>
          <cell r="GA9">
            <v>0</v>
          </cell>
          <cell r="GB9">
            <v>0</v>
          </cell>
          <cell r="GC9">
            <v>0</v>
          </cell>
          <cell r="GD9">
            <v>0</v>
          </cell>
          <cell r="GE9">
            <v>0</v>
          </cell>
          <cell r="GF9">
            <v>0</v>
          </cell>
          <cell r="GG9">
            <v>0</v>
          </cell>
          <cell r="GH9">
            <v>0</v>
          </cell>
          <cell r="GI9">
            <v>0</v>
          </cell>
          <cell r="GJ9">
            <v>0</v>
          </cell>
          <cell r="GK9">
            <v>0</v>
          </cell>
          <cell r="GM9">
            <v>0</v>
          </cell>
          <cell r="HS9">
            <v>0</v>
          </cell>
          <cell r="HT9">
            <v>275437.5</v>
          </cell>
          <cell r="HU9">
            <v>0</v>
          </cell>
          <cell r="HV9">
            <v>0</v>
          </cell>
          <cell r="HW9">
            <v>550875</v>
          </cell>
          <cell r="HX9">
            <v>0</v>
          </cell>
          <cell r="HY9">
            <v>0</v>
          </cell>
          <cell r="HZ9">
            <v>550875</v>
          </cell>
          <cell r="IA9">
            <v>0</v>
          </cell>
          <cell r="IB9">
            <v>0</v>
          </cell>
          <cell r="IC9">
            <v>550875</v>
          </cell>
          <cell r="ID9">
            <v>0</v>
          </cell>
          <cell r="IE9">
            <v>2166666.6666666665</v>
          </cell>
          <cell r="IF9">
            <v>539398.4375</v>
          </cell>
          <cell r="IG9">
            <v>0</v>
          </cell>
          <cell r="IH9">
            <v>2166666.6666666665</v>
          </cell>
          <cell r="II9">
            <v>493492.18750000012</v>
          </cell>
          <cell r="IJ9">
            <v>0</v>
          </cell>
          <cell r="IK9">
            <v>2166666.6666666665</v>
          </cell>
          <cell r="IL9">
            <v>447585.93750000012</v>
          </cell>
          <cell r="IO9">
            <v>0</v>
          </cell>
          <cell r="IP9">
            <v>0</v>
          </cell>
          <cell r="IQ9">
            <v>0</v>
          </cell>
          <cell r="IR9">
            <v>0</v>
          </cell>
          <cell r="IS9">
            <v>0</v>
          </cell>
          <cell r="IT9">
            <v>0</v>
          </cell>
          <cell r="IU9">
            <v>0</v>
          </cell>
        </row>
        <row r="10">
          <cell r="FX10">
            <v>0</v>
          </cell>
          <cell r="FY10">
            <v>0</v>
          </cell>
          <cell r="FZ10">
            <v>0</v>
          </cell>
          <cell r="GA10">
            <v>0</v>
          </cell>
          <cell r="GB10">
            <v>0</v>
          </cell>
          <cell r="GC10">
            <v>0</v>
          </cell>
          <cell r="GD10">
            <v>0</v>
          </cell>
          <cell r="GE10">
            <v>0</v>
          </cell>
          <cell r="GF10">
            <v>0</v>
          </cell>
          <cell r="GG10">
            <v>0</v>
          </cell>
          <cell r="GH10">
            <v>0</v>
          </cell>
          <cell r="GI10">
            <v>0</v>
          </cell>
          <cell r="GJ10">
            <v>0</v>
          </cell>
          <cell r="GK10">
            <v>0</v>
          </cell>
          <cell r="GM10">
            <v>0</v>
          </cell>
          <cell r="HS10">
            <v>0</v>
          </cell>
          <cell r="HT10">
            <v>105937.50000000001</v>
          </cell>
          <cell r="HU10">
            <v>0</v>
          </cell>
          <cell r="HV10">
            <v>0</v>
          </cell>
          <cell r="HW10">
            <v>211875.00000000003</v>
          </cell>
          <cell r="HX10">
            <v>0</v>
          </cell>
          <cell r="HY10">
            <v>0</v>
          </cell>
          <cell r="HZ10">
            <v>211875.00000000003</v>
          </cell>
          <cell r="IA10">
            <v>0</v>
          </cell>
          <cell r="IB10">
            <v>500000</v>
          </cell>
          <cell r="IC10">
            <v>209226.5625</v>
          </cell>
          <cell r="ID10">
            <v>0</v>
          </cell>
          <cell r="IE10">
            <v>500000</v>
          </cell>
          <cell r="IF10">
            <v>198632.8125</v>
          </cell>
          <cell r="IG10">
            <v>0</v>
          </cell>
          <cell r="IH10">
            <v>500000</v>
          </cell>
          <cell r="II10">
            <v>188039.0625</v>
          </cell>
          <cell r="IJ10">
            <v>0</v>
          </cell>
          <cell r="IK10">
            <v>500000</v>
          </cell>
          <cell r="IL10">
            <v>177445.3125</v>
          </cell>
          <cell r="IO10">
            <v>0</v>
          </cell>
          <cell r="IP10">
            <v>0</v>
          </cell>
          <cell r="IQ10">
            <v>0</v>
          </cell>
          <cell r="IR10">
            <v>0</v>
          </cell>
          <cell r="IS10">
            <v>0</v>
          </cell>
          <cell r="IT10">
            <v>0</v>
          </cell>
          <cell r="IU10">
            <v>0</v>
          </cell>
        </row>
        <row r="11">
          <cell r="FX11">
            <v>0</v>
          </cell>
          <cell r="FY11">
            <v>0</v>
          </cell>
          <cell r="FZ11">
            <v>0</v>
          </cell>
          <cell r="GA11">
            <v>0</v>
          </cell>
          <cell r="GB11">
            <v>0</v>
          </cell>
          <cell r="GC11">
            <v>0</v>
          </cell>
          <cell r="GD11">
            <v>0</v>
          </cell>
          <cell r="GE11">
            <v>0</v>
          </cell>
          <cell r="GF11">
            <v>0</v>
          </cell>
          <cell r="GG11">
            <v>0</v>
          </cell>
          <cell r="GH11">
            <v>0</v>
          </cell>
          <cell r="GI11">
            <v>0</v>
          </cell>
          <cell r="GJ11">
            <v>0</v>
          </cell>
          <cell r="GK11">
            <v>0</v>
          </cell>
          <cell r="GM11">
            <v>0</v>
          </cell>
          <cell r="HS11">
            <v>570772.61</v>
          </cell>
          <cell r="HT11">
            <v>4280.7945749999999</v>
          </cell>
          <cell r="HU11">
            <v>0</v>
          </cell>
          <cell r="HV11">
            <v>570772.61</v>
          </cell>
          <cell r="HW11">
            <v>2140.3972874999999</v>
          </cell>
          <cell r="HX11">
            <v>0</v>
          </cell>
          <cell r="HY11">
            <v>0</v>
          </cell>
          <cell r="HZ11">
            <v>0</v>
          </cell>
          <cell r="IA11">
            <v>0</v>
          </cell>
          <cell r="IB11">
            <v>0</v>
          </cell>
          <cell r="IC11">
            <v>0</v>
          </cell>
          <cell r="ID11">
            <v>0</v>
          </cell>
          <cell r="IE11">
            <v>0</v>
          </cell>
          <cell r="IF11">
            <v>0</v>
          </cell>
          <cell r="IG11">
            <v>0</v>
          </cell>
          <cell r="IH11">
            <v>0</v>
          </cell>
          <cell r="II11">
            <v>0</v>
          </cell>
          <cell r="IJ11">
            <v>0</v>
          </cell>
          <cell r="IK11">
            <v>0</v>
          </cell>
          <cell r="IL11">
            <v>0</v>
          </cell>
          <cell r="IO11">
            <v>0</v>
          </cell>
          <cell r="IP11">
            <v>0</v>
          </cell>
          <cell r="IQ11">
            <v>0</v>
          </cell>
          <cell r="IR11">
            <v>0</v>
          </cell>
          <cell r="IS11">
            <v>0</v>
          </cell>
          <cell r="IT11">
            <v>0</v>
          </cell>
          <cell r="IU11">
            <v>0</v>
          </cell>
        </row>
        <row r="12">
          <cell r="FX12">
            <v>0</v>
          </cell>
          <cell r="FY12">
            <v>0</v>
          </cell>
          <cell r="FZ12">
            <v>0</v>
          </cell>
          <cell r="GA12">
            <v>0</v>
          </cell>
          <cell r="GB12">
            <v>0</v>
          </cell>
          <cell r="GC12">
            <v>0</v>
          </cell>
          <cell r="GD12">
            <v>0</v>
          </cell>
          <cell r="GE12">
            <v>0</v>
          </cell>
          <cell r="GF12">
            <v>0</v>
          </cell>
          <cell r="GG12">
            <v>0</v>
          </cell>
          <cell r="GH12">
            <v>0</v>
          </cell>
          <cell r="GI12">
            <v>0</v>
          </cell>
          <cell r="GJ12">
            <v>0</v>
          </cell>
          <cell r="GK12">
            <v>0</v>
          </cell>
          <cell r="GM12">
            <v>0</v>
          </cell>
          <cell r="HS12">
            <v>32464.785714285714</v>
          </cell>
          <cell r="HT12">
            <v>852.20062499999995</v>
          </cell>
          <cell r="HU12">
            <v>0</v>
          </cell>
          <cell r="HV12">
            <v>64929.571428571428</v>
          </cell>
          <cell r="HW12">
            <v>1339.1724107142859</v>
          </cell>
          <cell r="HX12">
            <v>0</v>
          </cell>
          <cell r="HY12">
            <v>64929.571428571428</v>
          </cell>
          <cell r="HZ12">
            <v>852.20062500000006</v>
          </cell>
          <cell r="IA12">
            <v>0</v>
          </cell>
          <cell r="IB12">
            <v>64929.571428571428</v>
          </cell>
          <cell r="IC12">
            <v>365.2288392857144</v>
          </cell>
          <cell r="ID12">
            <v>0</v>
          </cell>
          <cell r="IE12">
            <v>0</v>
          </cell>
          <cell r="IF12">
            <v>1.6370904631912708E-13</v>
          </cell>
          <cell r="IG12">
            <v>0</v>
          </cell>
          <cell r="IH12">
            <v>0</v>
          </cell>
          <cell r="II12">
            <v>1.6370904631912708E-13</v>
          </cell>
          <cell r="IJ12">
            <v>0</v>
          </cell>
          <cell r="IK12">
            <v>0</v>
          </cell>
          <cell r="IL12">
            <v>1.6370904631912708E-13</v>
          </cell>
          <cell r="IO12">
            <v>0</v>
          </cell>
          <cell r="IP12">
            <v>0</v>
          </cell>
          <cell r="IQ12">
            <v>0</v>
          </cell>
          <cell r="IR12">
            <v>0</v>
          </cell>
          <cell r="IS12">
            <v>0</v>
          </cell>
          <cell r="IT12">
            <v>0</v>
          </cell>
          <cell r="IU12">
            <v>0</v>
          </cell>
        </row>
        <row r="13">
          <cell r="FX13">
            <v>0</v>
          </cell>
          <cell r="FY13">
            <v>0</v>
          </cell>
          <cell r="FZ13">
            <v>0</v>
          </cell>
          <cell r="GA13">
            <v>0</v>
          </cell>
          <cell r="GB13">
            <v>0</v>
          </cell>
          <cell r="GC13">
            <v>0</v>
          </cell>
          <cell r="GD13">
            <v>0</v>
          </cell>
          <cell r="GE13">
            <v>0</v>
          </cell>
          <cell r="GF13">
            <v>0</v>
          </cell>
          <cell r="GG13">
            <v>0</v>
          </cell>
          <cell r="GH13">
            <v>0</v>
          </cell>
          <cell r="GI13">
            <v>0</v>
          </cell>
          <cell r="GJ13">
            <v>0</v>
          </cell>
          <cell r="GK13">
            <v>0</v>
          </cell>
          <cell r="GM13">
            <v>0</v>
          </cell>
          <cell r="HS13">
            <v>27839.9025</v>
          </cell>
          <cell r="HT13">
            <v>2227.1922</v>
          </cell>
          <cell r="HU13">
            <v>0</v>
          </cell>
          <cell r="HV13">
            <v>55679.805</v>
          </cell>
          <cell r="HW13">
            <v>3619.1873249999999</v>
          </cell>
          <cell r="HX13">
            <v>0</v>
          </cell>
          <cell r="HY13">
            <v>55679.805</v>
          </cell>
          <cell r="HZ13">
            <v>2505.5912250000001</v>
          </cell>
          <cell r="IA13">
            <v>0</v>
          </cell>
          <cell r="IB13">
            <v>55679.805</v>
          </cell>
          <cell r="IC13">
            <v>1391.9951250000004</v>
          </cell>
          <cell r="ID13">
            <v>0</v>
          </cell>
          <cell r="IE13">
            <v>27839.9025</v>
          </cell>
          <cell r="IF13">
            <v>278.39902500000045</v>
          </cell>
          <cell r="IG13">
            <v>0</v>
          </cell>
          <cell r="IH13">
            <v>0</v>
          </cell>
          <cell r="II13">
            <v>4.3655745685100554E-13</v>
          </cell>
          <cell r="IJ13">
            <v>0</v>
          </cell>
          <cell r="IK13">
            <v>0</v>
          </cell>
          <cell r="IL13">
            <v>4.3655745685100554E-13</v>
          </cell>
          <cell r="IO13">
            <v>0</v>
          </cell>
          <cell r="IP13">
            <v>0</v>
          </cell>
          <cell r="IQ13">
            <v>0</v>
          </cell>
          <cell r="IR13">
            <v>0</v>
          </cell>
          <cell r="IS13">
            <v>0</v>
          </cell>
          <cell r="IT13">
            <v>0</v>
          </cell>
          <cell r="IU13">
            <v>0</v>
          </cell>
        </row>
        <row r="14">
          <cell r="FX14">
            <v>0</v>
          </cell>
          <cell r="FY14">
            <v>0</v>
          </cell>
          <cell r="FZ14">
            <v>0</v>
          </cell>
          <cell r="GA14">
            <v>0</v>
          </cell>
          <cell r="GB14">
            <v>0</v>
          </cell>
          <cell r="GC14">
            <v>0</v>
          </cell>
          <cell r="GD14">
            <v>0</v>
          </cell>
          <cell r="GE14">
            <v>0</v>
          </cell>
          <cell r="GF14">
            <v>0</v>
          </cell>
          <cell r="GG14">
            <v>0</v>
          </cell>
          <cell r="GH14">
            <v>0</v>
          </cell>
          <cell r="GI14">
            <v>0</v>
          </cell>
          <cell r="GJ14">
            <v>0</v>
          </cell>
          <cell r="GK14">
            <v>0</v>
          </cell>
          <cell r="GM14">
            <v>0</v>
          </cell>
          <cell r="HS14">
            <v>142593.264</v>
          </cell>
          <cell r="HT14">
            <v>7129.6632</v>
          </cell>
          <cell r="HU14">
            <v>0</v>
          </cell>
          <cell r="HV14">
            <v>285186.52799999999</v>
          </cell>
          <cell r="HW14">
            <v>9981.5284800000009</v>
          </cell>
          <cell r="HX14">
            <v>0</v>
          </cell>
          <cell r="HY14">
            <v>285186.52799999999</v>
          </cell>
          <cell r="HZ14">
            <v>4277.7979200000009</v>
          </cell>
          <cell r="IA14">
            <v>0</v>
          </cell>
          <cell r="IB14">
            <v>0</v>
          </cell>
          <cell r="IC14">
            <v>1.1641532182693482E-12</v>
          </cell>
          <cell r="ID14">
            <v>0</v>
          </cell>
          <cell r="IE14">
            <v>0</v>
          </cell>
          <cell r="IF14">
            <v>1.1641532182693482E-12</v>
          </cell>
          <cell r="IG14">
            <v>0</v>
          </cell>
          <cell r="IH14">
            <v>0</v>
          </cell>
          <cell r="II14">
            <v>1.1641532182693482E-12</v>
          </cell>
          <cell r="IJ14">
            <v>0</v>
          </cell>
          <cell r="IK14">
            <v>0</v>
          </cell>
          <cell r="IL14">
            <v>1.1641532182693482E-12</v>
          </cell>
          <cell r="IO14">
            <v>0</v>
          </cell>
          <cell r="IP14">
            <v>0</v>
          </cell>
          <cell r="IQ14">
            <v>0</v>
          </cell>
          <cell r="IR14">
            <v>0</v>
          </cell>
          <cell r="IS14">
            <v>0</v>
          </cell>
          <cell r="IT14">
            <v>0</v>
          </cell>
          <cell r="IU14">
            <v>0</v>
          </cell>
        </row>
        <row r="15">
          <cell r="FX15">
            <v>0</v>
          </cell>
          <cell r="FY15">
            <v>0</v>
          </cell>
          <cell r="FZ15">
            <v>0</v>
          </cell>
          <cell r="GA15">
            <v>0</v>
          </cell>
          <cell r="GB15">
            <v>0</v>
          </cell>
          <cell r="GC15">
            <v>0</v>
          </cell>
          <cell r="GD15">
            <v>0</v>
          </cell>
          <cell r="GE15">
            <v>0</v>
          </cell>
          <cell r="GF15">
            <v>0</v>
          </cell>
          <cell r="GG15">
            <v>0</v>
          </cell>
          <cell r="GH15">
            <v>0</v>
          </cell>
          <cell r="GI15">
            <v>0</v>
          </cell>
          <cell r="GJ15">
            <v>0</v>
          </cell>
          <cell r="GK15">
            <v>0</v>
          </cell>
          <cell r="GM15">
            <v>0</v>
          </cell>
          <cell r="HS15">
            <v>891909.04749999999</v>
          </cell>
          <cell r="HT15">
            <v>35676.361900000004</v>
          </cell>
          <cell r="HU15">
            <v>0</v>
          </cell>
          <cell r="HV15">
            <v>1783818.095</v>
          </cell>
          <cell r="HW15">
            <v>44595.452375000008</v>
          </cell>
          <cell r="HX15">
            <v>0</v>
          </cell>
          <cell r="HY15">
            <v>891909.04749999999</v>
          </cell>
          <cell r="HZ15">
            <v>8919.0904750000045</v>
          </cell>
          <cell r="IA15">
            <v>0</v>
          </cell>
          <cell r="IB15">
            <v>0</v>
          </cell>
          <cell r="IC15">
            <v>4.6566128730773927E-12</v>
          </cell>
          <cell r="ID15">
            <v>0</v>
          </cell>
          <cell r="IE15">
            <v>0</v>
          </cell>
          <cell r="IF15">
            <v>4.6566128730773927E-12</v>
          </cell>
          <cell r="IG15">
            <v>0</v>
          </cell>
          <cell r="IH15">
            <v>0</v>
          </cell>
          <cell r="II15">
            <v>4.6566128730773927E-12</v>
          </cell>
          <cell r="IJ15">
            <v>0</v>
          </cell>
          <cell r="IK15">
            <v>0</v>
          </cell>
          <cell r="IL15">
            <v>4.6566128730773927E-12</v>
          </cell>
          <cell r="IO15">
            <v>0</v>
          </cell>
          <cell r="IP15">
            <v>0</v>
          </cell>
          <cell r="IQ15">
            <v>0</v>
          </cell>
          <cell r="IR15">
            <v>0</v>
          </cell>
          <cell r="IS15">
            <v>0</v>
          </cell>
          <cell r="IT15">
            <v>0</v>
          </cell>
          <cell r="IU15">
            <v>0</v>
          </cell>
        </row>
        <row r="16">
          <cell r="FX16">
            <v>0</v>
          </cell>
          <cell r="FY16">
            <v>0</v>
          </cell>
          <cell r="FZ16">
            <v>0</v>
          </cell>
          <cell r="GA16">
            <v>0</v>
          </cell>
          <cell r="GB16">
            <v>0</v>
          </cell>
          <cell r="GC16">
            <v>0</v>
          </cell>
          <cell r="GD16">
            <v>0</v>
          </cell>
          <cell r="GE16">
            <v>0</v>
          </cell>
          <cell r="GF16">
            <v>0</v>
          </cell>
          <cell r="GG16">
            <v>0</v>
          </cell>
          <cell r="GH16">
            <v>0</v>
          </cell>
          <cell r="GI16">
            <v>0</v>
          </cell>
          <cell r="GJ16">
            <v>0</v>
          </cell>
          <cell r="GK16">
            <v>0</v>
          </cell>
          <cell r="GM16">
            <v>0</v>
          </cell>
          <cell r="HS16">
            <v>54735.613749999997</v>
          </cell>
          <cell r="HT16">
            <v>5473.5613750000002</v>
          </cell>
          <cell r="HU16">
            <v>0</v>
          </cell>
          <cell r="HV16">
            <v>109471.22749999999</v>
          </cell>
          <cell r="HW16">
            <v>8894.5372343749987</v>
          </cell>
          <cell r="HX16">
            <v>0</v>
          </cell>
          <cell r="HY16">
            <v>109471.22749999999</v>
          </cell>
          <cell r="HZ16">
            <v>6157.7565468749981</v>
          </cell>
          <cell r="IA16">
            <v>0</v>
          </cell>
          <cell r="IB16">
            <v>109471.22749999999</v>
          </cell>
          <cell r="IC16">
            <v>3420.9758593749989</v>
          </cell>
          <cell r="ID16">
            <v>0</v>
          </cell>
          <cell r="IE16">
            <v>54735.613749999997</v>
          </cell>
          <cell r="IF16">
            <v>684.19517187499889</v>
          </cell>
          <cell r="IG16">
            <v>0</v>
          </cell>
          <cell r="IH16">
            <v>0</v>
          </cell>
          <cell r="II16">
            <v>-1.091393642127514E-12</v>
          </cell>
          <cell r="IJ16">
            <v>0</v>
          </cell>
          <cell r="IK16">
            <v>0</v>
          </cell>
          <cell r="IL16">
            <v>-1.091393642127514E-12</v>
          </cell>
          <cell r="IO16">
            <v>0</v>
          </cell>
          <cell r="IP16">
            <v>0</v>
          </cell>
          <cell r="IQ16">
            <v>0</v>
          </cell>
          <cell r="IR16">
            <v>0</v>
          </cell>
          <cell r="IS16">
            <v>0</v>
          </cell>
          <cell r="IT16">
            <v>0</v>
          </cell>
          <cell r="IU16">
            <v>0</v>
          </cell>
        </row>
        <row r="17">
          <cell r="FX17">
            <v>0</v>
          </cell>
          <cell r="FY17">
            <v>0</v>
          </cell>
          <cell r="FZ17">
            <v>0</v>
          </cell>
          <cell r="GA17">
            <v>0</v>
          </cell>
          <cell r="GB17">
            <v>0</v>
          </cell>
          <cell r="GC17">
            <v>0</v>
          </cell>
          <cell r="GD17">
            <v>0</v>
          </cell>
          <cell r="GE17">
            <v>0</v>
          </cell>
          <cell r="GF17">
            <v>0</v>
          </cell>
          <cell r="GG17">
            <v>0</v>
          </cell>
          <cell r="GH17">
            <v>0</v>
          </cell>
          <cell r="GI17">
            <v>0</v>
          </cell>
          <cell r="GJ17">
            <v>0</v>
          </cell>
          <cell r="GK17">
            <v>0</v>
          </cell>
          <cell r="GM17">
            <v>0</v>
          </cell>
          <cell r="HS17">
            <v>202716.9025</v>
          </cell>
          <cell r="HT17">
            <v>30407.535375000003</v>
          </cell>
          <cell r="HU17">
            <v>0</v>
          </cell>
          <cell r="HV17">
            <v>405433.80499999999</v>
          </cell>
          <cell r="HW17">
            <v>53213.186906250005</v>
          </cell>
          <cell r="HX17">
            <v>0</v>
          </cell>
          <cell r="HY17">
            <v>405433.80499999999</v>
          </cell>
          <cell r="HZ17">
            <v>43077.341781249997</v>
          </cell>
          <cell r="IA17">
            <v>0</v>
          </cell>
          <cell r="IB17">
            <v>405433.80499999999</v>
          </cell>
          <cell r="IC17">
            <v>32941.496656249998</v>
          </cell>
          <cell r="ID17">
            <v>0</v>
          </cell>
          <cell r="IE17">
            <v>405433.80499999999</v>
          </cell>
          <cell r="IF17">
            <v>22805.651531249998</v>
          </cell>
          <cell r="IG17">
            <v>0</v>
          </cell>
          <cell r="IH17">
            <v>405433.80499999999</v>
          </cell>
          <cell r="II17">
            <v>12669.806406249998</v>
          </cell>
          <cell r="IJ17">
            <v>0</v>
          </cell>
          <cell r="IK17">
            <v>202716.9025</v>
          </cell>
          <cell r="IL17">
            <v>2533.9612812499986</v>
          </cell>
          <cell r="IO17">
            <v>0</v>
          </cell>
          <cell r="IP17">
            <v>0</v>
          </cell>
          <cell r="IQ17">
            <v>0</v>
          </cell>
          <cell r="IR17">
            <v>0</v>
          </cell>
          <cell r="IS17">
            <v>0</v>
          </cell>
          <cell r="IT17">
            <v>0</v>
          </cell>
          <cell r="IU17">
            <v>0</v>
          </cell>
        </row>
        <row r="18">
          <cell r="FX18">
            <v>0</v>
          </cell>
          <cell r="FY18">
            <v>0</v>
          </cell>
          <cell r="FZ18">
            <v>0</v>
          </cell>
          <cell r="GA18">
            <v>0</v>
          </cell>
          <cell r="GB18">
            <v>0</v>
          </cell>
          <cell r="GC18">
            <v>0</v>
          </cell>
          <cell r="GD18">
            <v>0</v>
          </cell>
          <cell r="GE18">
            <v>0</v>
          </cell>
          <cell r="GF18">
            <v>0</v>
          </cell>
          <cell r="GG18">
            <v>0</v>
          </cell>
          <cell r="GH18">
            <v>0</v>
          </cell>
          <cell r="GI18">
            <v>0</v>
          </cell>
          <cell r="GJ18">
            <v>0</v>
          </cell>
          <cell r="GK18">
            <v>0</v>
          </cell>
          <cell r="GM18">
            <v>0</v>
          </cell>
          <cell r="HS18">
            <v>480354.64666666667</v>
          </cell>
          <cell r="HT18">
            <v>72053.197</v>
          </cell>
          <cell r="HU18">
            <v>0</v>
          </cell>
          <cell r="HV18">
            <v>960709.29333333333</v>
          </cell>
          <cell r="HW18">
            <v>126093.09475</v>
          </cell>
          <cell r="HX18">
            <v>0</v>
          </cell>
          <cell r="HY18">
            <v>960709.29333333333</v>
          </cell>
          <cell r="HZ18">
            <v>102075.36241666667</v>
          </cell>
          <cell r="IA18">
            <v>0</v>
          </cell>
          <cell r="IB18">
            <v>960709.29333333333</v>
          </cell>
          <cell r="IC18">
            <v>78057.630083333352</v>
          </cell>
          <cell r="ID18">
            <v>0</v>
          </cell>
          <cell r="IE18">
            <v>960709.29333333333</v>
          </cell>
          <cell r="IF18">
            <v>54039.897750000033</v>
          </cell>
          <cell r="IG18">
            <v>0</v>
          </cell>
          <cell r="IH18">
            <v>960709.29333333333</v>
          </cell>
          <cell r="II18">
            <v>30022.165416666689</v>
          </cell>
          <cell r="IJ18">
            <v>0</v>
          </cell>
          <cell r="IK18">
            <v>480354.64666666667</v>
          </cell>
          <cell r="IL18">
            <v>6004.4330833333543</v>
          </cell>
          <cell r="IO18">
            <v>0</v>
          </cell>
          <cell r="IP18">
            <v>0</v>
          </cell>
          <cell r="IQ18">
            <v>0</v>
          </cell>
          <cell r="IR18">
            <v>0</v>
          </cell>
          <cell r="IS18">
            <v>0</v>
          </cell>
          <cell r="IT18">
            <v>0</v>
          </cell>
          <cell r="IU18">
            <v>0</v>
          </cell>
        </row>
        <row r="19">
          <cell r="FX19">
            <v>0</v>
          </cell>
          <cell r="FY19">
            <v>0</v>
          </cell>
          <cell r="FZ19">
            <v>0</v>
          </cell>
          <cell r="GA19">
            <v>0</v>
          </cell>
          <cell r="GB19">
            <v>0</v>
          </cell>
          <cell r="GC19">
            <v>0</v>
          </cell>
          <cell r="GD19">
            <v>0</v>
          </cell>
          <cell r="GE19">
            <v>0</v>
          </cell>
          <cell r="GF19">
            <v>0</v>
          </cell>
          <cell r="GG19">
            <v>0</v>
          </cell>
          <cell r="GH19">
            <v>0</v>
          </cell>
          <cell r="GI19">
            <v>0</v>
          </cell>
          <cell r="GJ19">
            <v>0</v>
          </cell>
          <cell r="GK19">
            <v>0</v>
          </cell>
          <cell r="GM19">
            <v>0</v>
          </cell>
          <cell r="HS19">
            <v>237584.42933333333</v>
          </cell>
          <cell r="HT19">
            <v>44547.080500000004</v>
          </cell>
          <cell r="HU19">
            <v>0</v>
          </cell>
          <cell r="HV19">
            <v>475168.85866666667</v>
          </cell>
          <cell r="HW19">
            <v>80184.744900000005</v>
          </cell>
          <cell r="HX19">
            <v>0</v>
          </cell>
          <cell r="HY19">
            <v>475168.85866666667</v>
          </cell>
          <cell r="HZ19">
            <v>68305.523433333336</v>
          </cell>
          <cell r="IA19">
            <v>0</v>
          </cell>
          <cell r="IB19">
            <v>475168.85866666667</v>
          </cell>
          <cell r="IC19">
            <v>56426.301966666659</v>
          </cell>
          <cell r="ID19">
            <v>0</v>
          </cell>
          <cell r="IE19">
            <v>475168.85866666667</v>
          </cell>
          <cell r="IF19">
            <v>44547.080499999989</v>
          </cell>
          <cell r="IG19">
            <v>0</v>
          </cell>
          <cell r="IH19">
            <v>475168.85866666667</v>
          </cell>
          <cell r="II19">
            <v>32667.85903333332</v>
          </cell>
          <cell r="IJ19">
            <v>0</v>
          </cell>
          <cell r="IK19">
            <v>475168.85866666667</v>
          </cell>
          <cell r="IL19">
            <v>20788.63756666665</v>
          </cell>
          <cell r="IO19">
            <v>0</v>
          </cell>
          <cell r="IP19">
            <v>0</v>
          </cell>
          <cell r="IQ19">
            <v>0</v>
          </cell>
          <cell r="IR19">
            <v>0</v>
          </cell>
          <cell r="IS19">
            <v>0</v>
          </cell>
          <cell r="IT19">
            <v>0</v>
          </cell>
          <cell r="IU19">
            <v>0</v>
          </cell>
        </row>
        <row r="20">
          <cell r="FX20">
            <v>0</v>
          </cell>
          <cell r="FY20">
            <v>0</v>
          </cell>
          <cell r="FZ20">
            <v>0</v>
          </cell>
          <cell r="GA20">
            <v>0</v>
          </cell>
          <cell r="GB20">
            <v>0</v>
          </cell>
          <cell r="GC20">
            <v>0</v>
          </cell>
          <cell r="GD20">
            <v>0</v>
          </cell>
          <cell r="GE20">
            <v>0</v>
          </cell>
          <cell r="GF20">
            <v>0</v>
          </cell>
          <cell r="GG20">
            <v>0</v>
          </cell>
          <cell r="GH20">
            <v>0</v>
          </cell>
          <cell r="GI20">
            <v>0</v>
          </cell>
          <cell r="GJ20">
            <v>0</v>
          </cell>
          <cell r="GK20">
            <v>0</v>
          </cell>
          <cell r="GM20">
            <v>0</v>
          </cell>
          <cell r="HS20">
            <v>667356.90863636369</v>
          </cell>
          <cell r="HT20">
            <v>408889.57792150002</v>
          </cell>
          <cell r="HU20">
            <v>0</v>
          </cell>
          <cell r="HV20">
            <v>1334713.8172727274</v>
          </cell>
          <cell r="HW20">
            <v>762021.48612643185</v>
          </cell>
          <cell r="HX20">
            <v>0</v>
          </cell>
          <cell r="HY20">
            <v>1334713.8172727274</v>
          </cell>
          <cell r="HZ20">
            <v>687677.92650434095</v>
          </cell>
          <cell r="IA20">
            <v>0</v>
          </cell>
          <cell r="IB20">
            <v>1334713.8172727274</v>
          </cell>
          <cell r="IC20">
            <v>613334.36688225018</v>
          </cell>
          <cell r="ID20">
            <v>0</v>
          </cell>
          <cell r="IE20">
            <v>1334713.8172727274</v>
          </cell>
          <cell r="IF20">
            <v>538990.80726015929</v>
          </cell>
          <cell r="IG20">
            <v>0</v>
          </cell>
          <cell r="IH20">
            <v>1334713.8172727274</v>
          </cell>
          <cell r="II20">
            <v>464647.24763806839</v>
          </cell>
          <cell r="IJ20">
            <v>0</v>
          </cell>
          <cell r="IK20">
            <v>1334713.8172727274</v>
          </cell>
          <cell r="IL20">
            <v>390303.6880159775</v>
          </cell>
          <cell r="IO20">
            <v>0</v>
          </cell>
          <cell r="IP20">
            <v>0</v>
          </cell>
          <cell r="IQ20">
            <v>0</v>
          </cell>
          <cell r="IR20">
            <v>0</v>
          </cell>
          <cell r="IS20">
            <v>0</v>
          </cell>
          <cell r="IT20">
            <v>0</v>
          </cell>
          <cell r="IU20">
            <v>0</v>
          </cell>
        </row>
        <row r="21">
          <cell r="FX21">
            <v>0</v>
          </cell>
          <cell r="FY21">
            <v>0</v>
          </cell>
          <cell r="FZ21">
            <v>0</v>
          </cell>
          <cell r="GA21">
            <v>0</v>
          </cell>
          <cell r="GB21">
            <v>0</v>
          </cell>
          <cell r="GC21">
            <v>0</v>
          </cell>
          <cell r="GD21">
            <v>0</v>
          </cell>
          <cell r="GE21">
            <v>0</v>
          </cell>
          <cell r="GF21">
            <v>0</v>
          </cell>
          <cell r="GG21">
            <v>0</v>
          </cell>
          <cell r="GH21">
            <v>0</v>
          </cell>
          <cell r="GI21">
            <v>0</v>
          </cell>
          <cell r="GJ21">
            <v>0</v>
          </cell>
          <cell r="GK21">
            <v>0</v>
          </cell>
          <cell r="GM21">
            <v>0</v>
          </cell>
          <cell r="HS21">
            <v>15151.311250000001</v>
          </cell>
          <cell r="HT21">
            <v>1212.1049</v>
          </cell>
          <cell r="HU21">
            <v>0</v>
          </cell>
          <cell r="HV21">
            <v>30302.622500000001</v>
          </cell>
          <cell r="HW21">
            <v>1969.6704625000002</v>
          </cell>
          <cell r="HX21">
            <v>0</v>
          </cell>
          <cell r="HY21">
            <v>30302.622500000001</v>
          </cell>
          <cell r="HZ21">
            <v>1363.6180125000001</v>
          </cell>
          <cell r="IA21">
            <v>0</v>
          </cell>
          <cell r="IB21">
            <v>30302.622500000001</v>
          </cell>
          <cell r="IC21">
            <v>757.56556250000017</v>
          </cell>
          <cell r="ID21">
            <v>0</v>
          </cell>
          <cell r="IE21">
            <v>15151.311250000001</v>
          </cell>
          <cell r="IF21">
            <v>151.51311250000023</v>
          </cell>
          <cell r="IG21">
            <v>0</v>
          </cell>
          <cell r="IH21">
            <v>0</v>
          </cell>
          <cell r="II21">
            <v>2.1827872842550277E-13</v>
          </cell>
          <cell r="IJ21">
            <v>0</v>
          </cell>
          <cell r="IK21">
            <v>0</v>
          </cell>
          <cell r="IL21">
            <v>2.1827872842550277E-13</v>
          </cell>
          <cell r="IO21">
            <v>0</v>
          </cell>
          <cell r="IP21">
            <v>0</v>
          </cell>
          <cell r="IQ21">
            <v>0</v>
          </cell>
          <cell r="IR21">
            <v>0</v>
          </cell>
          <cell r="IS21">
            <v>0</v>
          </cell>
          <cell r="IT21">
            <v>0</v>
          </cell>
          <cell r="IU21">
            <v>0</v>
          </cell>
        </row>
        <row r="22">
          <cell r="FX22">
            <v>0</v>
          </cell>
          <cell r="FY22">
            <v>0</v>
          </cell>
          <cell r="FZ22">
            <v>0</v>
          </cell>
          <cell r="GA22">
            <v>0</v>
          </cell>
          <cell r="GB22">
            <v>0</v>
          </cell>
          <cell r="GC22">
            <v>0</v>
          </cell>
          <cell r="GD22">
            <v>0</v>
          </cell>
          <cell r="GE22">
            <v>0</v>
          </cell>
          <cell r="GF22">
            <v>0</v>
          </cell>
          <cell r="GG22">
            <v>0</v>
          </cell>
          <cell r="GH22">
            <v>0</v>
          </cell>
          <cell r="GI22">
            <v>0</v>
          </cell>
          <cell r="GJ22">
            <v>0</v>
          </cell>
          <cell r="GK22">
            <v>0</v>
          </cell>
          <cell r="GM22">
            <v>0</v>
          </cell>
          <cell r="HS22">
            <v>3018.4588888888889</v>
          </cell>
          <cell r="HT22">
            <v>271.66130000000004</v>
          </cell>
          <cell r="HU22">
            <v>0</v>
          </cell>
          <cell r="HV22">
            <v>6036.9177777777777</v>
          </cell>
          <cell r="HW22">
            <v>452.7688333333333</v>
          </cell>
          <cell r="HX22">
            <v>0</v>
          </cell>
          <cell r="HY22">
            <v>6036.9177777777777</v>
          </cell>
          <cell r="HZ22">
            <v>332.03047777777772</v>
          </cell>
          <cell r="IA22">
            <v>0</v>
          </cell>
          <cell r="IB22">
            <v>6036.9177777777777</v>
          </cell>
          <cell r="IC22">
            <v>211.29212222222219</v>
          </cell>
          <cell r="ID22">
            <v>0</v>
          </cell>
          <cell r="IE22">
            <v>6036.9177777777777</v>
          </cell>
          <cell r="IF22">
            <v>90.553766666666647</v>
          </cell>
          <cell r="IG22">
            <v>0</v>
          </cell>
          <cell r="IH22">
            <v>0</v>
          </cell>
          <cell r="II22">
            <v>-1.8189894035458565E-14</v>
          </cell>
          <cell r="IJ22">
            <v>0</v>
          </cell>
          <cell r="IK22">
            <v>0</v>
          </cell>
          <cell r="IL22">
            <v>-1.8189894035458565E-14</v>
          </cell>
          <cell r="IO22">
            <v>0</v>
          </cell>
          <cell r="IP22">
            <v>0</v>
          </cell>
          <cell r="IQ22">
            <v>0</v>
          </cell>
          <cell r="IR22">
            <v>0</v>
          </cell>
          <cell r="IS22">
            <v>0</v>
          </cell>
          <cell r="IT22">
            <v>0</v>
          </cell>
          <cell r="IU22">
            <v>0</v>
          </cell>
        </row>
        <row r="23">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M23">
            <v>0</v>
          </cell>
          <cell r="HS23">
            <v>22295.642</v>
          </cell>
          <cell r="HT23">
            <v>2229.5642000000003</v>
          </cell>
          <cell r="HU23">
            <v>0</v>
          </cell>
          <cell r="HV23">
            <v>44591.284</v>
          </cell>
          <cell r="HW23">
            <v>3790.2591400000006</v>
          </cell>
          <cell r="HX23">
            <v>0</v>
          </cell>
          <cell r="HY23">
            <v>44591.284</v>
          </cell>
          <cell r="HZ23">
            <v>2898.4334600000011</v>
          </cell>
          <cell r="IA23">
            <v>0</v>
          </cell>
          <cell r="IB23">
            <v>44591.284</v>
          </cell>
          <cell r="IC23">
            <v>2006.6077800000012</v>
          </cell>
          <cell r="ID23">
            <v>0</v>
          </cell>
          <cell r="IE23">
            <v>44591.284</v>
          </cell>
          <cell r="IF23">
            <v>1114.7821000000013</v>
          </cell>
          <cell r="IG23">
            <v>0</v>
          </cell>
          <cell r="IH23">
            <v>22295.642</v>
          </cell>
          <cell r="II23">
            <v>222.95642000000132</v>
          </cell>
          <cell r="IJ23">
            <v>0</v>
          </cell>
          <cell r="IK23">
            <v>0</v>
          </cell>
          <cell r="IL23">
            <v>1.3096723705530166E-12</v>
          </cell>
          <cell r="IO23">
            <v>0</v>
          </cell>
          <cell r="IP23">
            <v>0</v>
          </cell>
          <cell r="IQ23">
            <v>0</v>
          </cell>
          <cell r="IR23">
            <v>0</v>
          </cell>
          <cell r="IS23">
            <v>0</v>
          </cell>
          <cell r="IT23">
            <v>0</v>
          </cell>
          <cell r="IU23">
            <v>0</v>
          </cell>
        </row>
        <row r="24">
          <cell r="FX24">
            <v>0</v>
          </cell>
          <cell r="FY24">
            <v>0</v>
          </cell>
          <cell r="FZ24">
            <v>0</v>
          </cell>
          <cell r="GA24">
            <v>0</v>
          </cell>
          <cell r="GB24">
            <v>0</v>
          </cell>
          <cell r="GC24">
            <v>0</v>
          </cell>
          <cell r="GD24">
            <v>0</v>
          </cell>
          <cell r="GE24">
            <v>0</v>
          </cell>
          <cell r="GF24">
            <v>0</v>
          </cell>
          <cell r="GG24">
            <v>0</v>
          </cell>
          <cell r="GH24">
            <v>0</v>
          </cell>
          <cell r="GI24">
            <v>0</v>
          </cell>
          <cell r="GJ24">
            <v>0</v>
          </cell>
          <cell r="GK24">
            <v>0</v>
          </cell>
          <cell r="GM24">
            <v>0</v>
          </cell>
          <cell r="HS24">
            <v>38027.804166666669</v>
          </cell>
          <cell r="HT24">
            <v>17112.511875</v>
          </cell>
          <cell r="HU24">
            <v>0</v>
          </cell>
          <cell r="HV24">
            <v>76055.608333333337</v>
          </cell>
          <cell r="HW24">
            <v>29946.895781249998</v>
          </cell>
          <cell r="HX24">
            <v>0</v>
          </cell>
          <cell r="HY24">
            <v>76055.608333333337</v>
          </cell>
          <cell r="HZ24">
            <v>24242.725156249995</v>
          </cell>
          <cell r="IA24">
            <v>0</v>
          </cell>
          <cell r="IB24">
            <v>76055.608333333337</v>
          </cell>
          <cell r="IC24">
            <v>18538.554531249989</v>
          </cell>
          <cell r="ID24">
            <v>0</v>
          </cell>
          <cell r="IE24">
            <v>76055.608333333337</v>
          </cell>
          <cell r="IF24">
            <v>12834.38390624999</v>
          </cell>
          <cell r="IG24">
            <v>0</v>
          </cell>
          <cell r="IH24">
            <v>76055.608333333337</v>
          </cell>
          <cell r="II24">
            <v>7130.2132812499894</v>
          </cell>
          <cell r="IJ24">
            <v>0</v>
          </cell>
          <cell r="IK24">
            <v>38027.804166666669</v>
          </cell>
          <cell r="IL24">
            <v>1426.042656249989</v>
          </cell>
          <cell r="IO24">
            <v>0</v>
          </cell>
          <cell r="IP24">
            <v>0</v>
          </cell>
          <cell r="IQ24">
            <v>0</v>
          </cell>
          <cell r="IR24">
            <v>0</v>
          </cell>
          <cell r="IS24">
            <v>0</v>
          </cell>
          <cell r="IT24">
            <v>0</v>
          </cell>
          <cell r="IU24">
            <v>0</v>
          </cell>
        </row>
        <row r="25">
          <cell r="FX25">
            <v>0</v>
          </cell>
          <cell r="FY25">
            <v>0</v>
          </cell>
          <cell r="FZ25">
            <v>0</v>
          </cell>
          <cell r="GA25">
            <v>0</v>
          </cell>
          <cell r="GB25">
            <v>0</v>
          </cell>
          <cell r="GC25">
            <v>0</v>
          </cell>
          <cell r="GD25">
            <v>0</v>
          </cell>
          <cell r="GE25">
            <v>0</v>
          </cell>
          <cell r="GF25">
            <v>0</v>
          </cell>
          <cell r="GG25">
            <v>0</v>
          </cell>
          <cell r="GH25">
            <v>0</v>
          </cell>
          <cell r="GI25">
            <v>0</v>
          </cell>
          <cell r="GJ25">
            <v>0</v>
          </cell>
          <cell r="GK25">
            <v>0</v>
          </cell>
          <cell r="GM25">
            <v>0</v>
          </cell>
          <cell r="HS25">
            <v>62303.869999999995</v>
          </cell>
          <cell r="HT25">
            <v>28036.741499999996</v>
          </cell>
          <cell r="HU25">
            <v>0</v>
          </cell>
          <cell r="HV25">
            <v>124607.73999999999</v>
          </cell>
          <cell r="HW25">
            <v>49064.297624999992</v>
          </cell>
          <cell r="HX25">
            <v>0</v>
          </cell>
          <cell r="HY25">
            <v>124607.73999999999</v>
          </cell>
          <cell r="HZ25">
            <v>39718.717124999996</v>
          </cell>
          <cell r="IA25">
            <v>0</v>
          </cell>
          <cell r="IB25">
            <v>124607.73999999999</v>
          </cell>
          <cell r="IC25">
            <v>30373.136624999996</v>
          </cell>
          <cell r="ID25">
            <v>0</v>
          </cell>
          <cell r="IE25">
            <v>124607.73999999999</v>
          </cell>
          <cell r="IF25">
            <v>21027.556124999996</v>
          </cell>
          <cell r="IG25">
            <v>0</v>
          </cell>
          <cell r="IH25">
            <v>124607.73999999999</v>
          </cell>
          <cell r="II25">
            <v>11681.975624999999</v>
          </cell>
          <cell r="IJ25">
            <v>0</v>
          </cell>
          <cell r="IK25">
            <v>62303.869999999995</v>
          </cell>
          <cell r="IL25">
            <v>2336.3951249999996</v>
          </cell>
          <cell r="IO25">
            <v>0</v>
          </cell>
          <cell r="IP25">
            <v>0</v>
          </cell>
          <cell r="IQ25">
            <v>0</v>
          </cell>
          <cell r="IR25">
            <v>0</v>
          </cell>
          <cell r="IS25">
            <v>0</v>
          </cell>
          <cell r="IT25">
            <v>0</v>
          </cell>
          <cell r="IU25">
            <v>0</v>
          </cell>
        </row>
        <row r="26">
          <cell r="FX26">
            <v>0</v>
          </cell>
          <cell r="FY26">
            <v>0</v>
          </cell>
          <cell r="FZ26">
            <v>0</v>
          </cell>
          <cell r="GA26">
            <v>0</v>
          </cell>
          <cell r="GB26">
            <v>0</v>
          </cell>
          <cell r="GC26">
            <v>0</v>
          </cell>
          <cell r="GD26">
            <v>0</v>
          </cell>
          <cell r="GE26">
            <v>0</v>
          </cell>
          <cell r="GF26">
            <v>0</v>
          </cell>
          <cell r="GG26">
            <v>0</v>
          </cell>
          <cell r="GH26">
            <v>0</v>
          </cell>
          <cell r="GI26">
            <v>0</v>
          </cell>
          <cell r="GJ26">
            <v>0</v>
          </cell>
          <cell r="GK26">
            <v>0</v>
          </cell>
          <cell r="GM26">
            <v>0</v>
          </cell>
          <cell r="HS26">
            <v>10361.213750000001</v>
          </cell>
          <cell r="HT26">
            <v>828.89710000000014</v>
          </cell>
          <cell r="HU26">
            <v>0</v>
          </cell>
          <cell r="HV26">
            <v>20722.427500000002</v>
          </cell>
          <cell r="HW26">
            <v>1346.9577875000002</v>
          </cell>
          <cell r="HX26">
            <v>0</v>
          </cell>
          <cell r="HY26">
            <v>20722.427500000002</v>
          </cell>
          <cell r="HZ26">
            <v>932.50923750000015</v>
          </cell>
          <cell r="IA26">
            <v>0</v>
          </cell>
          <cell r="IB26">
            <v>20722.427500000002</v>
          </cell>
          <cell r="IC26">
            <v>518.06068749999997</v>
          </cell>
          <cell r="ID26">
            <v>0</v>
          </cell>
          <cell r="IE26">
            <v>10361.213750000001</v>
          </cell>
          <cell r="IF26">
            <v>103.61213749999993</v>
          </cell>
          <cell r="IG26">
            <v>0</v>
          </cell>
          <cell r="IH26">
            <v>0</v>
          </cell>
          <cell r="II26">
            <v>-7.2759576141834261E-14</v>
          </cell>
          <cell r="IJ26">
            <v>0</v>
          </cell>
          <cell r="IK26">
            <v>0</v>
          </cell>
          <cell r="IL26">
            <v>-7.2759576141834261E-14</v>
          </cell>
          <cell r="IO26">
            <v>0</v>
          </cell>
          <cell r="IP26">
            <v>0</v>
          </cell>
          <cell r="IQ26">
            <v>0</v>
          </cell>
          <cell r="IR26">
            <v>0</v>
          </cell>
          <cell r="IS26">
            <v>0</v>
          </cell>
          <cell r="IT26">
            <v>0</v>
          </cell>
          <cell r="IU26">
            <v>0</v>
          </cell>
        </row>
        <row r="27">
          <cell r="FX27">
            <v>0</v>
          </cell>
          <cell r="FY27">
            <v>0</v>
          </cell>
          <cell r="FZ27">
            <v>0</v>
          </cell>
          <cell r="GA27">
            <v>0</v>
          </cell>
          <cell r="GB27">
            <v>0</v>
          </cell>
          <cell r="GC27">
            <v>0</v>
          </cell>
          <cell r="GD27">
            <v>0</v>
          </cell>
          <cell r="GE27">
            <v>0</v>
          </cell>
          <cell r="GF27">
            <v>0</v>
          </cell>
          <cell r="GG27">
            <v>0</v>
          </cell>
          <cell r="GH27">
            <v>0</v>
          </cell>
          <cell r="GI27">
            <v>0</v>
          </cell>
          <cell r="GJ27">
            <v>0</v>
          </cell>
          <cell r="GK27">
            <v>0</v>
          </cell>
          <cell r="GM27">
            <v>0</v>
          </cell>
          <cell r="HS27">
            <v>8038.6360000000004</v>
          </cell>
          <cell r="HT27">
            <v>803.86360000000002</v>
          </cell>
          <cell r="HU27">
            <v>0</v>
          </cell>
          <cell r="HV27">
            <v>16077.272000000001</v>
          </cell>
          <cell r="HW27">
            <v>1366.5681200000001</v>
          </cell>
          <cell r="HX27">
            <v>0</v>
          </cell>
          <cell r="HY27">
            <v>16077.272000000001</v>
          </cell>
          <cell r="HZ27">
            <v>1045.0226800000003</v>
          </cell>
          <cell r="IA27">
            <v>0</v>
          </cell>
          <cell r="IB27">
            <v>16077.272000000001</v>
          </cell>
          <cell r="IC27">
            <v>723.47724000000017</v>
          </cell>
          <cell r="ID27">
            <v>0</v>
          </cell>
          <cell r="IE27">
            <v>16077.272000000001</v>
          </cell>
          <cell r="IF27">
            <v>401.93180000000018</v>
          </cell>
          <cell r="IG27">
            <v>0</v>
          </cell>
          <cell r="IH27">
            <v>8038.6360000000004</v>
          </cell>
          <cell r="II27">
            <v>80.386360000000181</v>
          </cell>
          <cell r="IJ27">
            <v>0</v>
          </cell>
          <cell r="IK27">
            <v>0</v>
          </cell>
          <cell r="IL27">
            <v>1.8189894035458566E-13</v>
          </cell>
          <cell r="IO27">
            <v>0</v>
          </cell>
          <cell r="IP27">
            <v>0</v>
          </cell>
          <cell r="IQ27">
            <v>0</v>
          </cell>
          <cell r="IR27">
            <v>0</v>
          </cell>
          <cell r="IS27">
            <v>0</v>
          </cell>
          <cell r="IT27">
            <v>0</v>
          </cell>
          <cell r="IU27">
            <v>0</v>
          </cell>
        </row>
        <row r="28">
          <cell r="FX28">
            <v>0</v>
          </cell>
          <cell r="FY28">
            <v>0</v>
          </cell>
          <cell r="FZ28">
            <v>0</v>
          </cell>
          <cell r="GA28">
            <v>0</v>
          </cell>
          <cell r="GB28">
            <v>0</v>
          </cell>
          <cell r="GC28">
            <v>0</v>
          </cell>
          <cell r="GD28">
            <v>0</v>
          </cell>
          <cell r="GE28">
            <v>0</v>
          </cell>
          <cell r="GF28">
            <v>0</v>
          </cell>
          <cell r="GG28">
            <v>0</v>
          </cell>
          <cell r="GH28">
            <v>0</v>
          </cell>
          <cell r="GI28">
            <v>0</v>
          </cell>
          <cell r="GJ28">
            <v>0</v>
          </cell>
          <cell r="GK28">
            <v>0</v>
          </cell>
          <cell r="GM28">
            <v>0</v>
          </cell>
          <cell r="HS28">
            <v>3844812.1794444448</v>
          </cell>
          <cell r="HT28">
            <v>1823594.4167104999</v>
          </cell>
          <cell r="HU28">
            <v>0</v>
          </cell>
          <cell r="HV28">
            <v>7689624.3588888897</v>
          </cell>
          <cell r="HW28">
            <v>3343256.4306359165</v>
          </cell>
          <cell r="HX28">
            <v>0</v>
          </cell>
          <cell r="HY28">
            <v>7689624.3588888897</v>
          </cell>
          <cell r="HZ28">
            <v>2938013.226922472</v>
          </cell>
          <cell r="IA28">
            <v>0</v>
          </cell>
          <cell r="IB28">
            <v>7689624.3588888897</v>
          </cell>
          <cell r="IC28">
            <v>2532770.023209027</v>
          </cell>
          <cell r="ID28">
            <v>0</v>
          </cell>
          <cell r="IE28">
            <v>7689624.3588888897</v>
          </cell>
          <cell r="IF28">
            <v>2127526.8194955825</v>
          </cell>
          <cell r="IG28">
            <v>0</v>
          </cell>
          <cell r="IH28">
            <v>7689624.3588888897</v>
          </cell>
          <cell r="II28">
            <v>1722283.6157821377</v>
          </cell>
          <cell r="IJ28">
            <v>0</v>
          </cell>
          <cell r="IK28">
            <v>7689624.3588888897</v>
          </cell>
          <cell r="IL28">
            <v>1317040.4120686934</v>
          </cell>
          <cell r="IO28">
            <v>0</v>
          </cell>
          <cell r="IP28">
            <v>0</v>
          </cell>
          <cell r="IQ28">
            <v>0</v>
          </cell>
          <cell r="IR28">
            <v>0</v>
          </cell>
          <cell r="IS28">
            <v>0</v>
          </cell>
          <cell r="IT28">
            <v>0</v>
          </cell>
          <cell r="IU28">
            <v>0</v>
          </cell>
        </row>
        <row r="29">
          <cell r="FX29">
            <v>0</v>
          </cell>
          <cell r="FY29">
            <v>0</v>
          </cell>
          <cell r="FZ29">
            <v>0</v>
          </cell>
          <cell r="GA29">
            <v>0</v>
          </cell>
          <cell r="GB29">
            <v>0</v>
          </cell>
          <cell r="GC29">
            <v>0</v>
          </cell>
          <cell r="GD29">
            <v>0</v>
          </cell>
          <cell r="GE29">
            <v>0</v>
          </cell>
          <cell r="GF29">
            <v>0</v>
          </cell>
          <cell r="GG29">
            <v>0</v>
          </cell>
          <cell r="GH29">
            <v>0</v>
          </cell>
          <cell r="GI29">
            <v>0</v>
          </cell>
          <cell r="GJ29">
            <v>0</v>
          </cell>
          <cell r="GK29">
            <v>0</v>
          </cell>
          <cell r="GM29">
            <v>0</v>
          </cell>
          <cell r="HS29">
            <v>1556764.0489655172</v>
          </cell>
          <cell r="HT29">
            <v>1189601.248017</v>
          </cell>
          <cell r="HU29">
            <v>0</v>
          </cell>
          <cell r="HV29">
            <v>3113528.0979310344</v>
          </cell>
          <cell r="HW29">
            <v>2256140.297963276</v>
          </cell>
          <cell r="HX29">
            <v>0</v>
          </cell>
          <cell r="HY29">
            <v>3113528.0979310344</v>
          </cell>
          <cell r="HZ29">
            <v>2092057.3672023111</v>
          </cell>
          <cell r="IA29">
            <v>0</v>
          </cell>
          <cell r="IB29">
            <v>3113528.0979310344</v>
          </cell>
          <cell r="IC29">
            <v>1927974.4364413458</v>
          </cell>
          <cell r="ID29">
            <v>0</v>
          </cell>
          <cell r="IE29">
            <v>3113528.0979310344</v>
          </cell>
          <cell r="IF29">
            <v>1763891.5056803806</v>
          </cell>
          <cell r="IG29">
            <v>0</v>
          </cell>
          <cell r="IH29">
            <v>3113528.0979310344</v>
          </cell>
          <cell r="II29">
            <v>1599808.5749194152</v>
          </cell>
          <cell r="IJ29">
            <v>0</v>
          </cell>
          <cell r="IK29">
            <v>3113528.0979310344</v>
          </cell>
          <cell r="IL29">
            <v>1435725.6441584495</v>
          </cell>
          <cell r="IO29">
            <v>0</v>
          </cell>
          <cell r="IP29">
            <v>0</v>
          </cell>
          <cell r="IQ29">
            <v>0</v>
          </cell>
          <cell r="IR29">
            <v>0</v>
          </cell>
          <cell r="IS29">
            <v>0</v>
          </cell>
          <cell r="IT29">
            <v>0</v>
          </cell>
          <cell r="IU29">
            <v>0</v>
          </cell>
        </row>
        <row r="30">
          <cell r="FX30">
            <v>0</v>
          </cell>
          <cell r="FY30">
            <v>0</v>
          </cell>
          <cell r="FZ30">
            <v>0</v>
          </cell>
          <cell r="GA30">
            <v>0</v>
          </cell>
          <cell r="GB30">
            <v>0</v>
          </cell>
          <cell r="GC30">
            <v>0</v>
          </cell>
          <cell r="GD30">
            <v>0</v>
          </cell>
          <cell r="GE30">
            <v>0</v>
          </cell>
          <cell r="GF30">
            <v>0</v>
          </cell>
          <cell r="GG30">
            <v>0</v>
          </cell>
          <cell r="GH30">
            <v>0</v>
          </cell>
          <cell r="GI30">
            <v>0</v>
          </cell>
          <cell r="GJ30">
            <v>0</v>
          </cell>
          <cell r="GK30">
            <v>0</v>
          </cell>
          <cell r="GM30">
            <v>0</v>
          </cell>
          <cell r="HS30">
            <v>354025.85315789474</v>
          </cell>
          <cell r="HT30">
            <v>177243.04338349999</v>
          </cell>
          <cell r="HU30">
            <v>0</v>
          </cell>
          <cell r="HV30">
            <v>708051.70631578949</v>
          </cell>
          <cell r="HW30">
            <v>326500.34307486843</v>
          </cell>
          <cell r="HX30">
            <v>0</v>
          </cell>
          <cell r="HY30">
            <v>708051.70631578949</v>
          </cell>
          <cell r="HZ30">
            <v>289186.01815202634</v>
          </cell>
          <cell r="IA30">
            <v>0</v>
          </cell>
          <cell r="IB30">
            <v>708051.70631578949</v>
          </cell>
          <cell r="IC30">
            <v>251871.69322918419</v>
          </cell>
          <cell r="ID30">
            <v>0</v>
          </cell>
          <cell r="IE30">
            <v>708051.70631578949</v>
          </cell>
          <cell r="IF30">
            <v>214557.3683063421</v>
          </cell>
          <cell r="IG30">
            <v>0</v>
          </cell>
          <cell r="IH30">
            <v>708051.70631578949</v>
          </cell>
          <cell r="II30">
            <v>177243.04338350001</v>
          </cell>
          <cell r="IJ30">
            <v>0</v>
          </cell>
          <cell r="IK30">
            <v>708051.70631578949</v>
          </cell>
          <cell r="IL30">
            <v>139928.71846065792</v>
          </cell>
          <cell r="IO30">
            <v>0</v>
          </cell>
          <cell r="IP30">
            <v>0</v>
          </cell>
          <cell r="IQ30">
            <v>0</v>
          </cell>
          <cell r="IR30">
            <v>0</v>
          </cell>
          <cell r="IS30">
            <v>0</v>
          </cell>
          <cell r="IT30">
            <v>0</v>
          </cell>
          <cell r="IU30">
            <v>0</v>
          </cell>
        </row>
        <row r="31">
          <cell r="FX31">
            <v>0</v>
          </cell>
          <cell r="FY31">
            <v>0</v>
          </cell>
          <cell r="FZ31">
            <v>0</v>
          </cell>
          <cell r="GA31">
            <v>0</v>
          </cell>
          <cell r="GB31">
            <v>0</v>
          </cell>
          <cell r="GC31">
            <v>0</v>
          </cell>
          <cell r="GD31">
            <v>0</v>
          </cell>
          <cell r="GE31">
            <v>0</v>
          </cell>
          <cell r="GF31">
            <v>0</v>
          </cell>
          <cell r="GG31">
            <v>0</v>
          </cell>
          <cell r="GH31">
            <v>0</v>
          </cell>
          <cell r="GI31">
            <v>0</v>
          </cell>
          <cell r="GJ31">
            <v>0</v>
          </cell>
          <cell r="GK31">
            <v>0</v>
          </cell>
          <cell r="GM31">
            <v>0</v>
          </cell>
          <cell r="HS31">
            <v>551407.07050000003</v>
          </cell>
          <cell r="HT31">
            <v>290591.52615349996</v>
          </cell>
          <cell r="HU31">
            <v>0</v>
          </cell>
          <cell r="HV31">
            <v>1102814.1410000001</v>
          </cell>
          <cell r="HW31">
            <v>537594.32338397508</v>
          </cell>
          <cell r="HX31">
            <v>0</v>
          </cell>
          <cell r="HY31">
            <v>1102814.1410000001</v>
          </cell>
          <cell r="HZ31">
            <v>479476.01815327507</v>
          </cell>
          <cell r="IA31">
            <v>0</v>
          </cell>
          <cell r="IB31">
            <v>1102814.1410000001</v>
          </cell>
          <cell r="IC31">
            <v>421357.71292257507</v>
          </cell>
          <cell r="ID31">
            <v>0</v>
          </cell>
          <cell r="IE31">
            <v>1102814.1410000001</v>
          </cell>
          <cell r="IF31">
            <v>363239.40769187501</v>
          </cell>
          <cell r="IG31">
            <v>0</v>
          </cell>
          <cell r="IH31">
            <v>1102814.1410000001</v>
          </cell>
          <cell r="II31">
            <v>305121.10246117495</v>
          </cell>
          <cell r="IJ31">
            <v>0</v>
          </cell>
          <cell r="IK31">
            <v>1102814.1410000001</v>
          </cell>
          <cell r="IL31">
            <v>247002.79723047494</v>
          </cell>
          <cell r="IO31">
            <v>0</v>
          </cell>
          <cell r="IP31">
            <v>0</v>
          </cell>
          <cell r="IQ31">
            <v>0</v>
          </cell>
          <cell r="IR31">
            <v>0</v>
          </cell>
          <cell r="IS31">
            <v>0</v>
          </cell>
          <cell r="IT31">
            <v>0</v>
          </cell>
          <cell r="IU31">
            <v>0</v>
          </cell>
        </row>
        <row r="32">
          <cell r="FX32">
            <v>0</v>
          </cell>
          <cell r="FY32">
            <v>0</v>
          </cell>
          <cell r="FZ32">
            <v>0</v>
          </cell>
          <cell r="GA32">
            <v>0</v>
          </cell>
          <cell r="GB32">
            <v>0</v>
          </cell>
          <cell r="GC32">
            <v>0</v>
          </cell>
          <cell r="GD32">
            <v>0</v>
          </cell>
          <cell r="GE32">
            <v>0</v>
          </cell>
          <cell r="GF32">
            <v>0</v>
          </cell>
          <cell r="GG32">
            <v>0</v>
          </cell>
          <cell r="GH32">
            <v>0</v>
          </cell>
          <cell r="GI32">
            <v>0</v>
          </cell>
          <cell r="GJ32">
            <v>0</v>
          </cell>
          <cell r="GK32">
            <v>0</v>
          </cell>
          <cell r="GM32">
            <v>0</v>
          </cell>
          <cell r="HS32">
            <v>380094.48790941172</v>
          </cell>
          <cell r="HT32">
            <v>340526.65171804198</v>
          </cell>
          <cell r="HU32">
            <v>0</v>
          </cell>
          <cell r="HV32">
            <v>760188.97581882344</v>
          </cell>
          <cell r="HW32">
            <v>651006.83416684484</v>
          </cell>
          <cell r="HX32">
            <v>0</v>
          </cell>
          <cell r="HY32">
            <v>760188.97581882344</v>
          </cell>
          <cell r="HZ32">
            <v>610944.87514119293</v>
          </cell>
          <cell r="IA32">
            <v>0</v>
          </cell>
          <cell r="IB32">
            <v>760188.97581882344</v>
          </cell>
          <cell r="IC32">
            <v>570882.91611554078</v>
          </cell>
          <cell r="ID32">
            <v>0</v>
          </cell>
          <cell r="IE32">
            <v>760188.97581882344</v>
          </cell>
          <cell r="IF32">
            <v>530820.95708988886</v>
          </cell>
          <cell r="IG32">
            <v>0</v>
          </cell>
          <cell r="IH32">
            <v>760188.97581882344</v>
          </cell>
          <cell r="II32">
            <v>490758.99806423683</v>
          </cell>
          <cell r="IJ32">
            <v>0</v>
          </cell>
          <cell r="IK32">
            <v>760188.97581882344</v>
          </cell>
          <cell r="IL32">
            <v>450697.0390385848</v>
          </cell>
          <cell r="IO32">
            <v>0</v>
          </cell>
          <cell r="IP32">
            <v>0</v>
          </cell>
          <cell r="IQ32">
            <v>0</v>
          </cell>
          <cell r="IR32">
            <v>0</v>
          </cell>
          <cell r="IS32">
            <v>0</v>
          </cell>
          <cell r="IT32">
            <v>0</v>
          </cell>
          <cell r="IU32">
            <v>0</v>
          </cell>
        </row>
        <row r="33">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M33">
            <v>0</v>
          </cell>
          <cell r="HS33">
            <v>154496.91561999999</v>
          </cell>
          <cell r="HT33">
            <v>138413.78670395797</v>
          </cell>
          <cell r="HU33">
            <v>0</v>
          </cell>
          <cell r="HV33">
            <v>308993.83123999997</v>
          </cell>
          <cell r="HW33">
            <v>264614.592228155</v>
          </cell>
          <cell r="HX33">
            <v>0</v>
          </cell>
          <cell r="HY33">
            <v>308993.83123999997</v>
          </cell>
          <cell r="HZ33">
            <v>248330.61732180696</v>
          </cell>
          <cell r="IA33">
            <v>0</v>
          </cell>
          <cell r="IB33">
            <v>308993.83123999997</v>
          </cell>
          <cell r="IC33">
            <v>232046.64241545895</v>
          </cell>
          <cell r="ID33">
            <v>0</v>
          </cell>
          <cell r="IE33">
            <v>308993.83123999997</v>
          </cell>
          <cell r="IF33">
            <v>215762.66750911094</v>
          </cell>
          <cell r="IG33">
            <v>0</v>
          </cell>
          <cell r="IH33">
            <v>308993.83123999997</v>
          </cell>
          <cell r="II33">
            <v>199478.69260276292</v>
          </cell>
          <cell r="IJ33">
            <v>0</v>
          </cell>
          <cell r="IK33">
            <v>308993.83123999997</v>
          </cell>
          <cell r="IL33">
            <v>183194.71769641491</v>
          </cell>
          <cell r="IO33">
            <v>0</v>
          </cell>
          <cell r="IP33">
            <v>0</v>
          </cell>
          <cell r="IQ33">
            <v>0</v>
          </cell>
          <cell r="IR33">
            <v>0</v>
          </cell>
          <cell r="IS33">
            <v>0</v>
          </cell>
          <cell r="IT33">
            <v>0</v>
          </cell>
          <cell r="IU33">
            <v>0</v>
          </cell>
        </row>
        <row r="34">
          <cell r="FX34">
            <v>0</v>
          </cell>
          <cell r="FY34">
            <v>0</v>
          </cell>
          <cell r="FZ34">
            <v>0</v>
          </cell>
          <cell r="GA34">
            <v>0</v>
          </cell>
          <cell r="GB34">
            <v>0</v>
          </cell>
          <cell r="GC34">
            <v>0</v>
          </cell>
          <cell r="GD34">
            <v>0</v>
          </cell>
          <cell r="GE34">
            <v>0</v>
          </cell>
          <cell r="GF34">
            <v>0</v>
          </cell>
          <cell r="GG34">
            <v>0</v>
          </cell>
          <cell r="GH34">
            <v>0</v>
          </cell>
          <cell r="GI34">
            <v>0</v>
          </cell>
          <cell r="GJ34">
            <v>0</v>
          </cell>
          <cell r="GK34">
            <v>0</v>
          </cell>
          <cell r="GM34">
            <v>0</v>
          </cell>
          <cell r="HS34">
            <v>1904455.7502777779</v>
          </cell>
          <cell r="HT34">
            <v>1806566.7247135001</v>
          </cell>
          <cell r="HU34">
            <v>0</v>
          </cell>
          <cell r="HV34">
            <v>3808911.5005555558</v>
          </cell>
          <cell r="HW34">
            <v>3462586.2223675414</v>
          </cell>
          <cell r="HX34">
            <v>0</v>
          </cell>
          <cell r="HY34">
            <v>3808911.5005555558</v>
          </cell>
          <cell r="HZ34">
            <v>3261856.5862882636</v>
          </cell>
          <cell r="IA34">
            <v>0</v>
          </cell>
          <cell r="IB34">
            <v>3808911.5005555558</v>
          </cell>
          <cell r="IC34">
            <v>3061126.9502089857</v>
          </cell>
          <cell r="ID34">
            <v>0</v>
          </cell>
          <cell r="IE34">
            <v>3808911.5005555558</v>
          </cell>
          <cell r="IF34">
            <v>2860397.3141297074</v>
          </cell>
          <cell r="IG34">
            <v>0</v>
          </cell>
          <cell r="IH34">
            <v>3808911.5005555558</v>
          </cell>
          <cell r="II34">
            <v>2659667.6780504296</v>
          </cell>
          <cell r="IJ34">
            <v>0</v>
          </cell>
          <cell r="IK34">
            <v>3808911.5005555558</v>
          </cell>
          <cell r="IL34">
            <v>2458938.0419711517</v>
          </cell>
          <cell r="IO34">
            <v>0</v>
          </cell>
          <cell r="IP34">
            <v>0</v>
          </cell>
          <cell r="IQ34">
            <v>0</v>
          </cell>
          <cell r="IR34">
            <v>0</v>
          </cell>
          <cell r="IS34">
            <v>0</v>
          </cell>
          <cell r="IT34">
            <v>0</v>
          </cell>
          <cell r="IU34">
            <v>0</v>
          </cell>
        </row>
        <row r="35">
          <cell r="FX35">
            <v>0</v>
          </cell>
          <cell r="FY35">
            <v>0</v>
          </cell>
          <cell r="FZ35">
            <v>0</v>
          </cell>
          <cell r="GA35">
            <v>0</v>
          </cell>
          <cell r="GB35">
            <v>0</v>
          </cell>
          <cell r="GC35">
            <v>0</v>
          </cell>
          <cell r="GD35">
            <v>0</v>
          </cell>
          <cell r="GE35">
            <v>0</v>
          </cell>
          <cell r="GF35">
            <v>0</v>
          </cell>
          <cell r="GG35">
            <v>0</v>
          </cell>
          <cell r="GH35">
            <v>0</v>
          </cell>
          <cell r="GI35">
            <v>0</v>
          </cell>
          <cell r="GJ35">
            <v>0</v>
          </cell>
          <cell r="GK35">
            <v>0</v>
          </cell>
          <cell r="GM35">
            <v>0</v>
          </cell>
          <cell r="HS35">
            <v>58045.862500000003</v>
          </cell>
          <cell r="HT35">
            <v>8806.176994182737</v>
          </cell>
          <cell r="HU35">
            <v>0</v>
          </cell>
          <cell r="HV35">
            <v>116091.72500000001</v>
          </cell>
          <cell r="HW35">
            <v>11007.721242728421</v>
          </cell>
          <cell r="HX35">
            <v>0</v>
          </cell>
          <cell r="HY35">
            <v>58045.862500000003</v>
          </cell>
          <cell r="HZ35">
            <v>2201.5442485456852</v>
          </cell>
          <cell r="IA35">
            <v>0</v>
          </cell>
          <cell r="IB35">
            <v>0</v>
          </cell>
          <cell r="IC35">
            <v>1.1038404425926274E-12</v>
          </cell>
          <cell r="ID35">
            <v>0</v>
          </cell>
          <cell r="IE35">
            <v>0</v>
          </cell>
          <cell r="IF35">
            <v>1.1038404425926274E-12</v>
          </cell>
          <cell r="IG35">
            <v>0</v>
          </cell>
          <cell r="IH35">
            <v>0</v>
          </cell>
          <cell r="II35">
            <v>1.1038404425926274E-12</v>
          </cell>
          <cell r="IJ35">
            <v>0</v>
          </cell>
          <cell r="IK35">
            <v>0</v>
          </cell>
          <cell r="IL35">
            <v>1.1038404425926274E-12</v>
          </cell>
          <cell r="IO35">
            <v>0</v>
          </cell>
          <cell r="IP35">
            <v>0</v>
          </cell>
          <cell r="IQ35">
            <v>0</v>
          </cell>
          <cell r="IR35">
            <v>0</v>
          </cell>
          <cell r="IS35">
            <v>0</v>
          </cell>
          <cell r="IT35">
            <v>0</v>
          </cell>
          <cell r="IU35">
            <v>0</v>
          </cell>
        </row>
        <row r="36">
          <cell r="FX36">
            <v>0</v>
          </cell>
          <cell r="FY36">
            <v>0</v>
          </cell>
          <cell r="FZ36">
            <v>0</v>
          </cell>
          <cell r="GA36">
            <v>0</v>
          </cell>
          <cell r="GB36">
            <v>0</v>
          </cell>
          <cell r="GC36">
            <v>0</v>
          </cell>
          <cell r="GD36">
            <v>0</v>
          </cell>
          <cell r="GE36">
            <v>0</v>
          </cell>
          <cell r="GF36">
            <v>0</v>
          </cell>
          <cell r="GG36">
            <v>0</v>
          </cell>
          <cell r="GH36">
            <v>0</v>
          </cell>
          <cell r="GI36">
            <v>0</v>
          </cell>
          <cell r="GJ36">
            <v>0</v>
          </cell>
          <cell r="GK36">
            <v>0</v>
          </cell>
          <cell r="GM36">
            <v>0</v>
          </cell>
          <cell r="HD36">
            <v>110950261.91666666</v>
          </cell>
          <cell r="HS36">
            <v>133140314.3</v>
          </cell>
          <cell r="HT36">
            <v>4792408.2603959627</v>
          </cell>
          <cell r="HU36">
            <v>0</v>
          </cell>
          <cell r="HV36">
            <v>0</v>
          </cell>
          <cell r="HW36">
            <v>-7987347.1006599367</v>
          </cell>
          <cell r="HX36">
            <v>0</v>
          </cell>
          <cell r="HY36">
            <v>0</v>
          </cell>
          <cell r="HZ36">
            <v>-7987347.1006599367</v>
          </cell>
          <cell r="IA36">
            <v>0</v>
          </cell>
          <cell r="IB36">
            <v>0</v>
          </cell>
          <cell r="IC36">
            <v>-7987347.1006599367</v>
          </cell>
          <cell r="ID36">
            <v>0</v>
          </cell>
          <cell r="IE36">
            <v>0</v>
          </cell>
          <cell r="IF36">
            <v>-7987347.1006599367</v>
          </cell>
          <cell r="IG36">
            <v>0</v>
          </cell>
          <cell r="IH36">
            <v>0</v>
          </cell>
          <cell r="II36">
            <v>-7987347.1006599367</v>
          </cell>
          <cell r="IJ36">
            <v>0</v>
          </cell>
          <cell r="IK36">
            <v>0</v>
          </cell>
          <cell r="IL36">
            <v>-7987347.1006599367</v>
          </cell>
          <cell r="IO36">
            <v>0</v>
          </cell>
          <cell r="IP36">
            <v>0</v>
          </cell>
          <cell r="IQ36">
            <v>0</v>
          </cell>
          <cell r="IR36">
            <v>0</v>
          </cell>
          <cell r="IS36">
            <v>0</v>
          </cell>
          <cell r="IT36">
            <v>0</v>
          </cell>
          <cell r="IU36">
            <v>0</v>
          </cell>
        </row>
        <row r="37">
          <cell r="FX37">
            <v>0</v>
          </cell>
          <cell r="FY37">
            <v>0</v>
          </cell>
          <cell r="FZ37">
            <v>0</v>
          </cell>
          <cell r="GA37">
            <v>0</v>
          </cell>
          <cell r="GB37">
            <v>0</v>
          </cell>
          <cell r="GC37">
            <v>0</v>
          </cell>
          <cell r="GD37">
            <v>0</v>
          </cell>
          <cell r="GE37">
            <v>0</v>
          </cell>
          <cell r="GF37">
            <v>0</v>
          </cell>
          <cell r="GG37">
            <v>0</v>
          </cell>
          <cell r="GH37">
            <v>0</v>
          </cell>
          <cell r="GI37">
            <v>0</v>
          </cell>
          <cell r="GJ37">
            <v>0</v>
          </cell>
          <cell r="GK37">
            <v>0</v>
          </cell>
          <cell r="GM37">
            <v>0</v>
          </cell>
          <cell r="HS37">
            <v>58287.623</v>
          </cell>
          <cell r="HT37">
            <v>30717.577320999997</v>
          </cell>
          <cell r="HU37">
            <v>0</v>
          </cell>
          <cell r="HV37">
            <v>116575.246</v>
          </cell>
          <cell r="HW37">
            <v>56827.518043850003</v>
          </cell>
          <cell r="HX37">
            <v>0</v>
          </cell>
          <cell r="HY37">
            <v>116575.246</v>
          </cell>
          <cell r="HZ37">
            <v>50684.002579650005</v>
          </cell>
          <cell r="IA37">
            <v>0</v>
          </cell>
          <cell r="IB37">
            <v>116575.246</v>
          </cell>
          <cell r="IC37">
            <v>44540.48711545</v>
          </cell>
          <cell r="ID37">
            <v>0</v>
          </cell>
          <cell r="IE37">
            <v>116575.246</v>
          </cell>
          <cell r="IF37">
            <v>38396.971651250002</v>
          </cell>
          <cell r="IG37">
            <v>0</v>
          </cell>
          <cell r="IH37">
            <v>116575.246</v>
          </cell>
          <cell r="II37">
            <v>32253.456187049997</v>
          </cell>
          <cell r="IJ37">
            <v>0</v>
          </cell>
          <cell r="IK37">
            <v>116575.246</v>
          </cell>
          <cell r="IL37">
            <v>26109.940722849999</v>
          </cell>
          <cell r="IO37">
            <v>0</v>
          </cell>
          <cell r="IP37">
            <v>0</v>
          </cell>
          <cell r="IQ37">
            <v>0</v>
          </cell>
          <cell r="IR37">
            <v>0</v>
          </cell>
          <cell r="IS37">
            <v>0</v>
          </cell>
          <cell r="IT37">
            <v>0</v>
          </cell>
          <cell r="IU37">
            <v>0</v>
          </cell>
        </row>
        <row r="38">
          <cell r="FX38">
            <v>0</v>
          </cell>
          <cell r="FY38">
            <v>0</v>
          </cell>
          <cell r="FZ38">
            <v>0</v>
          </cell>
          <cell r="GA38">
            <v>0</v>
          </cell>
          <cell r="GB38">
            <v>0</v>
          </cell>
          <cell r="GC38">
            <v>0</v>
          </cell>
          <cell r="GD38">
            <v>0</v>
          </cell>
          <cell r="GE38">
            <v>0</v>
          </cell>
          <cell r="GF38">
            <v>0</v>
          </cell>
          <cell r="GG38">
            <v>0</v>
          </cell>
          <cell r="GH38">
            <v>0</v>
          </cell>
          <cell r="GI38">
            <v>0</v>
          </cell>
          <cell r="GJ38">
            <v>0</v>
          </cell>
          <cell r="GK38">
            <v>0</v>
          </cell>
          <cell r="GM38">
            <v>0</v>
          </cell>
          <cell r="HS38">
            <v>81213.075000000012</v>
          </cell>
          <cell r="HT38">
            <v>29236.707000000002</v>
          </cell>
          <cell r="HU38">
            <v>0</v>
          </cell>
          <cell r="HV38">
            <v>162426.15000000002</v>
          </cell>
          <cell r="HW38">
            <v>53600.62950000001</v>
          </cell>
          <cell r="HX38">
            <v>0</v>
          </cell>
          <cell r="HY38">
            <v>162426.15000000002</v>
          </cell>
          <cell r="HZ38">
            <v>47103.583500000008</v>
          </cell>
          <cell r="IA38">
            <v>0</v>
          </cell>
          <cell r="IB38">
            <v>162426.15000000002</v>
          </cell>
          <cell r="IC38">
            <v>40606.537500000013</v>
          </cell>
          <cell r="ID38">
            <v>0</v>
          </cell>
          <cell r="IE38">
            <v>162426.15000000002</v>
          </cell>
          <cell r="IF38">
            <v>34109.491500000018</v>
          </cell>
          <cell r="IG38">
            <v>0</v>
          </cell>
          <cell r="IH38">
            <v>162426.15000000002</v>
          </cell>
          <cell r="II38">
            <v>27612.445500000023</v>
          </cell>
          <cell r="IJ38">
            <v>0</v>
          </cell>
          <cell r="IK38">
            <v>162426.15000000002</v>
          </cell>
          <cell r="IL38">
            <v>21115.399500000025</v>
          </cell>
          <cell r="IO38">
            <v>0</v>
          </cell>
          <cell r="IP38">
            <v>0</v>
          </cell>
          <cell r="IQ38">
            <v>0</v>
          </cell>
          <cell r="IR38">
            <v>0</v>
          </cell>
          <cell r="IS38">
            <v>0</v>
          </cell>
          <cell r="IT38">
            <v>0</v>
          </cell>
          <cell r="IU38">
            <v>0</v>
          </cell>
        </row>
        <row r="39">
          <cell r="FX39">
            <v>0</v>
          </cell>
          <cell r="FY39">
            <v>0</v>
          </cell>
          <cell r="FZ39">
            <v>0</v>
          </cell>
          <cell r="GA39">
            <v>0</v>
          </cell>
          <cell r="GB39">
            <v>0</v>
          </cell>
          <cell r="GC39">
            <v>0</v>
          </cell>
          <cell r="GD39">
            <v>0</v>
          </cell>
          <cell r="GE39">
            <v>0</v>
          </cell>
          <cell r="GF39">
            <v>0</v>
          </cell>
          <cell r="GG39">
            <v>0</v>
          </cell>
          <cell r="GH39">
            <v>0</v>
          </cell>
          <cell r="GI39">
            <v>0</v>
          </cell>
          <cell r="GJ39">
            <v>0</v>
          </cell>
          <cell r="GK39">
            <v>0</v>
          </cell>
          <cell r="GM39">
            <v>0</v>
          </cell>
          <cell r="HS39">
            <v>0</v>
          </cell>
          <cell r="HT39">
            <v>3756992.4085154999</v>
          </cell>
          <cell r="HU39">
            <v>0</v>
          </cell>
          <cell r="HV39">
            <v>4356438.3215624997</v>
          </cell>
          <cell r="HW39">
            <v>7513984.8170309998</v>
          </cell>
          <cell r="HX39">
            <v>0</v>
          </cell>
          <cell r="HY39">
            <v>8712876.6431249995</v>
          </cell>
          <cell r="HZ39">
            <v>7161766.7787326723</v>
          </cell>
          <cell r="IA39">
            <v>0</v>
          </cell>
          <cell r="IB39">
            <v>8712876.6431249995</v>
          </cell>
          <cell r="IC39">
            <v>6692142.7276682351</v>
          </cell>
          <cell r="ID39">
            <v>0</v>
          </cell>
          <cell r="IE39">
            <v>8712876.6431249995</v>
          </cell>
          <cell r="IF39">
            <v>6222518.6766037978</v>
          </cell>
          <cell r="IG39">
            <v>0</v>
          </cell>
          <cell r="IH39">
            <v>8712876.6431249995</v>
          </cell>
          <cell r="II39">
            <v>5752894.6255393606</v>
          </cell>
          <cell r="IJ39">
            <v>0</v>
          </cell>
          <cell r="IK39">
            <v>8712876.6431249995</v>
          </cell>
          <cell r="IL39">
            <v>5283270.5744749224</v>
          </cell>
          <cell r="IO39">
            <v>0</v>
          </cell>
          <cell r="IP39">
            <v>0</v>
          </cell>
          <cell r="IQ39">
            <v>0</v>
          </cell>
          <cell r="IR39">
            <v>0</v>
          </cell>
          <cell r="IS39">
            <v>0</v>
          </cell>
          <cell r="IT39">
            <v>0</v>
          </cell>
          <cell r="IU39">
            <v>0</v>
          </cell>
        </row>
        <row r="40">
          <cell r="FX40">
            <v>0</v>
          </cell>
          <cell r="FY40">
            <v>0</v>
          </cell>
          <cell r="FZ40">
            <v>0</v>
          </cell>
          <cell r="GA40">
            <v>0</v>
          </cell>
          <cell r="GB40">
            <v>0</v>
          </cell>
          <cell r="GC40">
            <v>0</v>
          </cell>
          <cell r="GD40">
            <v>0</v>
          </cell>
          <cell r="GE40">
            <v>0</v>
          </cell>
          <cell r="GF40">
            <v>0</v>
          </cell>
          <cell r="GG40">
            <v>0</v>
          </cell>
          <cell r="GH40">
            <v>0</v>
          </cell>
          <cell r="GI40">
            <v>0</v>
          </cell>
          <cell r="GJ40">
            <v>0</v>
          </cell>
          <cell r="GK40">
            <v>0</v>
          </cell>
          <cell r="GM40">
            <v>0</v>
          </cell>
          <cell r="HS40">
            <v>29272.0275</v>
          </cell>
          <cell r="HT40">
            <v>13172.412375</v>
          </cell>
          <cell r="HU40">
            <v>0</v>
          </cell>
          <cell r="HV40">
            <v>58544.055</v>
          </cell>
          <cell r="HW40">
            <v>23051.721656249996</v>
          </cell>
          <cell r="HX40">
            <v>0</v>
          </cell>
          <cell r="HY40">
            <v>58544.055</v>
          </cell>
          <cell r="HZ40">
            <v>18660.917531249994</v>
          </cell>
          <cell r="IA40">
            <v>0</v>
          </cell>
          <cell r="IB40">
            <v>58544.055</v>
          </cell>
          <cell r="IC40">
            <v>14270.113406249995</v>
          </cell>
          <cell r="ID40">
            <v>0</v>
          </cell>
          <cell r="IE40">
            <v>58544.055</v>
          </cell>
          <cell r="IF40">
            <v>9879.3092812499963</v>
          </cell>
          <cell r="IG40">
            <v>0</v>
          </cell>
          <cell r="IH40">
            <v>58544.055</v>
          </cell>
          <cell r="II40">
            <v>5488.5051562499975</v>
          </cell>
          <cell r="IJ40">
            <v>0</v>
          </cell>
          <cell r="IK40">
            <v>29272.0275</v>
          </cell>
          <cell r="IL40">
            <v>1097.7010312499972</v>
          </cell>
          <cell r="IO40">
            <v>0</v>
          </cell>
          <cell r="IP40">
            <v>0</v>
          </cell>
          <cell r="IQ40">
            <v>0</v>
          </cell>
          <cell r="IR40">
            <v>0</v>
          </cell>
          <cell r="IS40">
            <v>0</v>
          </cell>
          <cell r="IT40">
            <v>0</v>
          </cell>
          <cell r="IU40">
            <v>0</v>
          </cell>
        </row>
        <row r="41">
          <cell r="FX41">
            <v>0</v>
          </cell>
          <cell r="FY41">
            <v>0</v>
          </cell>
          <cell r="FZ41">
            <v>0</v>
          </cell>
          <cell r="GA41">
            <v>0</v>
          </cell>
          <cell r="GB41">
            <v>0</v>
          </cell>
          <cell r="GC41">
            <v>0</v>
          </cell>
          <cell r="GD41">
            <v>0</v>
          </cell>
          <cell r="GE41">
            <v>0</v>
          </cell>
          <cell r="GF41">
            <v>0</v>
          </cell>
          <cell r="GG41">
            <v>0</v>
          </cell>
          <cell r="GH41">
            <v>0</v>
          </cell>
          <cell r="GI41">
            <v>0</v>
          </cell>
          <cell r="GJ41">
            <v>0</v>
          </cell>
          <cell r="GK41">
            <v>0</v>
          </cell>
          <cell r="GM41">
            <v>0</v>
          </cell>
          <cell r="HS41">
            <v>115384.60153846155</v>
          </cell>
          <cell r="HT41">
            <v>29999.996400000004</v>
          </cell>
          <cell r="HU41">
            <v>0</v>
          </cell>
          <cell r="HV41">
            <v>230769.20307692309</v>
          </cell>
          <cell r="HW41">
            <v>53076.916707692304</v>
          </cell>
          <cell r="HX41">
            <v>0</v>
          </cell>
          <cell r="HY41">
            <v>230769.20307692309</v>
          </cell>
          <cell r="HZ41">
            <v>43846.148584615381</v>
          </cell>
          <cell r="IA41">
            <v>0</v>
          </cell>
          <cell r="IB41">
            <v>230769.20307692309</v>
          </cell>
          <cell r="IC41">
            <v>34615.380461538458</v>
          </cell>
          <cell r="ID41">
            <v>0</v>
          </cell>
          <cell r="IE41">
            <v>230769.20307692309</v>
          </cell>
          <cell r="IF41">
            <v>25384.612338461535</v>
          </cell>
          <cell r="IG41">
            <v>0</v>
          </cell>
          <cell r="IH41">
            <v>230769.20307692309</v>
          </cell>
          <cell r="II41">
            <v>16153.844215384612</v>
          </cell>
          <cell r="IJ41">
            <v>0</v>
          </cell>
          <cell r="IK41">
            <v>230769.20307692309</v>
          </cell>
          <cell r="IL41">
            <v>6923.0760923076905</v>
          </cell>
          <cell r="IO41">
            <v>0</v>
          </cell>
          <cell r="IP41">
            <v>0</v>
          </cell>
          <cell r="IQ41">
            <v>0</v>
          </cell>
          <cell r="IR41">
            <v>0</v>
          </cell>
          <cell r="IS41">
            <v>0</v>
          </cell>
          <cell r="IT41">
            <v>0</v>
          </cell>
          <cell r="IU41">
            <v>0</v>
          </cell>
        </row>
        <row r="42">
          <cell r="FX42">
            <v>0</v>
          </cell>
          <cell r="FY42">
            <v>0</v>
          </cell>
          <cell r="FZ42">
            <v>0</v>
          </cell>
          <cell r="GA42">
            <v>0</v>
          </cell>
          <cell r="GB42">
            <v>0</v>
          </cell>
          <cell r="GC42">
            <v>0</v>
          </cell>
          <cell r="GD42">
            <v>0</v>
          </cell>
          <cell r="GE42">
            <v>0</v>
          </cell>
          <cell r="GF42">
            <v>0</v>
          </cell>
          <cell r="GG42">
            <v>0</v>
          </cell>
          <cell r="GH42">
            <v>0</v>
          </cell>
          <cell r="GI42">
            <v>0</v>
          </cell>
          <cell r="GJ42">
            <v>0</v>
          </cell>
          <cell r="GK42">
            <v>0</v>
          </cell>
          <cell r="GM42">
            <v>0</v>
          </cell>
          <cell r="HS42">
            <v>320953.95750000002</v>
          </cell>
          <cell r="HT42">
            <v>25676.316600000002</v>
          </cell>
          <cell r="HU42">
            <v>0</v>
          </cell>
          <cell r="HV42">
            <v>641907.91500000004</v>
          </cell>
          <cell r="HW42">
            <v>41724.014475000004</v>
          </cell>
          <cell r="HX42">
            <v>0</v>
          </cell>
          <cell r="HY42">
            <v>641907.91500000004</v>
          </cell>
          <cell r="HZ42">
            <v>28885.856175000001</v>
          </cell>
          <cell r="IA42">
            <v>0</v>
          </cell>
          <cell r="IB42">
            <v>641907.91500000004</v>
          </cell>
          <cell r="IC42">
            <v>16047.697875000002</v>
          </cell>
          <cell r="ID42">
            <v>0</v>
          </cell>
          <cell r="IE42">
            <v>320953.95750000002</v>
          </cell>
          <cell r="IF42">
            <v>3209.5395750000002</v>
          </cell>
          <cell r="IG42">
            <v>0</v>
          </cell>
          <cell r="IH42">
            <v>0</v>
          </cell>
          <cell r="II42">
            <v>0</v>
          </cell>
          <cell r="IJ42">
            <v>0</v>
          </cell>
          <cell r="IK42">
            <v>0</v>
          </cell>
          <cell r="IL42">
            <v>0</v>
          </cell>
          <cell r="IO42">
            <v>0</v>
          </cell>
          <cell r="IP42">
            <v>0</v>
          </cell>
          <cell r="IQ42">
            <v>0</v>
          </cell>
          <cell r="IR42">
            <v>0</v>
          </cell>
          <cell r="IS42">
            <v>0</v>
          </cell>
          <cell r="IT42">
            <v>0</v>
          </cell>
          <cell r="IU42">
            <v>0</v>
          </cell>
        </row>
        <row r="43">
          <cell r="FX43">
            <v>0</v>
          </cell>
          <cell r="FY43">
            <v>0</v>
          </cell>
          <cell r="FZ43">
            <v>0</v>
          </cell>
          <cell r="GA43">
            <v>0</v>
          </cell>
          <cell r="GB43">
            <v>0</v>
          </cell>
          <cell r="GC43">
            <v>0</v>
          </cell>
          <cell r="GD43">
            <v>0</v>
          </cell>
          <cell r="GE43">
            <v>0</v>
          </cell>
          <cell r="GF43">
            <v>0</v>
          </cell>
          <cell r="GG43">
            <v>0</v>
          </cell>
          <cell r="GH43">
            <v>0</v>
          </cell>
          <cell r="GI43">
            <v>0</v>
          </cell>
          <cell r="GJ43">
            <v>0</v>
          </cell>
          <cell r="GK43">
            <v>0</v>
          </cell>
          <cell r="GM43">
            <v>0</v>
          </cell>
          <cell r="HS43">
            <v>35714.26</v>
          </cell>
          <cell r="HT43">
            <v>2857.1408000000001</v>
          </cell>
          <cell r="HU43">
            <v>0</v>
          </cell>
          <cell r="HV43">
            <v>71428.52</v>
          </cell>
          <cell r="HW43">
            <v>3571.4259999999995</v>
          </cell>
          <cell r="HX43">
            <v>0</v>
          </cell>
          <cell r="HY43">
            <v>35714.26</v>
          </cell>
          <cell r="HZ43">
            <v>714.28519999999946</v>
          </cell>
          <cell r="IA43">
            <v>0</v>
          </cell>
          <cell r="IB43">
            <v>0</v>
          </cell>
          <cell r="IC43">
            <v>-5.8207660913467408E-13</v>
          </cell>
          <cell r="ID43">
            <v>0</v>
          </cell>
          <cell r="IE43">
            <v>0</v>
          </cell>
          <cell r="IF43">
            <v>-5.8207660913467408E-13</v>
          </cell>
          <cell r="IG43">
            <v>0</v>
          </cell>
          <cell r="IH43">
            <v>0</v>
          </cell>
          <cell r="II43">
            <v>-5.8207660913467408E-13</v>
          </cell>
          <cell r="IJ43">
            <v>0</v>
          </cell>
          <cell r="IK43">
            <v>0</v>
          </cell>
          <cell r="IL43">
            <v>-5.8207660913467408E-13</v>
          </cell>
          <cell r="IO43">
            <v>0</v>
          </cell>
          <cell r="IP43">
            <v>0</v>
          </cell>
          <cell r="IQ43">
            <v>0</v>
          </cell>
          <cell r="IR43">
            <v>0</v>
          </cell>
          <cell r="IS43">
            <v>0</v>
          </cell>
          <cell r="IT43">
            <v>0</v>
          </cell>
          <cell r="IU43">
            <v>0</v>
          </cell>
        </row>
        <row r="44">
          <cell r="FX44">
            <v>0</v>
          </cell>
          <cell r="FY44">
            <v>0</v>
          </cell>
          <cell r="FZ44">
            <v>0</v>
          </cell>
          <cell r="GA44">
            <v>0</v>
          </cell>
          <cell r="GB44">
            <v>0</v>
          </cell>
          <cell r="GC44">
            <v>0</v>
          </cell>
          <cell r="GD44">
            <v>0</v>
          </cell>
          <cell r="GE44">
            <v>0</v>
          </cell>
          <cell r="GF44">
            <v>0</v>
          </cell>
          <cell r="GG44">
            <v>0</v>
          </cell>
          <cell r="GH44">
            <v>0</v>
          </cell>
          <cell r="GI44">
            <v>0</v>
          </cell>
          <cell r="GJ44">
            <v>0</v>
          </cell>
          <cell r="GK44">
            <v>0</v>
          </cell>
          <cell r="GM44">
            <v>0</v>
          </cell>
          <cell r="HS44">
            <v>136070.91222222222</v>
          </cell>
          <cell r="HT44">
            <v>12246.382100000001</v>
          </cell>
          <cell r="HU44">
            <v>0</v>
          </cell>
          <cell r="HV44">
            <v>272141.82444444444</v>
          </cell>
          <cell r="HW44">
            <v>20410.636833333334</v>
          </cell>
          <cell r="HX44">
            <v>0</v>
          </cell>
          <cell r="HY44">
            <v>272141.82444444444</v>
          </cell>
          <cell r="HZ44">
            <v>14967.800344444448</v>
          </cell>
          <cell r="IA44">
            <v>0</v>
          </cell>
          <cell r="IB44">
            <v>272141.82444444444</v>
          </cell>
          <cell r="IC44">
            <v>9524.9638555555575</v>
          </cell>
          <cell r="ID44">
            <v>0</v>
          </cell>
          <cell r="IE44">
            <v>272141.82444444444</v>
          </cell>
          <cell r="IF44">
            <v>4082.1273666666702</v>
          </cell>
          <cell r="IG44">
            <v>0</v>
          </cell>
          <cell r="IH44">
            <v>0</v>
          </cell>
          <cell r="II44">
            <v>3.4924596548080443E-12</v>
          </cell>
          <cell r="IJ44">
            <v>0</v>
          </cell>
          <cell r="IK44">
            <v>0</v>
          </cell>
          <cell r="IL44">
            <v>3.4924596548080443E-12</v>
          </cell>
          <cell r="IO44">
            <v>0</v>
          </cell>
          <cell r="IP44">
            <v>0</v>
          </cell>
          <cell r="IQ44">
            <v>0</v>
          </cell>
          <cell r="IR44">
            <v>0</v>
          </cell>
          <cell r="IS44">
            <v>0</v>
          </cell>
          <cell r="IT44">
            <v>0</v>
          </cell>
          <cell r="IU44">
            <v>0</v>
          </cell>
        </row>
        <row r="45">
          <cell r="FX45">
            <v>0</v>
          </cell>
          <cell r="FY45">
            <v>0</v>
          </cell>
          <cell r="FZ45">
            <v>0</v>
          </cell>
          <cell r="GA45">
            <v>0</v>
          </cell>
          <cell r="GB45">
            <v>0</v>
          </cell>
          <cell r="GC45">
            <v>0</v>
          </cell>
          <cell r="GD45">
            <v>0</v>
          </cell>
          <cell r="GE45">
            <v>0</v>
          </cell>
          <cell r="GF45">
            <v>0</v>
          </cell>
          <cell r="GG45">
            <v>0</v>
          </cell>
          <cell r="GH45">
            <v>0</v>
          </cell>
          <cell r="GI45">
            <v>0</v>
          </cell>
          <cell r="GJ45">
            <v>0</v>
          </cell>
          <cell r="GK45">
            <v>0</v>
          </cell>
          <cell r="GM45">
            <v>0</v>
          </cell>
          <cell r="HS45">
            <v>119372.26699999999</v>
          </cell>
          <cell r="HT45">
            <v>11937.226699999999</v>
          </cell>
          <cell r="HU45">
            <v>0</v>
          </cell>
          <cell r="HV45">
            <v>238744.53399999999</v>
          </cell>
          <cell r="HW45">
            <v>20293.285389999997</v>
          </cell>
          <cell r="HX45">
            <v>0</v>
          </cell>
          <cell r="HY45">
            <v>238744.53399999999</v>
          </cell>
          <cell r="HZ45">
            <v>15518.39471</v>
          </cell>
          <cell r="IA45">
            <v>0</v>
          </cell>
          <cell r="IB45">
            <v>238744.53399999999</v>
          </cell>
          <cell r="IC45">
            <v>10743.50403</v>
          </cell>
          <cell r="ID45">
            <v>0</v>
          </cell>
          <cell r="IE45">
            <v>238744.53399999999</v>
          </cell>
          <cell r="IF45">
            <v>5968.6133499999996</v>
          </cell>
          <cell r="IG45">
            <v>0</v>
          </cell>
          <cell r="IH45">
            <v>119372.26699999999</v>
          </cell>
          <cell r="II45">
            <v>1193.7226699999999</v>
          </cell>
          <cell r="IJ45">
            <v>0</v>
          </cell>
          <cell r="IK45">
            <v>0</v>
          </cell>
          <cell r="IL45">
            <v>0</v>
          </cell>
          <cell r="IO45">
            <v>0</v>
          </cell>
          <cell r="IP45">
            <v>0</v>
          </cell>
          <cell r="IQ45">
            <v>0</v>
          </cell>
          <cell r="IR45">
            <v>0</v>
          </cell>
          <cell r="IS45">
            <v>0</v>
          </cell>
          <cell r="IT45">
            <v>0</v>
          </cell>
          <cell r="IU45">
            <v>0</v>
          </cell>
        </row>
        <row r="46">
          <cell r="FX46">
            <v>0</v>
          </cell>
          <cell r="FY46">
            <v>0</v>
          </cell>
          <cell r="FZ46">
            <v>0</v>
          </cell>
          <cell r="GA46">
            <v>0</v>
          </cell>
          <cell r="GB46">
            <v>0</v>
          </cell>
          <cell r="GC46">
            <v>0</v>
          </cell>
          <cell r="GD46">
            <v>0</v>
          </cell>
          <cell r="GE46">
            <v>0</v>
          </cell>
          <cell r="GF46">
            <v>0</v>
          </cell>
          <cell r="GG46">
            <v>0</v>
          </cell>
          <cell r="GH46">
            <v>0</v>
          </cell>
          <cell r="GI46">
            <v>0</v>
          </cell>
          <cell r="GJ46">
            <v>0</v>
          </cell>
          <cell r="GK46">
            <v>0</v>
          </cell>
          <cell r="GM46">
            <v>0</v>
          </cell>
          <cell r="HS46">
            <v>97791.44</v>
          </cell>
          <cell r="HT46">
            <v>15646.6304</v>
          </cell>
          <cell r="HU46">
            <v>0</v>
          </cell>
          <cell r="HV46">
            <v>195582.88</v>
          </cell>
          <cell r="HW46">
            <v>25425.774400000006</v>
          </cell>
          <cell r="HX46">
            <v>0</v>
          </cell>
          <cell r="HY46">
            <v>195582.88</v>
          </cell>
          <cell r="HZ46">
            <v>17602.459200000005</v>
          </cell>
          <cell r="IA46">
            <v>0</v>
          </cell>
          <cell r="IB46">
            <v>195582.88</v>
          </cell>
          <cell r="IC46">
            <v>9779.1440000000039</v>
          </cell>
          <cell r="ID46">
            <v>0</v>
          </cell>
          <cell r="IE46">
            <v>97791.44</v>
          </cell>
          <cell r="IF46">
            <v>1955.8288000000048</v>
          </cell>
          <cell r="IG46">
            <v>0</v>
          </cell>
          <cell r="IH46">
            <v>0</v>
          </cell>
          <cell r="II46">
            <v>4.6566128730773927E-12</v>
          </cell>
          <cell r="IJ46">
            <v>0</v>
          </cell>
          <cell r="IK46">
            <v>0</v>
          </cell>
          <cell r="IL46">
            <v>4.6566128730773927E-12</v>
          </cell>
          <cell r="IO46">
            <v>0</v>
          </cell>
          <cell r="IP46">
            <v>0</v>
          </cell>
          <cell r="IQ46">
            <v>0</v>
          </cell>
          <cell r="IR46">
            <v>0</v>
          </cell>
          <cell r="IS46">
            <v>0</v>
          </cell>
          <cell r="IT46">
            <v>0</v>
          </cell>
          <cell r="IU46">
            <v>0</v>
          </cell>
        </row>
        <row r="47">
          <cell r="FX47">
            <v>0</v>
          </cell>
          <cell r="FY47">
            <v>0</v>
          </cell>
          <cell r="FZ47">
            <v>0</v>
          </cell>
          <cell r="GA47">
            <v>0</v>
          </cell>
          <cell r="GB47">
            <v>0</v>
          </cell>
          <cell r="GC47">
            <v>0</v>
          </cell>
          <cell r="GD47">
            <v>0</v>
          </cell>
          <cell r="GE47">
            <v>0</v>
          </cell>
          <cell r="GF47">
            <v>0</v>
          </cell>
          <cell r="GG47">
            <v>0</v>
          </cell>
          <cell r="GH47">
            <v>0</v>
          </cell>
          <cell r="GI47">
            <v>0</v>
          </cell>
          <cell r="GJ47">
            <v>0</v>
          </cell>
          <cell r="GK47">
            <v>0</v>
          </cell>
          <cell r="GM47">
            <v>0</v>
          </cell>
          <cell r="HS47">
            <v>96200.416666666672</v>
          </cell>
          <cell r="HT47">
            <v>43290.1875</v>
          </cell>
          <cell r="HU47">
            <v>0</v>
          </cell>
          <cell r="HV47">
            <v>192400.83333333334</v>
          </cell>
          <cell r="HW47">
            <v>75757.828125</v>
          </cell>
          <cell r="HX47">
            <v>0</v>
          </cell>
          <cell r="HY47">
            <v>192400.83333333334</v>
          </cell>
          <cell r="HZ47">
            <v>61327.765625</v>
          </cell>
          <cell r="IA47">
            <v>0</v>
          </cell>
          <cell r="IB47">
            <v>192400.83333333334</v>
          </cell>
          <cell r="IC47">
            <v>46897.703125000007</v>
          </cell>
          <cell r="ID47">
            <v>0</v>
          </cell>
          <cell r="IE47">
            <v>192400.83333333334</v>
          </cell>
          <cell r="IF47">
            <v>32467.640625000007</v>
          </cell>
          <cell r="IG47">
            <v>0</v>
          </cell>
          <cell r="IH47">
            <v>192400.83333333334</v>
          </cell>
          <cell r="II47">
            <v>18037.578125000004</v>
          </cell>
          <cell r="IJ47">
            <v>0</v>
          </cell>
          <cell r="IK47">
            <v>96200.416666666672</v>
          </cell>
          <cell r="IL47">
            <v>3607.5156250000023</v>
          </cell>
          <cell r="IO47">
            <v>0</v>
          </cell>
          <cell r="IP47">
            <v>0</v>
          </cell>
          <cell r="IQ47">
            <v>0</v>
          </cell>
          <cell r="IR47">
            <v>0</v>
          </cell>
          <cell r="IS47">
            <v>0</v>
          </cell>
          <cell r="IT47">
            <v>0</v>
          </cell>
          <cell r="IU47">
            <v>0</v>
          </cell>
        </row>
        <row r="48">
          <cell r="FX48">
            <v>0</v>
          </cell>
          <cell r="FY48">
            <v>0</v>
          </cell>
          <cell r="FZ48">
            <v>0</v>
          </cell>
          <cell r="GA48">
            <v>0</v>
          </cell>
          <cell r="GB48">
            <v>0</v>
          </cell>
          <cell r="GC48">
            <v>0</v>
          </cell>
          <cell r="GD48">
            <v>0</v>
          </cell>
          <cell r="GE48">
            <v>0</v>
          </cell>
          <cell r="GF48">
            <v>0</v>
          </cell>
          <cell r="GG48">
            <v>0</v>
          </cell>
          <cell r="GH48">
            <v>0</v>
          </cell>
          <cell r="GI48">
            <v>0</v>
          </cell>
          <cell r="GJ48">
            <v>0</v>
          </cell>
          <cell r="GK48">
            <v>0</v>
          </cell>
          <cell r="GM48">
            <v>0</v>
          </cell>
          <cell r="HS48">
            <v>70498.815000000002</v>
          </cell>
          <cell r="HT48">
            <v>5639.9052000000001</v>
          </cell>
          <cell r="HU48">
            <v>0</v>
          </cell>
          <cell r="HV48">
            <v>140997.63</v>
          </cell>
          <cell r="HW48">
            <v>9164.845949999999</v>
          </cell>
          <cell r="HX48">
            <v>0</v>
          </cell>
          <cell r="HY48">
            <v>140997.63</v>
          </cell>
          <cell r="HZ48">
            <v>6344.8933500000003</v>
          </cell>
          <cell r="IA48">
            <v>0</v>
          </cell>
          <cell r="IB48">
            <v>140997.63</v>
          </cell>
          <cell r="IC48">
            <v>3524.9407499999998</v>
          </cell>
          <cell r="ID48">
            <v>0</v>
          </cell>
          <cell r="IE48">
            <v>70498.815000000002</v>
          </cell>
          <cell r="IF48">
            <v>704.98815000000002</v>
          </cell>
          <cell r="IG48">
            <v>0</v>
          </cell>
          <cell r="IH48">
            <v>0</v>
          </cell>
          <cell r="II48">
            <v>0</v>
          </cell>
          <cell r="IJ48">
            <v>0</v>
          </cell>
          <cell r="IK48">
            <v>0</v>
          </cell>
          <cell r="IL48">
            <v>0</v>
          </cell>
          <cell r="IO48">
            <v>0</v>
          </cell>
          <cell r="IP48">
            <v>0</v>
          </cell>
          <cell r="IQ48">
            <v>0</v>
          </cell>
          <cell r="IR48">
            <v>0</v>
          </cell>
          <cell r="IS48">
            <v>0</v>
          </cell>
          <cell r="IT48">
            <v>0</v>
          </cell>
          <cell r="IU48">
            <v>0</v>
          </cell>
        </row>
        <row r="49">
          <cell r="FX49">
            <v>0</v>
          </cell>
          <cell r="FY49">
            <v>0</v>
          </cell>
          <cell r="FZ49">
            <v>0</v>
          </cell>
          <cell r="GA49">
            <v>0</v>
          </cell>
          <cell r="GB49">
            <v>0</v>
          </cell>
          <cell r="GC49">
            <v>0</v>
          </cell>
          <cell r="GD49">
            <v>0</v>
          </cell>
          <cell r="GE49">
            <v>0</v>
          </cell>
          <cell r="GF49">
            <v>0</v>
          </cell>
          <cell r="GG49">
            <v>0</v>
          </cell>
          <cell r="GH49">
            <v>0</v>
          </cell>
          <cell r="GI49">
            <v>0</v>
          </cell>
          <cell r="GJ49">
            <v>0</v>
          </cell>
          <cell r="GK49">
            <v>0</v>
          </cell>
          <cell r="GM49">
            <v>0</v>
          </cell>
          <cell r="HS49">
            <v>2926674.7625000002</v>
          </cell>
          <cell r="HT49">
            <v>931853.24438000016</v>
          </cell>
          <cell r="HU49">
            <v>0</v>
          </cell>
          <cell r="HV49">
            <v>5853349.5250000004</v>
          </cell>
          <cell r="HW49">
            <v>1514261.5221175002</v>
          </cell>
          <cell r="HX49">
            <v>0</v>
          </cell>
          <cell r="HY49">
            <v>5853349.5250000004</v>
          </cell>
          <cell r="HZ49">
            <v>1048334.8999275004</v>
          </cell>
          <cell r="IA49">
            <v>0</v>
          </cell>
          <cell r="IB49">
            <v>5853349.5250000004</v>
          </cell>
          <cell r="IC49">
            <v>582408.2777375005</v>
          </cell>
          <cell r="ID49">
            <v>0</v>
          </cell>
          <cell r="IE49">
            <v>2926674.7625000002</v>
          </cell>
          <cell r="IF49">
            <v>116481.65554750038</v>
          </cell>
          <cell r="IG49">
            <v>0</v>
          </cell>
          <cell r="IH49">
            <v>0</v>
          </cell>
          <cell r="II49">
            <v>3.7066638469696047E-10</v>
          </cell>
          <cell r="IJ49">
            <v>0</v>
          </cell>
          <cell r="IK49">
            <v>0</v>
          </cell>
          <cell r="IL49">
            <v>3.7066638469696047E-10</v>
          </cell>
          <cell r="IO49">
            <v>0</v>
          </cell>
          <cell r="IP49">
            <v>0</v>
          </cell>
          <cell r="IQ49">
            <v>0</v>
          </cell>
          <cell r="IR49">
            <v>0</v>
          </cell>
          <cell r="IS49">
            <v>0</v>
          </cell>
          <cell r="IT49">
            <v>0</v>
          </cell>
          <cell r="IU49">
            <v>0</v>
          </cell>
        </row>
        <row r="50">
          <cell r="FX50">
            <v>0</v>
          </cell>
          <cell r="FY50">
            <v>0</v>
          </cell>
          <cell r="FZ50">
            <v>0</v>
          </cell>
          <cell r="GA50">
            <v>0</v>
          </cell>
          <cell r="GB50">
            <v>0</v>
          </cell>
          <cell r="GC50">
            <v>0</v>
          </cell>
          <cell r="GD50">
            <v>0</v>
          </cell>
          <cell r="GE50">
            <v>0</v>
          </cell>
          <cell r="GF50">
            <v>0</v>
          </cell>
          <cell r="GG50">
            <v>0</v>
          </cell>
          <cell r="GH50">
            <v>0</v>
          </cell>
          <cell r="GI50">
            <v>0</v>
          </cell>
          <cell r="GJ50">
            <v>0</v>
          </cell>
          <cell r="GK50">
            <v>0</v>
          </cell>
          <cell r="GM50">
            <v>0</v>
          </cell>
          <cell r="HD50">
            <v>58701018.914999999</v>
          </cell>
          <cell r="HS50">
            <v>67086878.759999998</v>
          </cell>
          <cell r="HT50">
            <v>2670057.774648</v>
          </cell>
          <cell r="HU50">
            <v>0</v>
          </cell>
          <cell r="HV50">
            <v>0</v>
          </cell>
          <cell r="HW50">
            <v>-4672601.1056340002</v>
          </cell>
          <cell r="HX50">
            <v>0</v>
          </cell>
          <cell r="HY50">
            <v>0</v>
          </cell>
          <cell r="HZ50">
            <v>-4672601.1056340002</v>
          </cell>
          <cell r="IA50">
            <v>0</v>
          </cell>
          <cell r="IB50">
            <v>0</v>
          </cell>
          <cell r="IC50">
            <v>-4672601.1056340002</v>
          </cell>
          <cell r="ID50">
            <v>0</v>
          </cell>
          <cell r="IE50">
            <v>0</v>
          </cell>
          <cell r="IF50">
            <v>-4672601.1056340002</v>
          </cell>
          <cell r="IG50">
            <v>0</v>
          </cell>
          <cell r="IH50">
            <v>0</v>
          </cell>
          <cell r="II50">
            <v>-4672601.1056340002</v>
          </cell>
          <cell r="IJ50">
            <v>0</v>
          </cell>
          <cell r="IK50">
            <v>0</v>
          </cell>
          <cell r="IL50">
            <v>-4672601.1056340002</v>
          </cell>
          <cell r="IO50">
            <v>0</v>
          </cell>
          <cell r="IP50">
            <v>0</v>
          </cell>
          <cell r="IQ50">
            <v>0</v>
          </cell>
          <cell r="IR50">
            <v>0</v>
          </cell>
          <cell r="IS50">
            <v>0</v>
          </cell>
          <cell r="IT50">
            <v>0</v>
          </cell>
          <cell r="IU50">
            <v>0</v>
          </cell>
        </row>
        <row r="51">
          <cell r="FX51">
            <v>0</v>
          </cell>
          <cell r="FY51">
            <v>0</v>
          </cell>
          <cell r="FZ51">
            <v>0</v>
          </cell>
          <cell r="GA51">
            <v>0</v>
          </cell>
          <cell r="GB51">
            <v>0</v>
          </cell>
          <cell r="GC51">
            <v>0</v>
          </cell>
          <cell r="GD51">
            <v>0</v>
          </cell>
          <cell r="GE51">
            <v>0</v>
          </cell>
          <cell r="GF51">
            <v>0</v>
          </cell>
          <cell r="GG51">
            <v>0</v>
          </cell>
          <cell r="GH51">
            <v>0</v>
          </cell>
          <cell r="GI51">
            <v>0</v>
          </cell>
          <cell r="GJ51">
            <v>0</v>
          </cell>
          <cell r="GK51">
            <v>0</v>
          </cell>
          <cell r="GM51">
            <v>0</v>
          </cell>
          <cell r="HS51">
            <v>7350619.8855555551</v>
          </cell>
          <cell r="HT51">
            <v>2632992.0430060001</v>
          </cell>
          <cell r="HU51">
            <v>0</v>
          </cell>
          <cell r="HV51">
            <v>14701239.77111111</v>
          </cell>
          <cell r="HW51">
            <v>4388320.0716766659</v>
          </cell>
          <cell r="HX51">
            <v>0</v>
          </cell>
          <cell r="HY51">
            <v>14701239.77111111</v>
          </cell>
          <cell r="HZ51">
            <v>3218101.3858962217</v>
          </cell>
          <cell r="IA51">
            <v>0</v>
          </cell>
          <cell r="IB51">
            <v>14701239.77111111</v>
          </cell>
          <cell r="IC51">
            <v>2047882.7001157771</v>
          </cell>
          <cell r="ID51">
            <v>0</v>
          </cell>
          <cell r="IE51">
            <v>14701239.77111111</v>
          </cell>
          <cell r="IF51">
            <v>877664.0143353329</v>
          </cell>
          <cell r="IG51">
            <v>0</v>
          </cell>
          <cell r="IH51">
            <v>0</v>
          </cell>
          <cell r="II51">
            <v>-4.4479966163635256E-10</v>
          </cell>
          <cell r="IJ51">
            <v>0</v>
          </cell>
          <cell r="IK51">
            <v>0</v>
          </cell>
          <cell r="IL51">
            <v>-4.4479966163635256E-10</v>
          </cell>
          <cell r="IO51">
            <v>0</v>
          </cell>
          <cell r="IP51">
            <v>0</v>
          </cell>
          <cell r="IQ51">
            <v>0</v>
          </cell>
          <cell r="IR51">
            <v>0</v>
          </cell>
          <cell r="IS51">
            <v>0</v>
          </cell>
          <cell r="IT51">
            <v>0</v>
          </cell>
          <cell r="IU51">
            <v>0</v>
          </cell>
        </row>
        <row r="52">
          <cell r="FX52">
            <v>0</v>
          </cell>
          <cell r="FY52">
            <v>0</v>
          </cell>
          <cell r="FZ52">
            <v>0</v>
          </cell>
          <cell r="GA52">
            <v>0</v>
          </cell>
          <cell r="GB52">
            <v>0</v>
          </cell>
          <cell r="GC52">
            <v>0</v>
          </cell>
          <cell r="GD52">
            <v>0</v>
          </cell>
          <cell r="GE52">
            <v>0</v>
          </cell>
          <cell r="GF52">
            <v>0</v>
          </cell>
          <cell r="GG52">
            <v>0</v>
          </cell>
          <cell r="GH52">
            <v>0</v>
          </cell>
          <cell r="GI52">
            <v>0</v>
          </cell>
          <cell r="GJ52">
            <v>0</v>
          </cell>
          <cell r="GK52">
            <v>0</v>
          </cell>
          <cell r="GM52">
            <v>0</v>
          </cell>
          <cell r="HS52">
            <v>4852252.3976923078</v>
          </cell>
          <cell r="HT52">
            <v>2510555.3905660002</v>
          </cell>
          <cell r="HU52">
            <v>0</v>
          </cell>
          <cell r="HV52">
            <v>9704504.7953846157</v>
          </cell>
          <cell r="HW52">
            <v>4441751.8448475394</v>
          </cell>
          <cell r="HX52">
            <v>0</v>
          </cell>
          <cell r="HY52">
            <v>9704504.7953846157</v>
          </cell>
          <cell r="HZ52">
            <v>3669273.2631349238</v>
          </cell>
          <cell r="IA52">
            <v>0</v>
          </cell>
          <cell r="IB52">
            <v>9704504.7953846157</v>
          </cell>
          <cell r="IC52">
            <v>2896794.6814223081</v>
          </cell>
          <cell r="ID52">
            <v>0</v>
          </cell>
          <cell r="IE52">
            <v>9704504.7953846157</v>
          </cell>
          <cell r="IF52">
            <v>2124316.0997096924</v>
          </cell>
          <cell r="IG52">
            <v>0</v>
          </cell>
          <cell r="IH52">
            <v>9704504.7953846157</v>
          </cell>
          <cell r="II52">
            <v>1351837.5179970772</v>
          </cell>
          <cell r="IJ52">
            <v>0</v>
          </cell>
          <cell r="IK52">
            <v>9704504.7953846157</v>
          </cell>
          <cell r="IL52">
            <v>579358.93628446152</v>
          </cell>
          <cell r="IO52">
            <v>0</v>
          </cell>
          <cell r="IP52">
            <v>0</v>
          </cell>
          <cell r="IQ52">
            <v>0</v>
          </cell>
          <cell r="IR52">
            <v>0</v>
          </cell>
          <cell r="IS52">
            <v>0</v>
          </cell>
          <cell r="IT52">
            <v>0</v>
          </cell>
          <cell r="IU52">
            <v>0</v>
          </cell>
        </row>
        <row r="53">
          <cell r="FX53">
            <v>0</v>
          </cell>
          <cell r="FY53">
            <v>0</v>
          </cell>
          <cell r="FZ53">
            <v>0</v>
          </cell>
          <cell r="GA53">
            <v>0</v>
          </cell>
          <cell r="GB53">
            <v>0</v>
          </cell>
          <cell r="GC53">
            <v>0</v>
          </cell>
          <cell r="GD53">
            <v>0</v>
          </cell>
          <cell r="GE53">
            <v>0</v>
          </cell>
          <cell r="GF53">
            <v>0</v>
          </cell>
          <cell r="GG53">
            <v>0</v>
          </cell>
          <cell r="GH53">
            <v>0</v>
          </cell>
          <cell r="GI53">
            <v>0</v>
          </cell>
          <cell r="GJ53">
            <v>0</v>
          </cell>
          <cell r="GK53">
            <v>0</v>
          </cell>
          <cell r="GM53">
            <v>0</v>
          </cell>
          <cell r="HS53">
            <v>635571.34769230767</v>
          </cell>
          <cell r="HT53">
            <v>328844.61529599997</v>
          </cell>
          <cell r="HU53">
            <v>0</v>
          </cell>
          <cell r="HV53">
            <v>1271142.6953846153</v>
          </cell>
          <cell r="HW53">
            <v>581802.01167753851</v>
          </cell>
          <cell r="HX53">
            <v>0</v>
          </cell>
          <cell r="HY53">
            <v>1271142.6953846153</v>
          </cell>
          <cell r="HZ53">
            <v>480619.05312492297</v>
          </cell>
          <cell r="IA53">
            <v>0</v>
          </cell>
          <cell r="IB53">
            <v>1271142.6953846153</v>
          </cell>
          <cell r="IC53">
            <v>379436.09457230754</v>
          </cell>
          <cell r="ID53">
            <v>0</v>
          </cell>
          <cell r="IE53">
            <v>1271142.6953846153</v>
          </cell>
          <cell r="IF53">
            <v>278253.13601969217</v>
          </cell>
          <cell r="IG53">
            <v>0</v>
          </cell>
          <cell r="IH53">
            <v>1271142.6953846153</v>
          </cell>
          <cell r="II53">
            <v>177070.17746707678</v>
          </cell>
          <cell r="IJ53">
            <v>0</v>
          </cell>
          <cell r="IK53">
            <v>1271142.6953846153</v>
          </cell>
          <cell r="IL53">
            <v>75887.218914461409</v>
          </cell>
          <cell r="IO53">
            <v>0</v>
          </cell>
          <cell r="IP53">
            <v>0</v>
          </cell>
          <cell r="IQ53">
            <v>0</v>
          </cell>
          <cell r="IR53">
            <v>0</v>
          </cell>
          <cell r="IS53">
            <v>0</v>
          </cell>
          <cell r="IT53">
            <v>0</v>
          </cell>
          <cell r="IU53">
            <v>0</v>
          </cell>
        </row>
        <row r="54">
          <cell r="FX54">
            <v>0</v>
          </cell>
          <cell r="FY54">
            <v>0</v>
          </cell>
          <cell r="FZ54">
            <v>0</v>
          </cell>
          <cell r="GA54">
            <v>0</v>
          </cell>
          <cell r="GB54">
            <v>0</v>
          </cell>
          <cell r="GC54">
            <v>0</v>
          </cell>
          <cell r="GD54">
            <v>0</v>
          </cell>
          <cell r="GE54">
            <v>0</v>
          </cell>
          <cell r="GF54">
            <v>0</v>
          </cell>
          <cell r="GG54">
            <v>0</v>
          </cell>
          <cell r="GH54">
            <v>0</v>
          </cell>
          <cell r="GI54">
            <v>0</v>
          </cell>
          <cell r="GJ54">
            <v>0</v>
          </cell>
          <cell r="GK54">
            <v>0</v>
          </cell>
          <cell r="GM54">
            <v>0</v>
          </cell>
          <cell r="HS54">
            <v>910851.49571428564</v>
          </cell>
          <cell r="HT54">
            <v>507526.45341200003</v>
          </cell>
          <cell r="HU54">
            <v>0</v>
          </cell>
          <cell r="HV54">
            <v>1821702.9914285713</v>
          </cell>
          <cell r="HW54">
            <v>906297.23823571415</v>
          </cell>
          <cell r="HX54">
            <v>0</v>
          </cell>
          <cell r="HY54">
            <v>1821702.9914285713</v>
          </cell>
          <cell r="HZ54">
            <v>761289.6801179999</v>
          </cell>
          <cell r="IA54">
            <v>0</v>
          </cell>
          <cell r="IB54">
            <v>1821702.9914285713</v>
          </cell>
          <cell r="IC54">
            <v>616282.12200028554</v>
          </cell>
          <cell r="ID54">
            <v>0</v>
          </cell>
          <cell r="IE54">
            <v>1821702.9914285713</v>
          </cell>
          <cell r="IF54">
            <v>471274.5638825713</v>
          </cell>
          <cell r="IG54">
            <v>0</v>
          </cell>
          <cell r="IH54">
            <v>1821702.9914285713</v>
          </cell>
          <cell r="II54">
            <v>326267.00576485705</v>
          </cell>
          <cell r="IJ54">
            <v>0</v>
          </cell>
          <cell r="IK54">
            <v>1821702.9914285713</v>
          </cell>
          <cell r="IL54">
            <v>181259.44764714281</v>
          </cell>
          <cell r="IO54">
            <v>0</v>
          </cell>
          <cell r="IP54">
            <v>0</v>
          </cell>
          <cell r="IQ54">
            <v>0</v>
          </cell>
          <cell r="IR54">
            <v>0</v>
          </cell>
          <cell r="IS54">
            <v>0</v>
          </cell>
          <cell r="IT54">
            <v>0</v>
          </cell>
          <cell r="IU54">
            <v>0</v>
          </cell>
        </row>
        <row r="55">
          <cell r="FX55">
            <v>0</v>
          </cell>
          <cell r="FY55">
            <v>0</v>
          </cell>
          <cell r="FZ55">
            <v>0</v>
          </cell>
          <cell r="GA55">
            <v>0</v>
          </cell>
          <cell r="GB55">
            <v>0</v>
          </cell>
          <cell r="GC55">
            <v>0</v>
          </cell>
          <cell r="GD55">
            <v>0</v>
          </cell>
          <cell r="GE55">
            <v>0</v>
          </cell>
          <cell r="GF55">
            <v>0</v>
          </cell>
          <cell r="GG55">
            <v>0</v>
          </cell>
          <cell r="GH55">
            <v>0</v>
          </cell>
          <cell r="GI55">
            <v>0</v>
          </cell>
          <cell r="GJ55">
            <v>0</v>
          </cell>
          <cell r="GK55">
            <v>0</v>
          </cell>
          <cell r="GM55">
            <v>0</v>
          </cell>
          <cell r="HS55">
            <v>1171640.8553846152</v>
          </cell>
          <cell r="HT55">
            <v>606206.97857599996</v>
          </cell>
          <cell r="HU55">
            <v>0</v>
          </cell>
          <cell r="HV55">
            <v>2343281.7107692305</v>
          </cell>
          <cell r="HW55">
            <v>1072520.0390190769</v>
          </cell>
          <cell r="HX55">
            <v>0</v>
          </cell>
          <cell r="HY55">
            <v>2343281.7107692305</v>
          </cell>
          <cell r="HZ55">
            <v>885994.81484184624</v>
          </cell>
          <cell r="IA55">
            <v>0</v>
          </cell>
          <cell r="IB55">
            <v>2343281.7107692305</v>
          </cell>
          <cell r="IC55">
            <v>699469.59066461562</v>
          </cell>
          <cell r="ID55">
            <v>0</v>
          </cell>
          <cell r="IE55">
            <v>2343281.7107692305</v>
          </cell>
          <cell r="IF55">
            <v>512944.36648738489</v>
          </cell>
          <cell r="IG55">
            <v>0</v>
          </cell>
          <cell r="IH55">
            <v>2343281.7107692305</v>
          </cell>
          <cell r="II55">
            <v>326419.14231015416</v>
          </cell>
          <cell r="IJ55">
            <v>0</v>
          </cell>
          <cell r="IK55">
            <v>2343281.7107692305</v>
          </cell>
          <cell r="IL55">
            <v>139893.91813292337</v>
          </cell>
          <cell r="IO55">
            <v>0</v>
          </cell>
          <cell r="IP55">
            <v>0</v>
          </cell>
          <cell r="IQ55">
            <v>0</v>
          </cell>
          <cell r="IR55">
            <v>0</v>
          </cell>
          <cell r="IS55">
            <v>0</v>
          </cell>
          <cell r="IT55">
            <v>0</v>
          </cell>
          <cell r="IU55">
            <v>0</v>
          </cell>
        </row>
        <row r="56">
          <cell r="FX56">
            <v>0</v>
          </cell>
          <cell r="FY56">
            <v>0</v>
          </cell>
          <cell r="FZ56">
            <v>0</v>
          </cell>
          <cell r="GA56">
            <v>0</v>
          </cell>
          <cell r="GB56">
            <v>0</v>
          </cell>
          <cell r="GC56">
            <v>0</v>
          </cell>
          <cell r="GD56">
            <v>0</v>
          </cell>
          <cell r="GE56">
            <v>0</v>
          </cell>
          <cell r="GF56">
            <v>0</v>
          </cell>
          <cell r="GG56">
            <v>0</v>
          </cell>
          <cell r="GH56">
            <v>0</v>
          </cell>
          <cell r="GI56">
            <v>0</v>
          </cell>
          <cell r="GJ56">
            <v>0</v>
          </cell>
          <cell r="GK56">
            <v>0</v>
          </cell>
          <cell r="GM56">
            <v>0</v>
          </cell>
          <cell r="HS56">
            <v>1856570.8338170003</v>
          </cell>
          <cell r="HT56">
            <v>1108372.7877887492</v>
          </cell>
          <cell r="HU56">
            <v>0</v>
          </cell>
          <cell r="HV56">
            <v>3713141.6676340005</v>
          </cell>
          <cell r="HW56">
            <v>1995071.0180197484</v>
          </cell>
          <cell r="HX56">
            <v>0</v>
          </cell>
          <cell r="HY56">
            <v>3713141.6676340005</v>
          </cell>
          <cell r="HZ56">
            <v>1699504.9412760818</v>
          </cell>
          <cell r="IA56">
            <v>0</v>
          </cell>
          <cell r="IB56">
            <v>3713141.6676340005</v>
          </cell>
          <cell r="IC56">
            <v>1403938.8645324153</v>
          </cell>
          <cell r="ID56">
            <v>0</v>
          </cell>
          <cell r="IE56">
            <v>3713141.6676340005</v>
          </cell>
          <cell r="IF56">
            <v>1108372.7877887487</v>
          </cell>
          <cell r="IG56">
            <v>0</v>
          </cell>
          <cell r="IH56">
            <v>3713141.6676340005</v>
          </cell>
          <cell r="II56">
            <v>812806.71104508243</v>
          </cell>
          <cell r="IJ56">
            <v>0</v>
          </cell>
          <cell r="IK56">
            <v>3713141.6676340005</v>
          </cell>
          <cell r="IL56">
            <v>517240.63430141599</v>
          </cell>
          <cell r="IO56">
            <v>0</v>
          </cell>
          <cell r="IP56">
            <v>0</v>
          </cell>
          <cell r="IQ56">
            <v>0</v>
          </cell>
          <cell r="IR56">
            <v>0</v>
          </cell>
          <cell r="IS56">
            <v>0</v>
          </cell>
          <cell r="IT56">
            <v>0</v>
          </cell>
          <cell r="IU56">
            <v>0</v>
          </cell>
        </row>
        <row r="57">
          <cell r="FX57">
            <v>0</v>
          </cell>
          <cell r="FY57">
            <v>0</v>
          </cell>
          <cell r="FZ57">
            <v>0</v>
          </cell>
          <cell r="GA57">
            <v>0</v>
          </cell>
          <cell r="GB57">
            <v>0</v>
          </cell>
          <cell r="GC57">
            <v>0</v>
          </cell>
          <cell r="GD57">
            <v>0</v>
          </cell>
          <cell r="GE57">
            <v>0</v>
          </cell>
          <cell r="GF57">
            <v>0</v>
          </cell>
          <cell r="GG57">
            <v>0</v>
          </cell>
          <cell r="GH57">
            <v>0</v>
          </cell>
          <cell r="GI57">
            <v>0</v>
          </cell>
          <cell r="GJ57">
            <v>0</v>
          </cell>
          <cell r="GK57">
            <v>0</v>
          </cell>
          <cell r="GM57">
            <v>0</v>
          </cell>
          <cell r="HS57">
            <v>273745.6708496667</v>
          </cell>
          <cell r="HT57">
            <v>163426.16549725103</v>
          </cell>
          <cell r="HU57">
            <v>0</v>
          </cell>
          <cell r="HV57">
            <v>547491.3416993334</v>
          </cell>
          <cell r="HW57">
            <v>294167.09789505182</v>
          </cell>
          <cell r="HX57">
            <v>0</v>
          </cell>
          <cell r="HY57">
            <v>547491.3416993334</v>
          </cell>
          <cell r="HZ57">
            <v>250586.78709578485</v>
          </cell>
          <cell r="IA57">
            <v>0</v>
          </cell>
          <cell r="IB57">
            <v>547491.3416993334</v>
          </cell>
          <cell r="IC57">
            <v>207006.47629651782</v>
          </cell>
          <cell r="ID57">
            <v>0</v>
          </cell>
          <cell r="IE57">
            <v>547491.3416993334</v>
          </cell>
          <cell r="IF57">
            <v>163426.16549725088</v>
          </cell>
          <cell r="IG57">
            <v>0</v>
          </cell>
          <cell r="IH57">
            <v>547491.3416993334</v>
          </cell>
          <cell r="II57">
            <v>119845.85469798394</v>
          </cell>
          <cell r="IJ57">
            <v>0</v>
          </cell>
          <cell r="IK57">
            <v>547491.3416993334</v>
          </cell>
          <cell r="IL57">
            <v>76265.543898717006</v>
          </cell>
          <cell r="IO57">
            <v>0</v>
          </cell>
          <cell r="IP57">
            <v>0</v>
          </cell>
          <cell r="IQ57">
            <v>0</v>
          </cell>
          <cell r="IR57">
            <v>0</v>
          </cell>
          <cell r="IS57">
            <v>0</v>
          </cell>
          <cell r="IT57">
            <v>0</v>
          </cell>
          <cell r="IU57">
            <v>0</v>
          </cell>
        </row>
        <row r="58">
          <cell r="FX58">
            <v>0</v>
          </cell>
          <cell r="FY58">
            <v>0</v>
          </cell>
          <cell r="FZ58">
            <v>0</v>
          </cell>
          <cell r="GA58">
            <v>0</v>
          </cell>
          <cell r="GB58">
            <v>0</v>
          </cell>
          <cell r="GC58">
            <v>0</v>
          </cell>
          <cell r="GD58">
            <v>0</v>
          </cell>
          <cell r="GE58">
            <v>0</v>
          </cell>
          <cell r="GF58">
            <v>0</v>
          </cell>
          <cell r="GG58">
            <v>0</v>
          </cell>
          <cell r="GH58">
            <v>0</v>
          </cell>
          <cell r="GI58">
            <v>0</v>
          </cell>
          <cell r="GJ58">
            <v>0</v>
          </cell>
          <cell r="GK58">
            <v>0</v>
          </cell>
          <cell r="GM58">
            <v>0</v>
          </cell>
          <cell r="HS58">
            <v>2581191.29</v>
          </cell>
          <cell r="HT58">
            <v>1540971.2001300002</v>
          </cell>
          <cell r="HU58">
            <v>0</v>
          </cell>
          <cell r="HV58">
            <v>5162382.58</v>
          </cell>
          <cell r="HW58">
            <v>2773748.1602340005</v>
          </cell>
          <cell r="HX58">
            <v>0</v>
          </cell>
          <cell r="HY58">
            <v>5162382.58</v>
          </cell>
          <cell r="HZ58">
            <v>2362822.5068660006</v>
          </cell>
          <cell r="IA58">
            <v>0</v>
          </cell>
          <cell r="IB58">
            <v>5162382.58</v>
          </cell>
          <cell r="IC58">
            <v>1951896.8534980007</v>
          </cell>
          <cell r="ID58">
            <v>0</v>
          </cell>
          <cell r="IE58">
            <v>5162382.58</v>
          </cell>
          <cell r="IF58">
            <v>1540971.2001300007</v>
          </cell>
          <cell r="IG58">
            <v>0</v>
          </cell>
          <cell r="IH58">
            <v>5162382.58</v>
          </cell>
          <cell r="II58">
            <v>1130045.5467620008</v>
          </cell>
          <cell r="IJ58">
            <v>0</v>
          </cell>
          <cell r="IK58">
            <v>5162382.58</v>
          </cell>
          <cell r="IL58">
            <v>719119.89339400094</v>
          </cell>
          <cell r="IO58">
            <v>0</v>
          </cell>
          <cell r="IP58">
            <v>0</v>
          </cell>
          <cell r="IQ58">
            <v>0</v>
          </cell>
          <cell r="IR58">
            <v>0</v>
          </cell>
          <cell r="IS58">
            <v>0</v>
          </cell>
          <cell r="IT58">
            <v>0</v>
          </cell>
          <cell r="IU58">
            <v>0</v>
          </cell>
        </row>
        <row r="59">
          <cell r="FX59">
            <v>0</v>
          </cell>
          <cell r="FY59">
            <v>0</v>
          </cell>
          <cell r="FZ59">
            <v>0</v>
          </cell>
          <cell r="GA59">
            <v>0</v>
          </cell>
          <cell r="GB59">
            <v>0</v>
          </cell>
          <cell r="GC59">
            <v>0</v>
          </cell>
          <cell r="GD59">
            <v>0</v>
          </cell>
          <cell r="GE59">
            <v>0</v>
          </cell>
          <cell r="GF59">
            <v>0</v>
          </cell>
          <cell r="GG59">
            <v>0</v>
          </cell>
          <cell r="GH59">
            <v>0</v>
          </cell>
          <cell r="GI59">
            <v>0</v>
          </cell>
          <cell r="GJ59">
            <v>0</v>
          </cell>
          <cell r="GK59">
            <v>0</v>
          </cell>
          <cell r="GM59">
            <v>0</v>
          </cell>
          <cell r="HS59">
            <v>304945.52437499998</v>
          </cell>
          <cell r="HT59">
            <v>194189.30992199999</v>
          </cell>
          <cell r="HU59">
            <v>0</v>
          </cell>
          <cell r="HV59">
            <v>609891.04874999996</v>
          </cell>
          <cell r="HW59">
            <v>351968.12423362501</v>
          </cell>
          <cell r="HX59">
            <v>0</v>
          </cell>
          <cell r="HY59">
            <v>609891.04874999996</v>
          </cell>
          <cell r="HZ59">
            <v>303420.79675312497</v>
          </cell>
          <cell r="IA59">
            <v>0</v>
          </cell>
          <cell r="IB59">
            <v>609891.04874999996</v>
          </cell>
          <cell r="IC59">
            <v>254873.46927262496</v>
          </cell>
          <cell r="ID59">
            <v>0</v>
          </cell>
          <cell r="IE59">
            <v>609891.04874999996</v>
          </cell>
          <cell r="IF59">
            <v>206326.14179212495</v>
          </cell>
          <cell r="IG59">
            <v>0</v>
          </cell>
          <cell r="IH59">
            <v>609891.04874999996</v>
          </cell>
          <cell r="II59">
            <v>157778.81431162497</v>
          </cell>
          <cell r="IJ59">
            <v>0</v>
          </cell>
          <cell r="IK59">
            <v>609891.04874999996</v>
          </cell>
          <cell r="IL59">
            <v>109231.48683112494</v>
          </cell>
          <cell r="IO59">
            <v>0</v>
          </cell>
          <cell r="IP59">
            <v>0</v>
          </cell>
          <cell r="IQ59">
            <v>0</v>
          </cell>
          <cell r="IR59">
            <v>0</v>
          </cell>
          <cell r="IS59">
            <v>0</v>
          </cell>
          <cell r="IT59">
            <v>0</v>
          </cell>
          <cell r="IU59">
            <v>0</v>
          </cell>
        </row>
        <row r="60">
          <cell r="FX60">
            <v>0</v>
          </cell>
          <cell r="FY60">
            <v>0</v>
          </cell>
          <cell r="FZ60">
            <v>0</v>
          </cell>
          <cell r="GA60">
            <v>0</v>
          </cell>
          <cell r="GB60">
            <v>0</v>
          </cell>
          <cell r="GC60">
            <v>0</v>
          </cell>
          <cell r="GD60">
            <v>0</v>
          </cell>
          <cell r="GE60">
            <v>0</v>
          </cell>
          <cell r="GF60">
            <v>0</v>
          </cell>
          <cell r="GG60">
            <v>0</v>
          </cell>
          <cell r="GH60">
            <v>0</v>
          </cell>
          <cell r="GI60">
            <v>0</v>
          </cell>
          <cell r="GJ60">
            <v>0</v>
          </cell>
          <cell r="GK60">
            <v>0</v>
          </cell>
          <cell r="GM60">
            <v>0</v>
          </cell>
          <cell r="HS60">
            <v>382648.551875</v>
          </cell>
          <cell r="HT60">
            <v>243670.59783400001</v>
          </cell>
          <cell r="HU60">
            <v>0</v>
          </cell>
          <cell r="HV60">
            <v>765297.10375000001</v>
          </cell>
          <cell r="HW60">
            <v>441652.95857412508</v>
          </cell>
          <cell r="HX60">
            <v>0</v>
          </cell>
          <cell r="HY60">
            <v>765297.10375000001</v>
          </cell>
          <cell r="HZ60">
            <v>380735.3091156251</v>
          </cell>
          <cell r="IA60">
            <v>0</v>
          </cell>
          <cell r="IB60">
            <v>765297.10375000001</v>
          </cell>
          <cell r="IC60">
            <v>319817.65965712507</v>
          </cell>
          <cell r="ID60">
            <v>0</v>
          </cell>
          <cell r="IE60">
            <v>765297.10375000001</v>
          </cell>
          <cell r="IF60">
            <v>258900.0101986251</v>
          </cell>
          <cell r="IG60">
            <v>0</v>
          </cell>
          <cell r="IH60">
            <v>765297.10375000001</v>
          </cell>
          <cell r="II60">
            <v>197982.36074012509</v>
          </cell>
          <cell r="IJ60">
            <v>0</v>
          </cell>
          <cell r="IK60">
            <v>765297.10375000001</v>
          </cell>
          <cell r="IL60">
            <v>137064.71128162512</v>
          </cell>
          <cell r="IO60">
            <v>0</v>
          </cell>
          <cell r="IP60">
            <v>0</v>
          </cell>
          <cell r="IQ60">
            <v>0</v>
          </cell>
          <cell r="IR60">
            <v>0</v>
          </cell>
          <cell r="IS60">
            <v>0</v>
          </cell>
          <cell r="IT60">
            <v>0</v>
          </cell>
          <cell r="IU60">
            <v>0</v>
          </cell>
        </row>
        <row r="61">
          <cell r="FX61">
            <v>0</v>
          </cell>
          <cell r="FY61">
            <v>0</v>
          </cell>
          <cell r="FZ61">
            <v>0</v>
          </cell>
          <cell r="GA61">
            <v>0</v>
          </cell>
          <cell r="GB61">
            <v>0</v>
          </cell>
          <cell r="GC61">
            <v>0</v>
          </cell>
          <cell r="GD61">
            <v>0</v>
          </cell>
          <cell r="GE61">
            <v>0</v>
          </cell>
          <cell r="GF61">
            <v>0</v>
          </cell>
          <cell r="GG61">
            <v>0</v>
          </cell>
          <cell r="GH61">
            <v>0</v>
          </cell>
          <cell r="GI61">
            <v>0</v>
          </cell>
          <cell r="GJ61">
            <v>0</v>
          </cell>
          <cell r="GK61">
            <v>0</v>
          </cell>
          <cell r="GM61">
            <v>0</v>
          </cell>
          <cell r="HS61">
            <v>206784.65444444443</v>
          </cell>
          <cell r="HT61">
            <v>148140.52644399999</v>
          </cell>
          <cell r="HU61">
            <v>0</v>
          </cell>
          <cell r="HV61">
            <v>413569.30888888886</v>
          </cell>
          <cell r="HW61">
            <v>271590.96514733334</v>
          </cell>
          <cell r="HX61">
            <v>0</v>
          </cell>
          <cell r="HY61">
            <v>413569.30888888886</v>
          </cell>
          <cell r="HZ61">
            <v>238670.84815977776</v>
          </cell>
          <cell r="IA61">
            <v>0</v>
          </cell>
          <cell r="IB61">
            <v>413569.30888888886</v>
          </cell>
          <cell r="IC61">
            <v>205750.73117222221</v>
          </cell>
          <cell r="ID61">
            <v>0</v>
          </cell>
          <cell r="IE61">
            <v>413569.30888888886</v>
          </cell>
          <cell r="IF61">
            <v>172830.61418466666</v>
          </cell>
          <cell r="IG61">
            <v>0</v>
          </cell>
          <cell r="IH61">
            <v>413569.30888888886</v>
          </cell>
          <cell r="II61">
            <v>139910.49719711108</v>
          </cell>
          <cell r="IJ61">
            <v>0</v>
          </cell>
          <cell r="IK61">
            <v>413569.30888888886</v>
          </cell>
          <cell r="IL61">
            <v>106990.38020955553</v>
          </cell>
          <cell r="IO61">
            <v>0</v>
          </cell>
          <cell r="IP61">
            <v>0</v>
          </cell>
          <cell r="IQ61">
            <v>0</v>
          </cell>
          <cell r="IR61">
            <v>0</v>
          </cell>
          <cell r="IS61">
            <v>0</v>
          </cell>
          <cell r="IT61">
            <v>0</v>
          </cell>
          <cell r="IU61">
            <v>0</v>
          </cell>
        </row>
        <row r="62">
          <cell r="FX62">
            <v>0</v>
          </cell>
          <cell r="FY62">
            <v>0</v>
          </cell>
          <cell r="FZ62">
            <v>0</v>
          </cell>
          <cell r="GA62">
            <v>0</v>
          </cell>
          <cell r="GB62">
            <v>0</v>
          </cell>
          <cell r="GC62">
            <v>0</v>
          </cell>
          <cell r="GD62">
            <v>0</v>
          </cell>
          <cell r="GE62">
            <v>0</v>
          </cell>
          <cell r="GF62">
            <v>0</v>
          </cell>
          <cell r="GG62">
            <v>0</v>
          </cell>
          <cell r="GH62">
            <v>0</v>
          </cell>
          <cell r="GI62">
            <v>0</v>
          </cell>
          <cell r="GJ62">
            <v>0</v>
          </cell>
          <cell r="GK62">
            <v>0</v>
          </cell>
          <cell r="GM62">
            <v>0</v>
          </cell>
          <cell r="HS62">
            <v>2130222.9068749999</v>
          </cell>
          <cell r="HT62">
            <v>1356525.947098</v>
          </cell>
          <cell r="HU62">
            <v>0</v>
          </cell>
          <cell r="HV62">
            <v>4260445.8137499997</v>
          </cell>
          <cell r="HW62">
            <v>2458703.2791151251</v>
          </cell>
          <cell r="HX62">
            <v>0</v>
          </cell>
          <cell r="HY62">
            <v>4260445.8137499997</v>
          </cell>
          <cell r="HZ62">
            <v>2119571.7923406251</v>
          </cell>
          <cell r="IA62">
            <v>0</v>
          </cell>
          <cell r="IB62">
            <v>4260445.8137499997</v>
          </cell>
          <cell r="IC62">
            <v>1780440.3055661251</v>
          </cell>
          <cell r="ID62">
            <v>0</v>
          </cell>
          <cell r="IE62">
            <v>4260445.8137499997</v>
          </cell>
          <cell r="IF62">
            <v>1441308.8187916251</v>
          </cell>
          <cell r="IG62">
            <v>0</v>
          </cell>
          <cell r="IH62">
            <v>4260445.8137499997</v>
          </cell>
          <cell r="II62">
            <v>1102177.3320171253</v>
          </cell>
          <cell r="IJ62">
            <v>0</v>
          </cell>
          <cell r="IK62">
            <v>4260445.8137499997</v>
          </cell>
          <cell r="IL62">
            <v>763045.84524262545</v>
          </cell>
          <cell r="IO62">
            <v>0</v>
          </cell>
          <cell r="IP62">
            <v>0</v>
          </cell>
          <cell r="IQ62">
            <v>0</v>
          </cell>
          <cell r="IR62">
            <v>0</v>
          </cell>
          <cell r="IS62">
            <v>0</v>
          </cell>
          <cell r="IT62">
            <v>0</v>
          </cell>
          <cell r="IU62">
            <v>0</v>
          </cell>
        </row>
        <row r="63">
          <cell r="FX63">
            <v>0</v>
          </cell>
          <cell r="FY63">
            <v>0</v>
          </cell>
          <cell r="FZ63">
            <v>0</v>
          </cell>
          <cell r="GA63">
            <v>0</v>
          </cell>
          <cell r="GB63">
            <v>0</v>
          </cell>
          <cell r="GC63">
            <v>0</v>
          </cell>
          <cell r="GD63">
            <v>0</v>
          </cell>
          <cell r="GE63">
            <v>0</v>
          </cell>
          <cell r="GF63">
            <v>0</v>
          </cell>
          <cell r="GG63">
            <v>0</v>
          </cell>
          <cell r="GH63">
            <v>0</v>
          </cell>
          <cell r="GI63">
            <v>0</v>
          </cell>
          <cell r="GJ63">
            <v>0</v>
          </cell>
          <cell r="GK63">
            <v>0</v>
          </cell>
          <cell r="GM63">
            <v>0</v>
          </cell>
          <cell r="HS63">
            <v>9166209.5079999994</v>
          </cell>
          <cell r="HT63">
            <v>1824075.692092</v>
          </cell>
          <cell r="HU63">
            <v>0</v>
          </cell>
          <cell r="HV63">
            <v>18332419.015999999</v>
          </cell>
          <cell r="HW63">
            <v>2553705.9689288</v>
          </cell>
          <cell r="HX63">
            <v>0</v>
          </cell>
          <cell r="HY63">
            <v>18332419.015999999</v>
          </cell>
          <cell r="HZ63">
            <v>1094445.4152551997</v>
          </cell>
          <cell r="IA63">
            <v>0</v>
          </cell>
          <cell r="IB63">
            <v>0</v>
          </cell>
          <cell r="IC63">
            <v>-2.9653310775756837E-10</v>
          </cell>
          <cell r="ID63">
            <v>0</v>
          </cell>
          <cell r="IE63">
            <v>0</v>
          </cell>
          <cell r="IF63">
            <v>-2.9653310775756837E-10</v>
          </cell>
          <cell r="IG63">
            <v>0</v>
          </cell>
          <cell r="IH63">
            <v>0</v>
          </cell>
          <cell r="II63">
            <v>-2.9653310775756837E-10</v>
          </cell>
          <cell r="IJ63">
            <v>0</v>
          </cell>
          <cell r="IK63">
            <v>0</v>
          </cell>
          <cell r="IL63">
            <v>-2.9653310775756837E-10</v>
          </cell>
          <cell r="IO63">
            <v>0</v>
          </cell>
          <cell r="IP63">
            <v>0</v>
          </cell>
          <cell r="IQ63">
            <v>0</v>
          </cell>
          <cell r="IR63">
            <v>0</v>
          </cell>
          <cell r="IS63">
            <v>0</v>
          </cell>
          <cell r="IT63">
            <v>0</v>
          </cell>
          <cell r="IU63">
            <v>0</v>
          </cell>
        </row>
        <row r="64">
          <cell r="FX64">
            <v>0</v>
          </cell>
          <cell r="FY64">
            <v>0</v>
          </cell>
          <cell r="FZ64">
            <v>0</v>
          </cell>
          <cell r="GA64">
            <v>0</v>
          </cell>
          <cell r="GB64">
            <v>0</v>
          </cell>
          <cell r="GC64">
            <v>0</v>
          </cell>
          <cell r="GD64">
            <v>0</v>
          </cell>
          <cell r="GE64">
            <v>0</v>
          </cell>
          <cell r="GF64">
            <v>0</v>
          </cell>
          <cell r="GG64">
            <v>0</v>
          </cell>
          <cell r="GH64">
            <v>0</v>
          </cell>
          <cell r="GI64">
            <v>0</v>
          </cell>
          <cell r="GJ64">
            <v>0</v>
          </cell>
          <cell r="GK64">
            <v>0</v>
          </cell>
          <cell r="GM64">
            <v>0</v>
          </cell>
          <cell r="HD64">
            <v>25300689.715555556</v>
          </cell>
          <cell r="HS64">
            <v>28463275.93</v>
          </cell>
          <cell r="HT64">
            <v>1132838.3820140001</v>
          </cell>
          <cell r="HU64">
            <v>0</v>
          </cell>
          <cell r="HV64">
            <v>0</v>
          </cell>
          <cell r="HW64">
            <v>-2013934.9013582224</v>
          </cell>
          <cell r="HX64">
            <v>0</v>
          </cell>
          <cell r="HY64">
            <v>0</v>
          </cell>
          <cell r="HZ64">
            <v>-2013934.9013582224</v>
          </cell>
          <cell r="IA64">
            <v>0</v>
          </cell>
          <cell r="IB64">
            <v>0</v>
          </cell>
          <cell r="IC64">
            <v>-2013934.9013582224</v>
          </cell>
          <cell r="ID64">
            <v>0</v>
          </cell>
          <cell r="IE64">
            <v>0</v>
          </cell>
          <cell r="IF64">
            <v>-2013934.9013582224</v>
          </cell>
          <cell r="IG64">
            <v>0</v>
          </cell>
          <cell r="IH64">
            <v>0</v>
          </cell>
          <cell r="II64">
            <v>-2013934.9013582224</v>
          </cell>
          <cell r="IJ64">
            <v>0</v>
          </cell>
          <cell r="IK64">
            <v>0</v>
          </cell>
          <cell r="IL64">
            <v>-2013934.9013582224</v>
          </cell>
          <cell r="IO64">
            <v>0</v>
          </cell>
          <cell r="IP64">
            <v>0</v>
          </cell>
          <cell r="IQ64">
            <v>0</v>
          </cell>
          <cell r="IR64">
            <v>0</v>
          </cell>
          <cell r="IS64">
            <v>0</v>
          </cell>
          <cell r="IT64">
            <v>0</v>
          </cell>
          <cell r="IU64">
            <v>0</v>
          </cell>
        </row>
        <row r="65">
          <cell r="FX65">
            <v>0</v>
          </cell>
          <cell r="FY65">
            <v>0</v>
          </cell>
          <cell r="FZ65">
            <v>0</v>
          </cell>
          <cell r="GA65">
            <v>0</v>
          </cell>
          <cell r="GB65">
            <v>0</v>
          </cell>
          <cell r="GC65">
            <v>0</v>
          </cell>
          <cell r="GD65">
            <v>0</v>
          </cell>
          <cell r="GE65">
            <v>0</v>
          </cell>
          <cell r="GF65">
            <v>0</v>
          </cell>
          <cell r="GG65">
            <v>0</v>
          </cell>
          <cell r="GH65">
            <v>0</v>
          </cell>
          <cell r="GI65">
            <v>0</v>
          </cell>
          <cell r="GJ65">
            <v>0</v>
          </cell>
          <cell r="GK65">
            <v>0</v>
          </cell>
          <cell r="GM65">
            <v>0</v>
          </cell>
          <cell r="HS65">
            <v>3716146.8850000002</v>
          </cell>
          <cell r="HT65">
            <v>1479026.4602300001</v>
          </cell>
          <cell r="HU65">
            <v>0</v>
          </cell>
          <cell r="HV65">
            <v>7432293.7700000005</v>
          </cell>
          <cell r="HW65">
            <v>2514344.9823909998</v>
          </cell>
          <cell r="HX65">
            <v>0</v>
          </cell>
          <cell r="HY65">
            <v>7432293.7700000005</v>
          </cell>
          <cell r="HZ65">
            <v>1922734.3982989998</v>
          </cell>
          <cell r="IA65">
            <v>0</v>
          </cell>
          <cell r="IB65">
            <v>7432293.7700000005</v>
          </cell>
          <cell r="IC65">
            <v>1331123.8142069997</v>
          </cell>
          <cell r="ID65">
            <v>0</v>
          </cell>
          <cell r="IE65">
            <v>7432293.7700000005</v>
          </cell>
          <cell r="IF65">
            <v>739513.23011499958</v>
          </cell>
          <cell r="IG65">
            <v>0</v>
          </cell>
          <cell r="IH65">
            <v>3716146.8850000002</v>
          </cell>
          <cell r="II65">
            <v>147902.64602299948</v>
          </cell>
          <cell r="IJ65">
            <v>0</v>
          </cell>
          <cell r="IK65">
            <v>0</v>
          </cell>
          <cell r="IL65">
            <v>-5.1893293857574466E-10</v>
          </cell>
          <cell r="IO65">
            <v>0</v>
          </cell>
          <cell r="IP65">
            <v>0</v>
          </cell>
          <cell r="IQ65">
            <v>0</v>
          </cell>
          <cell r="IR65">
            <v>0</v>
          </cell>
          <cell r="IS65">
            <v>0</v>
          </cell>
          <cell r="IT65">
            <v>0</v>
          </cell>
          <cell r="IU65">
            <v>0</v>
          </cell>
        </row>
        <row r="66">
          <cell r="FX66">
            <v>0</v>
          </cell>
          <cell r="FY66">
            <v>0</v>
          </cell>
          <cell r="FZ66">
            <v>0</v>
          </cell>
          <cell r="GA66">
            <v>0</v>
          </cell>
          <cell r="GB66">
            <v>0</v>
          </cell>
          <cell r="GC66">
            <v>0</v>
          </cell>
          <cell r="GD66">
            <v>0</v>
          </cell>
          <cell r="GE66">
            <v>0</v>
          </cell>
          <cell r="GF66">
            <v>0</v>
          </cell>
          <cell r="GG66">
            <v>0</v>
          </cell>
          <cell r="GH66">
            <v>0</v>
          </cell>
          <cell r="GI66">
            <v>0</v>
          </cell>
          <cell r="GJ66">
            <v>0</v>
          </cell>
          <cell r="GK66">
            <v>0</v>
          </cell>
          <cell r="GM66">
            <v>0</v>
          </cell>
          <cell r="HS66">
            <v>958993.63399999996</v>
          </cell>
          <cell r="HT66">
            <v>153199.23303149999</v>
          </cell>
          <cell r="HU66">
            <v>0</v>
          </cell>
          <cell r="HV66">
            <v>1917987.2679999999</v>
          </cell>
          <cell r="HW66">
            <v>275758.61945670005</v>
          </cell>
          <cell r="HX66">
            <v>0</v>
          </cell>
          <cell r="HY66">
            <v>1917987.2679999999</v>
          </cell>
          <cell r="HZ66">
            <v>234905.49064830004</v>
          </cell>
          <cell r="IA66">
            <v>0</v>
          </cell>
          <cell r="IB66">
            <v>1917987.2679999999</v>
          </cell>
          <cell r="IC66">
            <v>194052.36183990003</v>
          </cell>
          <cell r="ID66">
            <v>0</v>
          </cell>
          <cell r="IE66">
            <v>1917987.2679999999</v>
          </cell>
          <cell r="IF66">
            <v>153199.23303150007</v>
          </cell>
          <cell r="IG66">
            <v>0</v>
          </cell>
          <cell r="IH66">
            <v>1917987.2679999999</v>
          </cell>
          <cell r="II66">
            <v>112346.10422310006</v>
          </cell>
          <cell r="IJ66">
            <v>0</v>
          </cell>
          <cell r="IK66">
            <v>1917987.2679999999</v>
          </cell>
          <cell r="IL66">
            <v>71492.975414700079</v>
          </cell>
          <cell r="IO66">
            <v>0</v>
          </cell>
          <cell r="IP66">
            <v>0</v>
          </cell>
          <cell r="IQ66">
            <v>0</v>
          </cell>
          <cell r="IR66">
            <v>0</v>
          </cell>
          <cell r="IS66">
            <v>0</v>
          </cell>
          <cell r="IT66">
            <v>0</v>
          </cell>
          <cell r="IU66">
            <v>0</v>
          </cell>
        </row>
        <row r="67">
          <cell r="FX67">
            <v>0</v>
          </cell>
          <cell r="FY67">
            <v>0</v>
          </cell>
          <cell r="FZ67">
            <v>0</v>
          </cell>
          <cell r="GA67">
            <v>0</v>
          </cell>
          <cell r="GB67">
            <v>0</v>
          </cell>
          <cell r="GC67">
            <v>0</v>
          </cell>
          <cell r="GD67">
            <v>0</v>
          </cell>
          <cell r="GE67">
            <v>0</v>
          </cell>
          <cell r="GF67">
            <v>0</v>
          </cell>
          <cell r="GG67">
            <v>0</v>
          </cell>
          <cell r="GH67">
            <v>0</v>
          </cell>
          <cell r="GI67">
            <v>0</v>
          </cell>
          <cell r="GJ67">
            <v>0</v>
          </cell>
          <cell r="GK67">
            <v>0</v>
          </cell>
          <cell r="GM67">
            <v>0</v>
          </cell>
          <cell r="HS67">
            <v>188848.63875000001</v>
          </cell>
          <cell r="HT67">
            <v>32179.808043000001</v>
          </cell>
          <cell r="HU67">
            <v>0</v>
          </cell>
          <cell r="HV67">
            <v>377697.27750000003</v>
          </cell>
          <cell r="HW67">
            <v>58325.902077937506</v>
          </cell>
          <cell r="HX67">
            <v>0</v>
          </cell>
          <cell r="HY67">
            <v>377697.27750000003</v>
          </cell>
          <cell r="HZ67">
            <v>50280.950067187514</v>
          </cell>
          <cell r="IA67">
            <v>0</v>
          </cell>
          <cell r="IB67">
            <v>377697.27750000003</v>
          </cell>
          <cell r="IC67">
            <v>42235.998056437515</v>
          </cell>
          <cell r="ID67">
            <v>0</v>
          </cell>
          <cell r="IE67">
            <v>377697.27750000003</v>
          </cell>
          <cell r="IF67">
            <v>34191.046045687515</v>
          </cell>
          <cell r="IG67">
            <v>0</v>
          </cell>
          <cell r="IH67">
            <v>377697.27750000003</v>
          </cell>
          <cell r="II67">
            <v>26146.09403493752</v>
          </cell>
          <cell r="IJ67">
            <v>0</v>
          </cell>
          <cell r="IK67">
            <v>377697.27750000003</v>
          </cell>
          <cell r="IL67">
            <v>18101.14202418752</v>
          </cell>
          <cell r="IO67">
            <v>0</v>
          </cell>
          <cell r="IP67">
            <v>0</v>
          </cell>
          <cell r="IQ67">
            <v>0</v>
          </cell>
          <cell r="IR67">
            <v>0</v>
          </cell>
          <cell r="IS67">
            <v>0</v>
          </cell>
          <cell r="IT67">
            <v>0</v>
          </cell>
          <cell r="IU67">
            <v>0</v>
          </cell>
        </row>
        <row r="68">
          <cell r="FX68">
            <v>0</v>
          </cell>
          <cell r="FY68">
            <v>0</v>
          </cell>
          <cell r="FZ68">
            <v>0</v>
          </cell>
          <cell r="GA68">
            <v>0</v>
          </cell>
          <cell r="GB68">
            <v>0</v>
          </cell>
          <cell r="GC68">
            <v>0</v>
          </cell>
          <cell r="GD68">
            <v>0</v>
          </cell>
          <cell r="GE68">
            <v>0</v>
          </cell>
          <cell r="GF68">
            <v>0</v>
          </cell>
          <cell r="GG68">
            <v>0</v>
          </cell>
          <cell r="GH68">
            <v>0</v>
          </cell>
          <cell r="GI68">
            <v>0</v>
          </cell>
          <cell r="GJ68">
            <v>0</v>
          </cell>
          <cell r="GK68">
            <v>0</v>
          </cell>
          <cell r="GM68">
            <v>0</v>
          </cell>
          <cell r="HS68">
            <v>58118.7</v>
          </cell>
          <cell r="HT68">
            <v>9903.4264800000001</v>
          </cell>
          <cell r="HU68">
            <v>0</v>
          </cell>
          <cell r="HV68">
            <v>116237.4</v>
          </cell>
          <cell r="HW68">
            <v>17949.960494999999</v>
          </cell>
          <cell r="HX68">
            <v>0</v>
          </cell>
          <cell r="HY68">
            <v>116237.4</v>
          </cell>
          <cell r="HZ68">
            <v>15474.103875000003</v>
          </cell>
          <cell r="IA68">
            <v>0</v>
          </cell>
          <cell r="IB68">
            <v>116237.4</v>
          </cell>
          <cell r="IC68">
            <v>12998.247255000004</v>
          </cell>
          <cell r="ID68">
            <v>0</v>
          </cell>
          <cell r="IE68">
            <v>116237.4</v>
          </cell>
          <cell r="IF68">
            <v>10522.390635000003</v>
          </cell>
          <cell r="IG68">
            <v>0</v>
          </cell>
          <cell r="IH68">
            <v>116237.4</v>
          </cell>
          <cell r="II68">
            <v>8046.5340150000047</v>
          </cell>
          <cell r="IJ68">
            <v>0</v>
          </cell>
          <cell r="IK68">
            <v>116237.4</v>
          </cell>
          <cell r="IL68">
            <v>5570.6773950000043</v>
          </cell>
          <cell r="IO68">
            <v>0</v>
          </cell>
          <cell r="IP68">
            <v>0</v>
          </cell>
          <cell r="IQ68">
            <v>0</v>
          </cell>
          <cell r="IR68">
            <v>0</v>
          </cell>
          <cell r="IS68">
            <v>0</v>
          </cell>
          <cell r="IT68">
            <v>0</v>
          </cell>
          <cell r="IU68">
            <v>0</v>
          </cell>
        </row>
        <row r="69">
          <cell r="FX69">
            <v>0</v>
          </cell>
          <cell r="FY69">
            <v>0</v>
          </cell>
          <cell r="FZ69">
            <v>0</v>
          </cell>
          <cell r="GA69">
            <v>0</v>
          </cell>
          <cell r="GB69">
            <v>0</v>
          </cell>
          <cell r="GC69">
            <v>0</v>
          </cell>
          <cell r="GD69">
            <v>0</v>
          </cell>
          <cell r="GE69">
            <v>0</v>
          </cell>
          <cell r="GF69">
            <v>0</v>
          </cell>
          <cell r="GG69">
            <v>0</v>
          </cell>
          <cell r="GH69">
            <v>0</v>
          </cell>
          <cell r="GI69">
            <v>0</v>
          </cell>
          <cell r="GJ69">
            <v>0</v>
          </cell>
          <cell r="GK69">
            <v>0</v>
          </cell>
          <cell r="GM69">
            <v>0</v>
          </cell>
          <cell r="HS69">
            <v>157075.70555555556</v>
          </cell>
          <cell r="HT69">
            <v>30111.412755000001</v>
          </cell>
          <cell r="HU69">
            <v>0</v>
          </cell>
          <cell r="HV69">
            <v>314151.41111111111</v>
          </cell>
          <cell r="HW69">
            <v>55204.256717500008</v>
          </cell>
          <cell r="HX69">
            <v>0</v>
          </cell>
          <cell r="HY69">
            <v>314151.41111111111</v>
          </cell>
          <cell r="HZ69">
            <v>48512.831660833348</v>
          </cell>
          <cell r="IA69">
            <v>0</v>
          </cell>
          <cell r="IB69">
            <v>314151.41111111111</v>
          </cell>
          <cell r="IC69">
            <v>41821.406604166681</v>
          </cell>
          <cell r="ID69">
            <v>0</v>
          </cell>
          <cell r="IE69">
            <v>314151.41111111111</v>
          </cell>
          <cell r="IF69">
            <v>35129.981547500007</v>
          </cell>
          <cell r="IG69">
            <v>0</v>
          </cell>
          <cell r="IH69">
            <v>314151.41111111111</v>
          </cell>
          <cell r="II69">
            <v>28438.55649083334</v>
          </cell>
          <cell r="IJ69">
            <v>0</v>
          </cell>
          <cell r="IK69">
            <v>314151.41111111111</v>
          </cell>
          <cell r="IL69">
            <v>21747.131434166669</v>
          </cell>
          <cell r="IO69">
            <v>0</v>
          </cell>
          <cell r="IP69">
            <v>0</v>
          </cell>
          <cell r="IQ69">
            <v>0</v>
          </cell>
          <cell r="IR69">
            <v>0</v>
          </cell>
          <cell r="IS69">
            <v>0</v>
          </cell>
          <cell r="IT69">
            <v>0</v>
          </cell>
          <cell r="IU69">
            <v>0</v>
          </cell>
        </row>
        <row r="70">
          <cell r="FX70">
            <v>0</v>
          </cell>
          <cell r="FY70">
            <v>0</v>
          </cell>
          <cell r="FZ70">
            <v>0</v>
          </cell>
          <cell r="GA70">
            <v>0</v>
          </cell>
          <cell r="GB70">
            <v>0</v>
          </cell>
          <cell r="GC70">
            <v>0</v>
          </cell>
          <cell r="GD70">
            <v>0</v>
          </cell>
          <cell r="GE70">
            <v>0</v>
          </cell>
          <cell r="GF70">
            <v>0</v>
          </cell>
          <cell r="GG70">
            <v>0</v>
          </cell>
          <cell r="GH70">
            <v>0</v>
          </cell>
          <cell r="GI70">
            <v>0</v>
          </cell>
          <cell r="GJ70">
            <v>0</v>
          </cell>
          <cell r="GK70">
            <v>0</v>
          </cell>
          <cell r="GM70">
            <v>0</v>
          </cell>
          <cell r="HS70">
            <v>3329395.3381249998</v>
          </cell>
          <cell r="HT70">
            <v>567328.96561650001</v>
          </cell>
          <cell r="HU70">
            <v>0</v>
          </cell>
          <cell r="HV70">
            <v>6658790.6762499996</v>
          </cell>
          <cell r="HW70">
            <v>1028283.7501799063</v>
          </cell>
          <cell r="HX70">
            <v>0</v>
          </cell>
          <cell r="HY70">
            <v>6658790.6762499996</v>
          </cell>
          <cell r="HZ70">
            <v>886451.50877578137</v>
          </cell>
          <cell r="IA70">
            <v>0</v>
          </cell>
          <cell r="IB70">
            <v>6658790.6762499996</v>
          </cell>
          <cell r="IC70">
            <v>744619.26737165637</v>
          </cell>
          <cell r="ID70">
            <v>0</v>
          </cell>
          <cell r="IE70">
            <v>6658790.6762499996</v>
          </cell>
          <cell r="IF70">
            <v>602787.02596753149</v>
          </cell>
          <cell r="IG70">
            <v>0</v>
          </cell>
          <cell r="IH70">
            <v>6658790.6762499996</v>
          </cell>
          <cell r="II70">
            <v>460954.7845634066</v>
          </cell>
          <cell r="IJ70">
            <v>0</v>
          </cell>
          <cell r="IK70">
            <v>6658790.6762499996</v>
          </cell>
          <cell r="IL70">
            <v>319122.5431592816</v>
          </cell>
          <cell r="IO70">
            <v>0</v>
          </cell>
          <cell r="IP70">
            <v>0</v>
          </cell>
          <cell r="IQ70">
            <v>0</v>
          </cell>
          <cell r="IR70">
            <v>0</v>
          </cell>
          <cell r="IS70">
            <v>0</v>
          </cell>
          <cell r="IT70">
            <v>0</v>
          </cell>
          <cell r="IU70">
            <v>0</v>
          </cell>
        </row>
        <row r="71">
          <cell r="FX71">
            <v>0</v>
          </cell>
          <cell r="FY71">
            <v>0</v>
          </cell>
          <cell r="FZ71">
            <v>0</v>
          </cell>
          <cell r="GA71">
            <v>0</v>
          </cell>
          <cell r="GB71">
            <v>0</v>
          </cell>
          <cell r="GC71">
            <v>0</v>
          </cell>
          <cell r="GD71">
            <v>0</v>
          </cell>
          <cell r="GE71">
            <v>0</v>
          </cell>
          <cell r="GF71">
            <v>0</v>
          </cell>
          <cell r="GG71">
            <v>0</v>
          </cell>
          <cell r="GH71">
            <v>0</v>
          </cell>
          <cell r="GI71">
            <v>0</v>
          </cell>
          <cell r="GJ71">
            <v>0</v>
          </cell>
          <cell r="GK71">
            <v>0</v>
          </cell>
          <cell r="GM71">
            <v>0</v>
          </cell>
          <cell r="HS71">
            <v>1150254.2276470589</v>
          </cell>
          <cell r="HT71">
            <v>208253.52791550002</v>
          </cell>
          <cell r="HU71">
            <v>0</v>
          </cell>
          <cell r="HV71">
            <v>2300508.4552941178</v>
          </cell>
          <cell r="HW71">
            <v>379756.43325767649</v>
          </cell>
          <cell r="HX71">
            <v>0</v>
          </cell>
          <cell r="HY71">
            <v>2300508.4552941178</v>
          </cell>
          <cell r="HZ71">
            <v>330755.60315991181</v>
          </cell>
          <cell r="IA71">
            <v>0</v>
          </cell>
          <cell r="IB71">
            <v>2300508.4552941178</v>
          </cell>
          <cell r="IC71">
            <v>281754.77306214708</v>
          </cell>
          <cell r="ID71">
            <v>0</v>
          </cell>
          <cell r="IE71">
            <v>2300508.4552941178</v>
          </cell>
          <cell r="IF71">
            <v>232753.94296438241</v>
          </cell>
          <cell r="IG71">
            <v>0</v>
          </cell>
          <cell r="IH71">
            <v>2300508.4552941178</v>
          </cell>
          <cell r="II71">
            <v>183753.11286661768</v>
          </cell>
          <cell r="IJ71">
            <v>0</v>
          </cell>
          <cell r="IK71">
            <v>2300508.4552941178</v>
          </cell>
          <cell r="IL71">
            <v>134752.28276885301</v>
          </cell>
          <cell r="IO71">
            <v>0</v>
          </cell>
          <cell r="IP71">
            <v>0</v>
          </cell>
          <cell r="IQ71">
            <v>0</v>
          </cell>
          <cell r="IR71">
            <v>0</v>
          </cell>
          <cell r="IS71">
            <v>0</v>
          </cell>
          <cell r="IT71">
            <v>0</v>
          </cell>
          <cell r="IU71">
            <v>0</v>
          </cell>
        </row>
        <row r="72">
          <cell r="FX72">
            <v>0</v>
          </cell>
          <cell r="FY72">
            <v>0</v>
          </cell>
          <cell r="FZ72">
            <v>0</v>
          </cell>
          <cell r="GA72">
            <v>0</v>
          </cell>
          <cell r="GB72">
            <v>0</v>
          </cell>
          <cell r="GC72">
            <v>0</v>
          </cell>
          <cell r="GD72">
            <v>0</v>
          </cell>
          <cell r="GE72">
            <v>0</v>
          </cell>
          <cell r="GF72">
            <v>0</v>
          </cell>
          <cell r="GG72">
            <v>0</v>
          </cell>
          <cell r="GH72">
            <v>0</v>
          </cell>
          <cell r="GI72">
            <v>0</v>
          </cell>
          <cell r="GJ72">
            <v>0</v>
          </cell>
          <cell r="GK72">
            <v>0</v>
          </cell>
          <cell r="GM72">
            <v>0</v>
          </cell>
          <cell r="HS72">
            <v>664444.12</v>
          </cell>
          <cell r="HT72">
            <v>127373.937804</v>
          </cell>
          <cell r="HU72">
            <v>0</v>
          </cell>
          <cell r="HV72">
            <v>1328888.24</v>
          </cell>
          <cell r="HW72">
            <v>233518.88597400003</v>
          </cell>
          <cell r="HX72">
            <v>0</v>
          </cell>
          <cell r="HY72">
            <v>1328888.24</v>
          </cell>
          <cell r="HZ72">
            <v>205213.56646200008</v>
          </cell>
          <cell r="IA72">
            <v>0</v>
          </cell>
          <cell r="IB72">
            <v>1328888.24</v>
          </cell>
          <cell r="IC72">
            <v>176908.24695000009</v>
          </cell>
          <cell r="ID72">
            <v>0</v>
          </cell>
          <cell r="IE72">
            <v>1328888.24</v>
          </cell>
          <cell r="IF72">
            <v>148602.9274380001</v>
          </cell>
          <cell r="IG72">
            <v>0</v>
          </cell>
          <cell r="IH72">
            <v>1328888.24</v>
          </cell>
          <cell r="II72">
            <v>120297.60792600008</v>
          </cell>
          <cell r="IJ72">
            <v>0</v>
          </cell>
          <cell r="IK72">
            <v>1328888.24</v>
          </cell>
          <cell r="IL72">
            <v>91992.288414000068</v>
          </cell>
          <cell r="IO72">
            <v>0</v>
          </cell>
          <cell r="IP72">
            <v>0</v>
          </cell>
          <cell r="IQ72">
            <v>0</v>
          </cell>
          <cell r="IR72">
            <v>0</v>
          </cell>
          <cell r="IS72">
            <v>0</v>
          </cell>
          <cell r="IT72">
            <v>0</v>
          </cell>
          <cell r="IU72">
            <v>0</v>
          </cell>
        </row>
        <row r="73">
          <cell r="FX73">
            <v>0</v>
          </cell>
          <cell r="FY73">
            <v>0</v>
          </cell>
          <cell r="FZ73">
            <v>0</v>
          </cell>
          <cell r="GA73">
            <v>0</v>
          </cell>
          <cell r="GB73">
            <v>0</v>
          </cell>
          <cell r="GC73">
            <v>0</v>
          </cell>
          <cell r="GD73">
            <v>0</v>
          </cell>
          <cell r="GE73">
            <v>0</v>
          </cell>
          <cell r="GF73">
            <v>0</v>
          </cell>
          <cell r="GG73">
            <v>0</v>
          </cell>
          <cell r="GH73">
            <v>0</v>
          </cell>
          <cell r="GI73">
            <v>0</v>
          </cell>
          <cell r="GJ73">
            <v>0</v>
          </cell>
          <cell r="GK73">
            <v>0</v>
          </cell>
          <cell r="GM73">
            <v>0</v>
          </cell>
          <cell r="HS73">
            <v>0</v>
          </cell>
          <cell r="HT73">
            <v>685870.66576</v>
          </cell>
          <cell r="HU73">
            <v>0</v>
          </cell>
          <cell r="HV73">
            <v>0</v>
          </cell>
          <cell r="HW73">
            <v>1371741.33152</v>
          </cell>
          <cell r="HX73">
            <v>0</v>
          </cell>
          <cell r="HY73">
            <v>2881809.52</v>
          </cell>
          <cell r="HZ73">
            <v>1371741.33152</v>
          </cell>
          <cell r="IA73">
            <v>0</v>
          </cell>
          <cell r="IB73">
            <v>5763619.04</v>
          </cell>
          <cell r="IC73">
            <v>1268860.731656</v>
          </cell>
          <cell r="ID73">
            <v>0</v>
          </cell>
          <cell r="IE73">
            <v>5763619.04</v>
          </cell>
          <cell r="IF73">
            <v>1131686.5985039999</v>
          </cell>
          <cell r="IG73">
            <v>0</v>
          </cell>
          <cell r="IH73">
            <v>5763619.04</v>
          </cell>
          <cell r="II73">
            <v>994512.46535199962</v>
          </cell>
          <cell r="IJ73">
            <v>0</v>
          </cell>
          <cell r="IK73">
            <v>5763619.04</v>
          </cell>
          <cell r="IL73">
            <v>857338.33219999948</v>
          </cell>
          <cell r="IO73">
            <v>0</v>
          </cell>
          <cell r="IP73">
            <v>0</v>
          </cell>
          <cell r="IQ73">
            <v>0</v>
          </cell>
          <cell r="IR73">
            <v>0</v>
          </cell>
          <cell r="IS73">
            <v>0</v>
          </cell>
          <cell r="IT73">
            <v>0</v>
          </cell>
          <cell r="IU73">
            <v>0</v>
          </cell>
        </row>
        <row r="74">
          <cell r="FX74">
            <v>0</v>
          </cell>
          <cell r="FY74">
            <v>0</v>
          </cell>
          <cell r="FZ74">
            <v>0</v>
          </cell>
          <cell r="GA74">
            <v>0</v>
          </cell>
          <cell r="GB74">
            <v>0</v>
          </cell>
          <cell r="GC74">
            <v>0</v>
          </cell>
          <cell r="GD74">
            <v>0</v>
          </cell>
          <cell r="GE74">
            <v>0</v>
          </cell>
          <cell r="GF74">
            <v>0</v>
          </cell>
          <cell r="GG74">
            <v>0</v>
          </cell>
          <cell r="GH74">
            <v>0</v>
          </cell>
          <cell r="GI74">
            <v>0</v>
          </cell>
          <cell r="GJ74">
            <v>0</v>
          </cell>
          <cell r="GK74">
            <v>0</v>
          </cell>
          <cell r="GM74">
            <v>0</v>
          </cell>
          <cell r="HS74">
            <v>0</v>
          </cell>
          <cell r="HT74">
            <v>33382.297690000007</v>
          </cell>
          <cell r="HU74">
            <v>0</v>
          </cell>
          <cell r="HV74">
            <v>0</v>
          </cell>
          <cell r="HW74">
            <v>66764.595380000013</v>
          </cell>
          <cell r="HX74">
            <v>0</v>
          </cell>
          <cell r="HY74">
            <v>140261.755</v>
          </cell>
          <cell r="HZ74">
            <v>66764.595380000013</v>
          </cell>
          <cell r="IA74">
            <v>0</v>
          </cell>
          <cell r="IB74">
            <v>280523.51</v>
          </cell>
          <cell r="IC74">
            <v>61757.250726500009</v>
          </cell>
          <cell r="ID74">
            <v>0</v>
          </cell>
          <cell r="IE74">
            <v>280523.51</v>
          </cell>
          <cell r="IF74">
            <v>55080.791188500014</v>
          </cell>
          <cell r="IG74">
            <v>0</v>
          </cell>
          <cell r="IH74">
            <v>280523.51</v>
          </cell>
          <cell r="II74">
            <v>48404.331650500018</v>
          </cell>
          <cell r="IJ74">
            <v>0</v>
          </cell>
          <cell r="IK74">
            <v>280523.51</v>
          </cell>
          <cell r="IL74">
            <v>41727.872112500023</v>
          </cell>
          <cell r="IO74">
            <v>0</v>
          </cell>
          <cell r="IP74">
            <v>0</v>
          </cell>
          <cell r="IQ74">
            <v>0</v>
          </cell>
          <cell r="IR74">
            <v>0</v>
          </cell>
          <cell r="IS74">
            <v>0</v>
          </cell>
          <cell r="IT74">
            <v>0</v>
          </cell>
          <cell r="IU74">
            <v>0</v>
          </cell>
        </row>
        <row r="75">
          <cell r="FX75">
            <v>0</v>
          </cell>
          <cell r="FY75">
            <v>0</v>
          </cell>
          <cell r="FZ75">
            <v>0</v>
          </cell>
          <cell r="GA75">
            <v>0</v>
          </cell>
          <cell r="GB75">
            <v>0</v>
          </cell>
          <cell r="GC75">
            <v>0</v>
          </cell>
          <cell r="GD75">
            <v>0</v>
          </cell>
          <cell r="GE75">
            <v>0</v>
          </cell>
          <cell r="GF75">
            <v>0</v>
          </cell>
          <cell r="GG75">
            <v>0</v>
          </cell>
          <cell r="GH75">
            <v>0</v>
          </cell>
          <cell r="GI75">
            <v>0</v>
          </cell>
          <cell r="GJ75">
            <v>0</v>
          </cell>
          <cell r="GK75">
            <v>0</v>
          </cell>
          <cell r="GM75">
            <v>0</v>
          </cell>
          <cell r="HS75">
            <v>0</v>
          </cell>
          <cell r="HT75">
            <v>59500.000000000007</v>
          </cell>
          <cell r="HU75">
            <v>0</v>
          </cell>
          <cell r="HV75">
            <v>416666.66666666669</v>
          </cell>
          <cell r="HW75">
            <v>116520.83333333334</v>
          </cell>
          <cell r="HX75">
            <v>0</v>
          </cell>
          <cell r="HY75">
            <v>416666.66666666669</v>
          </cell>
          <cell r="HZ75">
            <v>106604.16666666669</v>
          </cell>
          <cell r="IA75">
            <v>0</v>
          </cell>
          <cell r="IB75">
            <v>416666.66666666669</v>
          </cell>
          <cell r="IC75">
            <v>96687.500000000029</v>
          </cell>
          <cell r="ID75">
            <v>0</v>
          </cell>
          <cell r="IE75">
            <v>416666.66666666669</v>
          </cell>
          <cell r="IF75">
            <v>86770.833333333343</v>
          </cell>
          <cell r="IG75">
            <v>0</v>
          </cell>
          <cell r="IH75">
            <v>416666.66666666669</v>
          </cell>
          <cell r="II75">
            <v>76854.166666666672</v>
          </cell>
          <cell r="IJ75">
            <v>0</v>
          </cell>
          <cell r="IK75">
            <v>416666.66666666669</v>
          </cell>
          <cell r="IL75">
            <v>66937.5</v>
          </cell>
          <cell r="IO75">
            <v>0</v>
          </cell>
          <cell r="IP75">
            <v>0</v>
          </cell>
          <cell r="IQ75">
            <v>0</v>
          </cell>
          <cell r="IR75">
            <v>0</v>
          </cell>
          <cell r="IS75">
            <v>0</v>
          </cell>
          <cell r="IT75">
            <v>0</v>
          </cell>
          <cell r="IU75">
            <v>0</v>
          </cell>
        </row>
        <row r="76">
          <cell r="FX76">
            <v>0</v>
          </cell>
          <cell r="FY76">
            <v>0</v>
          </cell>
          <cell r="FZ76">
            <v>0</v>
          </cell>
          <cell r="GA76">
            <v>0</v>
          </cell>
          <cell r="GB76">
            <v>0</v>
          </cell>
          <cell r="GC76">
            <v>0</v>
          </cell>
          <cell r="GD76">
            <v>0</v>
          </cell>
          <cell r="GE76">
            <v>0</v>
          </cell>
          <cell r="GF76">
            <v>0</v>
          </cell>
          <cell r="GG76">
            <v>0</v>
          </cell>
          <cell r="GH76">
            <v>0</v>
          </cell>
          <cell r="GI76">
            <v>0</v>
          </cell>
          <cell r="GJ76">
            <v>0</v>
          </cell>
          <cell r="GK76">
            <v>0</v>
          </cell>
          <cell r="GM76">
            <v>0</v>
          </cell>
          <cell r="HS76">
            <v>4846.68</v>
          </cell>
          <cell r="HT76">
            <v>255.66237000000001</v>
          </cell>
          <cell r="HU76">
            <v>0</v>
          </cell>
          <cell r="HV76">
            <v>0</v>
          </cell>
          <cell r="HW76">
            <v>0</v>
          </cell>
          <cell r="HX76">
            <v>0</v>
          </cell>
          <cell r="HY76">
            <v>0</v>
          </cell>
          <cell r="HZ76">
            <v>0</v>
          </cell>
          <cell r="IA76">
            <v>0</v>
          </cell>
          <cell r="IB76">
            <v>0</v>
          </cell>
          <cell r="IC76">
            <v>0</v>
          </cell>
          <cell r="ID76">
            <v>0</v>
          </cell>
          <cell r="IE76">
            <v>0</v>
          </cell>
          <cell r="IF76">
            <v>0</v>
          </cell>
          <cell r="IG76">
            <v>0</v>
          </cell>
          <cell r="IH76">
            <v>0</v>
          </cell>
          <cell r="II76">
            <v>0</v>
          </cell>
          <cell r="IJ76">
            <v>0</v>
          </cell>
          <cell r="IK76">
            <v>0</v>
          </cell>
          <cell r="IL76">
            <v>0</v>
          </cell>
          <cell r="IO76">
            <v>0</v>
          </cell>
          <cell r="IP76">
            <v>0</v>
          </cell>
          <cell r="IQ76">
            <v>0</v>
          </cell>
          <cell r="IR76">
            <v>0</v>
          </cell>
          <cell r="IS76">
            <v>0</v>
          </cell>
          <cell r="IT76">
            <v>0</v>
          </cell>
          <cell r="IU76">
            <v>0</v>
          </cell>
        </row>
        <row r="77">
          <cell r="FX77">
            <v>0</v>
          </cell>
          <cell r="FY77">
            <v>0</v>
          </cell>
          <cell r="FZ77">
            <v>0</v>
          </cell>
          <cell r="GA77">
            <v>0</v>
          </cell>
          <cell r="GB77">
            <v>0</v>
          </cell>
          <cell r="GC77">
            <v>0</v>
          </cell>
          <cell r="GD77">
            <v>0</v>
          </cell>
          <cell r="GE77">
            <v>0</v>
          </cell>
          <cell r="GF77">
            <v>0</v>
          </cell>
          <cell r="GG77">
            <v>0</v>
          </cell>
          <cell r="GH77">
            <v>0</v>
          </cell>
          <cell r="GI77">
            <v>0</v>
          </cell>
          <cell r="GJ77">
            <v>0</v>
          </cell>
          <cell r="GK77">
            <v>0</v>
          </cell>
          <cell r="GM77">
            <v>0</v>
          </cell>
          <cell r="HS77">
            <v>15461.674999999999</v>
          </cell>
          <cell r="HT77">
            <v>1546.1675</v>
          </cell>
          <cell r="HU77">
            <v>0</v>
          </cell>
          <cell r="HV77">
            <v>15461.674999999999</v>
          </cell>
          <cell r="HW77">
            <v>773.08375000000001</v>
          </cell>
          <cell r="HX77">
            <v>0</v>
          </cell>
          <cell r="HY77">
            <v>0</v>
          </cell>
          <cell r="HZ77">
            <v>0</v>
          </cell>
          <cell r="IA77">
            <v>0</v>
          </cell>
          <cell r="IB77">
            <v>0</v>
          </cell>
          <cell r="IC77">
            <v>0</v>
          </cell>
          <cell r="ID77">
            <v>0</v>
          </cell>
          <cell r="IE77">
            <v>0</v>
          </cell>
          <cell r="IF77">
            <v>0</v>
          </cell>
          <cell r="IG77">
            <v>0</v>
          </cell>
          <cell r="IH77">
            <v>0</v>
          </cell>
          <cell r="II77">
            <v>0</v>
          </cell>
          <cell r="IJ77">
            <v>0</v>
          </cell>
          <cell r="IK77">
            <v>0</v>
          </cell>
          <cell r="IL77">
            <v>0</v>
          </cell>
          <cell r="IO77">
            <v>0</v>
          </cell>
          <cell r="IP77">
            <v>0</v>
          </cell>
          <cell r="IQ77">
            <v>0</v>
          </cell>
          <cell r="IR77">
            <v>0</v>
          </cell>
          <cell r="IS77">
            <v>0</v>
          </cell>
          <cell r="IT77">
            <v>0</v>
          </cell>
          <cell r="IU77">
            <v>0</v>
          </cell>
        </row>
        <row r="78">
          <cell r="FX78">
            <v>0</v>
          </cell>
          <cell r="FY78">
            <v>0</v>
          </cell>
          <cell r="FZ78">
            <v>0</v>
          </cell>
          <cell r="GA78">
            <v>0</v>
          </cell>
          <cell r="GB78">
            <v>0</v>
          </cell>
          <cell r="GC78">
            <v>0</v>
          </cell>
          <cell r="GD78">
            <v>0</v>
          </cell>
          <cell r="GE78">
            <v>0</v>
          </cell>
          <cell r="GF78">
            <v>0</v>
          </cell>
          <cell r="GG78">
            <v>0</v>
          </cell>
          <cell r="GH78">
            <v>0</v>
          </cell>
          <cell r="GI78">
            <v>0</v>
          </cell>
          <cell r="GJ78">
            <v>0</v>
          </cell>
          <cell r="GK78">
            <v>0</v>
          </cell>
          <cell r="GM78">
            <v>0</v>
          </cell>
          <cell r="HS78">
            <v>7269.98</v>
          </cell>
          <cell r="HT78">
            <v>383.49144499999994</v>
          </cell>
          <cell r="HU78">
            <v>0</v>
          </cell>
          <cell r="HV78">
            <v>0</v>
          </cell>
          <cell r="HW78">
            <v>0</v>
          </cell>
          <cell r="HX78">
            <v>0</v>
          </cell>
          <cell r="HY78">
            <v>0</v>
          </cell>
          <cell r="HZ78">
            <v>0</v>
          </cell>
          <cell r="IA78">
            <v>0</v>
          </cell>
          <cell r="IB78">
            <v>0</v>
          </cell>
          <cell r="IC78">
            <v>0</v>
          </cell>
          <cell r="ID78">
            <v>0</v>
          </cell>
          <cell r="IE78">
            <v>0</v>
          </cell>
          <cell r="IF78">
            <v>0</v>
          </cell>
          <cell r="IG78">
            <v>0</v>
          </cell>
          <cell r="IH78">
            <v>0</v>
          </cell>
          <cell r="II78">
            <v>0</v>
          </cell>
          <cell r="IJ78">
            <v>0</v>
          </cell>
          <cell r="IK78">
            <v>0</v>
          </cell>
          <cell r="IL78">
            <v>0</v>
          </cell>
          <cell r="IO78">
            <v>0</v>
          </cell>
          <cell r="IP78">
            <v>0</v>
          </cell>
          <cell r="IQ78">
            <v>0</v>
          </cell>
          <cell r="IR78">
            <v>0</v>
          </cell>
          <cell r="IS78">
            <v>0</v>
          </cell>
          <cell r="IT78">
            <v>0</v>
          </cell>
          <cell r="IU78">
            <v>0</v>
          </cell>
        </row>
        <row r="79">
          <cell r="FX79">
            <v>0</v>
          </cell>
          <cell r="FY79">
            <v>0</v>
          </cell>
          <cell r="FZ79">
            <v>0</v>
          </cell>
          <cell r="GA79">
            <v>0</v>
          </cell>
          <cell r="GB79">
            <v>0</v>
          </cell>
          <cell r="GC79">
            <v>0</v>
          </cell>
          <cell r="GD79">
            <v>0</v>
          </cell>
          <cell r="GE79">
            <v>0</v>
          </cell>
          <cell r="GF79">
            <v>0</v>
          </cell>
          <cell r="GG79">
            <v>0</v>
          </cell>
          <cell r="GH79">
            <v>0</v>
          </cell>
          <cell r="GI79">
            <v>0</v>
          </cell>
          <cell r="GJ79">
            <v>0</v>
          </cell>
          <cell r="GK79">
            <v>0</v>
          </cell>
          <cell r="GM79">
            <v>0</v>
          </cell>
          <cell r="HS79">
            <v>3629.47</v>
          </cell>
          <cell r="HT79">
            <v>191.45454249999997</v>
          </cell>
          <cell r="HU79">
            <v>0</v>
          </cell>
          <cell r="HV79">
            <v>0</v>
          </cell>
          <cell r="HW79">
            <v>0</v>
          </cell>
          <cell r="HX79">
            <v>0</v>
          </cell>
          <cell r="HY79">
            <v>0</v>
          </cell>
          <cell r="HZ79">
            <v>0</v>
          </cell>
          <cell r="IA79">
            <v>0</v>
          </cell>
          <cell r="IB79">
            <v>0</v>
          </cell>
          <cell r="IC79">
            <v>0</v>
          </cell>
          <cell r="ID79">
            <v>0</v>
          </cell>
          <cell r="IE79">
            <v>0</v>
          </cell>
          <cell r="IF79">
            <v>0</v>
          </cell>
          <cell r="IG79">
            <v>0</v>
          </cell>
          <cell r="IH79">
            <v>0</v>
          </cell>
          <cell r="II79">
            <v>0</v>
          </cell>
          <cell r="IJ79">
            <v>0</v>
          </cell>
          <cell r="IK79">
            <v>0</v>
          </cell>
          <cell r="IL79">
            <v>0</v>
          </cell>
          <cell r="IO79">
            <v>0</v>
          </cell>
          <cell r="IP79">
            <v>0</v>
          </cell>
          <cell r="IQ79">
            <v>0</v>
          </cell>
          <cell r="IR79">
            <v>0</v>
          </cell>
          <cell r="IS79">
            <v>0</v>
          </cell>
          <cell r="IT79">
            <v>0</v>
          </cell>
          <cell r="IU79">
            <v>0</v>
          </cell>
        </row>
        <row r="80">
          <cell r="FX80">
            <v>0</v>
          </cell>
          <cell r="FY80">
            <v>0</v>
          </cell>
          <cell r="FZ80">
            <v>0</v>
          </cell>
          <cell r="GA80">
            <v>0</v>
          </cell>
          <cell r="GB80">
            <v>0</v>
          </cell>
          <cell r="GC80">
            <v>0</v>
          </cell>
          <cell r="GD80">
            <v>0</v>
          </cell>
          <cell r="GE80">
            <v>0</v>
          </cell>
          <cell r="GF80">
            <v>0</v>
          </cell>
          <cell r="GG80">
            <v>0</v>
          </cell>
          <cell r="GH80">
            <v>0</v>
          </cell>
          <cell r="GI80">
            <v>0</v>
          </cell>
          <cell r="GJ80">
            <v>0</v>
          </cell>
          <cell r="GK80">
            <v>0</v>
          </cell>
          <cell r="GM80">
            <v>0</v>
          </cell>
          <cell r="HS80">
            <v>79898.37</v>
          </cell>
          <cell r="HT80">
            <v>7989.8369999999995</v>
          </cell>
          <cell r="HU80">
            <v>0</v>
          </cell>
          <cell r="HV80">
            <v>79898.37</v>
          </cell>
          <cell r="HW80">
            <v>3994.9184999999998</v>
          </cell>
          <cell r="HX80">
            <v>0</v>
          </cell>
          <cell r="HY80">
            <v>0</v>
          </cell>
          <cell r="HZ80">
            <v>0</v>
          </cell>
          <cell r="IA80">
            <v>0</v>
          </cell>
          <cell r="IB80">
            <v>0</v>
          </cell>
          <cell r="IC80">
            <v>0</v>
          </cell>
          <cell r="ID80">
            <v>0</v>
          </cell>
          <cell r="IE80">
            <v>0</v>
          </cell>
          <cell r="IF80">
            <v>0</v>
          </cell>
          <cell r="IG80">
            <v>0</v>
          </cell>
          <cell r="IH80">
            <v>0</v>
          </cell>
          <cell r="II80">
            <v>0</v>
          </cell>
          <cell r="IJ80">
            <v>0</v>
          </cell>
          <cell r="IK80">
            <v>0</v>
          </cell>
          <cell r="IL80">
            <v>0</v>
          </cell>
          <cell r="IO80">
            <v>0</v>
          </cell>
          <cell r="IP80">
            <v>0</v>
          </cell>
          <cell r="IQ80">
            <v>0</v>
          </cell>
          <cell r="IR80">
            <v>0</v>
          </cell>
          <cell r="IS80">
            <v>0</v>
          </cell>
          <cell r="IT80">
            <v>0</v>
          </cell>
          <cell r="IU80">
            <v>0</v>
          </cell>
        </row>
        <row r="81">
          <cell r="FX81">
            <v>0</v>
          </cell>
          <cell r="FY81">
            <v>0</v>
          </cell>
          <cell r="FZ81">
            <v>0</v>
          </cell>
          <cell r="GA81">
            <v>0</v>
          </cell>
          <cell r="GB81">
            <v>0</v>
          </cell>
          <cell r="GC81">
            <v>0</v>
          </cell>
          <cell r="GD81">
            <v>0</v>
          </cell>
          <cell r="GE81">
            <v>0</v>
          </cell>
          <cell r="GF81">
            <v>0</v>
          </cell>
          <cell r="GG81">
            <v>0</v>
          </cell>
          <cell r="GH81">
            <v>0</v>
          </cell>
          <cell r="GI81">
            <v>0</v>
          </cell>
          <cell r="GJ81">
            <v>0</v>
          </cell>
          <cell r="GK81">
            <v>0</v>
          </cell>
          <cell r="GM81">
            <v>0</v>
          </cell>
          <cell r="HS81">
            <v>185895.92333333334</v>
          </cell>
          <cell r="HT81">
            <v>46594.813183500002</v>
          </cell>
          <cell r="HU81">
            <v>0</v>
          </cell>
          <cell r="HV81">
            <v>371791.84666666668</v>
          </cell>
          <cell r="HW81">
            <v>77658.021972499992</v>
          </cell>
          <cell r="HX81">
            <v>0</v>
          </cell>
          <cell r="HY81">
            <v>371791.84666666668</v>
          </cell>
          <cell r="HZ81">
            <v>56949.216113166665</v>
          </cell>
          <cell r="IA81">
            <v>0</v>
          </cell>
          <cell r="IB81">
            <v>371791.84666666668</v>
          </cell>
          <cell r="IC81">
            <v>36240.410253833332</v>
          </cell>
          <cell r="ID81">
            <v>0</v>
          </cell>
          <cell r="IE81">
            <v>371791.84666666668</v>
          </cell>
          <cell r="IF81">
            <v>15531.6043945</v>
          </cell>
          <cell r="IG81">
            <v>0</v>
          </cell>
          <cell r="IH81">
            <v>0</v>
          </cell>
          <cell r="II81">
            <v>0</v>
          </cell>
          <cell r="IJ81">
            <v>0</v>
          </cell>
          <cell r="IK81">
            <v>0</v>
          </cell>
          <cell r="IL81">
            <v>0</v>
          </cell>
          <cell r="IO81">
            <v>0</v>
          </cell>
          <cell r="IP81">
            <v>0</v>
          </cell>
          <cell r="IQ81">
            <v>0</v>
          </cell>
          <cell r="IR81">
            <v>0</v>
          </cell>
          <cell r="IS81">
            <v>0</v>
          </cell>
          <cell r="IT81">
            <v>0</v>
          </cell>
          <cell r="IU81">
            <v>0</v>
          </cell>
        </row>
        <row r="82">
          <cell r="FX82">
            <v>0</v>
          </cell>
          <cell r="FY82">
            <v>0</v>
          </cell>
          <cell r="FZ82">
            <v>0</v>
          </cell>
          <cell r="GA82">
            <v>0</v>
          </cell>
          <cell r="GB82">
            <v>0</v>
          </cell>
          <cell r="GC82">
            <v>0</v>
          </cell>
          <cell r="GD82">
            <v>0</v>
          </cell>
          <cell r="GE82">
            <v>0</v>
          </cell>
          <cell r="GF82">
            <v>0</v>
          </cell>
          <cell r="GG82">
            <v>0</v>
          </cell>
          <cell r="GH82">
            <v>0</v>
          </cell>
          <cell r="GI82">
            <v>0</v>
          </cell>
          <cell r="GJ82">
            <v>0</v>
          </cell>
          <cell r="GK82">
            <v>0</v>
          </cell>
          <cell r="GM82">
            <v>0</v>
          </cell>
          <cell r="HS82">
            <v>28238.401428571429</v>
          </cell>
          <cell r="HT82">
            <v>4301.7674776249996</v>
          </cell>
          <cell r="HU82">
            <v>0</v>
          </cell>
          <cell r="HV82">
            <v>56476.802857142859</v>
          </cell>
          <cell r="HW82">
            <v>6759.9203219821429</v>
          </cell>
          <cell r="HX82">
            <v>0</v>
          </cell>
          <cell r="HY82">
            <v>56476.802857142859</v>
          </cell>
          <cell r="HZ82">
            <v>4301.7674776249987</v>
          </cell>
          <cell r="IA82">
            <v>0</v>
          </cell>
          <cell r="IB82">
            <v>56476.802857142859</v>
          </cell>
          <cell r="IC82">
            <v>1843.6146332678557</v>
          </cell>
          <cell r="ID82">
            <v>0</v>
          </cell>
          <cell r="IE82">
            <v>0</v>
          </cell>
          <cell r="IF82">
            <v>-1.5834302757866682E-12</v>
          </cell>
          <cell r="IG82">
            <v>0</v>
          </cell>
          <cell r="IH82">
            <v>0</v>
          </cell>
          <cell r="II82">
            <v>-1.5834302757866682E-12</v>
          </cell>
          <cell r="IJ82">
            <v>0</v>
          </cell>
          <cell r="IK82">
            <v>0</v>
          </cell>
          <cell r="IL82">
            <v>-1.5834302757866682E-12</v>
          </cell>
          <cell r="IO82">
            <v>0</v>
          </cell>
          <cell r="IP82">
            <v>0</v>
          </cell>
          <cell r="IQ82">
            <v>0</v>
          </cell>
          <cell r="IR82">
            <v>0</v>
          </cell>
          <cell r="IS82">
            <v>0</v>
          </cell>
          <cell r="IT82">
            <v>0</v>
          </cell>
          <cell r="IU82">
            <v>0</v>
          </cell>
        </row>
        <row r="83">
          <cell r="FX83">
            <v>0</v>
          </cell>
          <cell r="FY83">
            <v>0</v>
          </cell>
          <cell r="FZ83">
            <v>0</v>
          </cell>
          <cell r="GA83">
            <v>0</v>
          </cell>
          <cell r="GB83">
            <v>0</v>
          </cell>
          <cell r="GC83">
            <v>0</v>
          </cell>
          <cell r="GD83">
            <v>0</v>
          </cell>
          <cell r="GE83">
            <v>0</v>
          </cell>
          <cell r="GF83">
            <v>0</v>
          </cell>
          <cell r="GG83">
            <v>0</v>
          </cell>
          <cell r="GH83">
            <v>0</v>
          </cell>
          <cell r="GI83">
            <v>0</v>
          </cell>
          <cell r="GJ83">
            <v>0</v>
          </cell>
          <cell r="GK83">
            <v>0</v>
          </cell>
          <cell r="GM83">
            <v>0</v>
          </cell>
          <cell r="HS83">
            <v>465521.31142857147</v>
          </cell>
          <cell r="HT83">
            <v>70916.352779749999</v>
          </cell>
          <cell r="HU83">
            <v>0</v>
          </cell>
          <cell r="HV83">
            <v>931042.62285714294</v>
          </cell>
          <cell r="HW83">
            <v>111439.98293960714</v>
          </cell>
          <cell r="HX83">
            <v>0</v>
          </cell>
          <cell r="HY83">
            <v>931042.62285714294</v>
          </cell>
          <cell r="HZ83">
            <v>70916.352779749985</v>
          </cell>
          <cell r="IA83">
            <v>0</v>
          </cell>
          <cell r="IB83">
            <v>931042.62285714294</v>
          </cell>
          <cell r="IC83">
            <v>30392.722619892833</v>
          </cell>
          <cell r="ID83">
            <v>0</v>
          </cell>
          <cell r="IE83">
            <v>0</v>
          </cell>
          <cell r="IF83">
            <v>-2.533488441258669E-11</v>
          </cell>
          <cell r="IG83">
            <v>0</v>
          </cell>
          <cell r="IH83">
            <v>0</v>
          </cell>
          <cell r="II83">
            <v>-2.533488441258669E-11</v>
          </cell>
          <cell r="IJ83">
            <v>0</v>
          </cell>
          <cell r="IK83">
            <v>0</v>
          </cell>
          <cell r="IL83">
            <v>-2.533488441258669E-11</v>
          </cell>
          <cell r="IO83">
            <v>0</v>
          </cell>
          <cell r="IP83">
            <v>0</v>
          </cell>
          <cell r="IQ83">
            <v>0</v>
          </cell>
          <cell r="IR83">
            <v>0</v>
          </cell>
          <cell r="IS83">
            <v>0</v>
          </cell>
          <cell r="IT83">
            <v>0</v>
          </cell>
          <cell r="IU83">
            <v>0</v>
          </cell>
        </row>
        <row r="84">
          <cell r="FX84">
            <v>0</v>
          </cell>
          <cell r="FY84">
            <v>0</v>
          </cell>
          <cell r="FZ84">
            <v>0</v>
          </cell>
          <cell r="GA84">
            <v>0</v>
          </cell>
          <cell r="GB84">
            <v>0</v>
          </cell>
          <cell r="GC84">
            <v>0</v>
          </cell>
          <cell r="GD84">
            <v>0</v>
          </cell>
          <cell r="GE84">
            <v>0</v>
          </cell>
          <cell r="GF84">
            <v>0</v>
          </cell>
          <cell r="GG84">
            <v>0</v>
          </cell>
          <cell r="GH84">
            <v>0</v>
          </cell>
          <cell r="GI84">
            <v>0</v>
          </cell>
          <cell r="GJ84">
            <v>0</v>
          </cell>
          <cell r="GK84">
            <v>0</v>
          </cell>
          <cell r="GM84">
            <v>0</v>
          </cell>
          <cell r="HS84">
            <v>243041.68285714285</v>
          </cell>
          <cell r="HT84">
            <v>37024.362362250002</v>
          </cell>
          <cell r="HU84">
            <v>0</v>
          </cell>
          <cell r="HV84">
            <v>486083.3657142857</v>
          </cell>
          <cell r="HW84">
            <v>58181.140854964295</v>
          </cell>
          <cell r="HX84">
            <v>0</v>
          </cell>
          <cell r="HY84">
            <v>486083.3657142857</v>
          </cell>
          <cell r="HZ84">
            <v>37024.362362250009</v>
          </cell>
          <cell r="IA84">
            <v>0</v>
          </cell>
          <cell r="IB84">
            <v>486083.3657142857</v>
          </cell>
          <cell r="IC84">
            <v>15867.583869535722</v>
          </cell>
          <cell r="ID84">
            <v>0</v>
          </cell>
          <cell r="IE84">
            <v>0</v>
          </cell>
          <cell r="IF84">
            <v>7.6004653237760065E-12</v>
          </cell>
          <cell r="IG84">
            <v>0</v>
          </cell>
          <cell r="IH84">
            <v>0</v>
          </cell>
          <cell r="II84">
            <v>7.6004653237760065E-12</v>
          </cell>
          <cell r="IJ84">
            <v>0</v>
          </cell>
          <cell r="IK84">
            <v>0</v>
          </cell>
          <cell r="IL84">
            <v>7.6004653237760065E-12</v>
          </cell>
          <cell r="IO84">
            <v>0</v>
          </cell>
          <cell r="IP84">
            <v>0</v>
          </cell>
          <cell r="IQ84">
            <v>0</v>
          </cell>
          <cell r="IR84">
            <v>0</v>
          </cell>
          <cell r="IS84">
            <v>0</v>
          </cell>
          <cell r="IT84">
            <v>0</v>
          </cell>
          <cell r="IU84">
            <v>0</v>
          </cell>
        </row>
        <row r="85">
          <cell r="FX85">
            <v>0</v>
          </cell>
          <cell r="FY85">
            <v>0</v>
          </cell>
          <cell r="FZ85">
            <v>0</v>
          </cell>
          <cell r="GA85">
            <v>0</v>
          </cell>
          <cell r="GB85">
            <v>0</v>
          </cell>
          <cell r="GC85">
            <v>0</v>
          </cell>
          <cell r="GD85">
            <v>0</v>
          </cell>
          <cell r="GE85">
            <v>0</v>
          </cell>
          <cell r="GF85">
            <v>0</v>
          </cell>
          <cell r="GG85">
            <v>0</v>
          </cell>
          <cell r="GH85">
            <v>0</v>
          </cell>
          <cell r="GI85">
            <v>0</v>
          </cell>
          <cell r="GJ85">
            <v>0</v>
          </cell>
          <cell r="GK85">
            <v>0</v>
          </cell>
          <cell r="GM85">
            <v>0</v>
          </cell>
          <cell r="HS85">
            <v>30541.257142857143</v>
          </cell>
          <cell r="HT85">
            <v>2299.1168235199998</v>
          </cell>
          <cell r="HU85">
            <v>0</v>
          </cell>
          <cell r="HV85">
            <v>61082.514285714286</v>
          </cell>
          <cell r="HW85">
            <v>3612.8978655314281</v>
          </cell>
          <cell r="HX85">
            <v>0</v>
          </cell>
          <cell r="HY85">
            <v>61082.514285714286</v>
          </cell>
          <cell r="HZ85">
            <v>2299.1168235199993</v>
          </cell>
          <cell r="IA85">
            <v>0</v>
          </cell>
          <cell r="IB85">
            <v>61082.514285714286</v>
          </cell>
          <cell r="IC85">
            <v>985.33578150857102</v>
          </cell>
          <cell r="ID85">
            <v>0</v>
          </cell>
          <cell r="IE85">
            <v>0</v>
          </cell>
          <cell r="IF85">
            <v>-4.6948043745942411E-13</v>
          </cell>
          <cell r="IG85">
            <v>0</v>
          </cell>
          <cell r="IH85">
            <v>0</v>
          </cell>
          <cell r="II85">
            <v>-4.6948043745942411E-13</v>
          </cell>
          <cell r="IJ85">
            <v>0</v>
          </cell>
          <cell r="IK85">
            <v>0</v>
          </cell>
          <cell r="IL85">
            <v>-4.6948043745942411E-13</v>
          </cell>
          <cell r="IO85">
            <v>0</v>
          </cell>
          <cell r="IP85">
            <v>0</v>
          </cell>
          <cell r="IQ85">
            <v>0</v>
          </cell>
          <cell r="IR85">
            <v>0</v>
          </cell>
          <cell r="IS85">
            <v>0</v>
          </cell>
          <cell r="IT85">
            <v>0</v>
          </cell>
          <cell r="IU85">
            <v>0</v>
          </cell>
        </row>
        <row r="86">
          <cell r="FX86">
            <v>0</v>
          </cell>
          <cell r="FY86">
            <v>0</v>
          </cell>
          <cell r="FZ86">
            <v>0</v>
          </cell>
          <cell r="GA86">
            <v>0</v>
          </cell>
          <cell r="GB86">
            <v>0</v>
          </cell>
          <cell r="GC86">
            <v>0</v>
          </cell>
          <cell r="GD86">
            <v>0</v>
          </cell>
          <cell r="GE86">
            <v>0</v>
          </cell>
          <cell r="GF86">
            <v>0</v>
          </cell>
          <cell r="GG86">
            <v>0</v>
          </cell>
          <cell r="GH86">
            <v>0</v>
          </cell>
          <cell r="GI86">
            <v>0</v>
          </cell>
          <cell r="GJ86">
            <v>0</v>
          </cell>
          <cell r="GK86">
            <v>0</v>
          </cell>
          <cell r="GM86">
            <v>0</v>
          </cell>
          <cell r="HS86">
            <v>20360.837142857141</v>
          </cell>
          <cell r="HT86">
            <v>1532.744477319</v>
          </cell>
          <cell r="HU86">
            <v>0</v>
          </cell>
          <cell r="HV86">
            <v>40721.674285714282</v>
          </cell>
          <cell r="HW86">
            <v>2408.5984643584284</v>
          </cell>
          <cell r="HX86">
            <v>0</v>
          </cell>
          <cell r="HY86">
            <v>40721.674285714282</v>
          </cell>
          <cell r="HZ86">
            <v>1532.744477319</v>
          </cell>
          <cell r="IA86">
            <v>0</v>
          </cell>
          <cell r="IB86">
            <v>40721.674285714282</v>
          </cell>
          <cell r="IC86">
            <v>656.8904902795714</v>
          </cell>
          <cell r="ID86">
            <v>0</v>
          </cell>
          <cell r="IE86">
            <v>0</v>
          </cell>
          <cell r="IF86">
            <v>0</v>
          </cell>
          <cell r="IG86">
            <v>0</v>
          </cell>
          <cell r="IH86">
            <v>0</v>
          </cell>
          <cell r="II86">
            <v>0</v>
          </cell>
          <cell r="IJ86">
            <v>0</v>
          </cell>
          <cell r="IK86">
            <v>0</v>
          </cell>
          <cell r="IL86">
            <v>0</v>
          </cell>
          <cell r="IO86">
            <v>0</v>
          </cell>
          <cell r="IP86">
            <v>0</v>
          </cell>
          <cell r="IQ86">
            <v>0</v>
          </cell>
          <cell r="IR86">
            <v>0</v>
          </cell>
          <cell r="IS86">
            <v>0</v>
          </cell>
          <cell r="IT86">
            <v>0</v>
          </cell>
          <cell r="IU86">
            <v>0</v>
          </cell>
        </row>
        <row r="87">
          <cell r="FX87">
            <v>0</v>
          </cell>
          <cell r="FY87">
            <v>0</v>
          </cell>
          <cell r="FZ87">
            <v>0</v>
          </cell>
          <cell r="GA87">
            <v>0</v>
          </cell>
          <cell r="GB87">
            <v>0</v>
          </cell>
          <cell r="GC87">
            <v>0</v>
          </cell>
          <cell r="GD87">
            <v>0</v>
          </cell>
          <cell r="GE87">
            <v>0</v>
          </cell>
          <cell r="GF87">
            <v>0</v>
          </cell>
          <cell r="GG87">
            <v>0</v>
          </cell>
          <cell r="GH87">
            <v>0</v>
          </cell>
          <cell r="GI87">
            <v>0</v>
          </cell>
          <cell r="GJ87">
            <v>0</v>
          </cell>
          <cell r="GK87">
            <v>0</v>
          </cell>
          <cell r="GM87">
            <v>0</v>
          </cell>
          <cell r="HS87">
            <v>262759.8057142857</v>
          </cell>
          <cell r="HT87">
            <v>47126.838262215999</v>
          </cell>
          <cell r="HU87">
            <v>0</v>
          </cell>
          <cell r="HV87">
            <v>525519.6114285714</v>
          </cell>
          <cell r="HW87">
            <v>74056.460126339429</v>
          </cell>
          <cell r="HX87">
            <v>0</v>
          </cell>
          <cell r="HY87">
            <v>525519.6114285714</v>
          </cell>
          <cell r="HZ87">
            <v>47126.838262215999</v>
          </cell>
          <cell r="IA87">
            <v>0</v>
          </cell>
          <cell r="IB87">
            <v>525519.6114285714</v>
          </cell>
          <cell r="IC87">
            <v>20197.216398092569</v>
          </cell>
          <cell r="ID87">
            <v>0</v>
          </cell>
          <cell r="IE87">
            <v>0</v>
          </cell>
          <cell r="IF87">
            <v>0</v>
          </cell>
          <cell r="IG87">
            <v>0</v>
          </cell>
          <cell r="IH87">
            <v>0</v>
          </cell>
          <cell r="II87">
            <v>0</v>
          </cell>
          <cell r="IJ87">
            <v>0</v>
          </cell>
          <cell r="IK87">
            <v>0</v>
          </cell>
          <cell r="IL87">
            <v>0</v>
          </cell>
          <cell r="IO87">
            <v>0</v>
          </cell>
          <cell r="IP87">
            <v>0</v>
          </cell>
          <cell r="IQ87">
            <v>0</v>
          </cell>
          <cell r="IR87">
            <v>0</v>
          </cell>
          <cell r="IS87">
            <v>0</v>
          </cell>
          <cell r="IT87">
            <v>0</v>
          </cell>
          <cell r="IU87">
            <v>0</v>
          </cell>
        </row>
        <row r="88">
          <cell r="FX88">
            <v>0</v>
          </cell>
          <cell r="FY88">
            <v>0</v>
          </cell>
          <cell r="FZ88">
            <v>0</v>
          </cell>
          <cell r="GA88">
            <v>0</v>
          </cell>
          <cell r="GB88">
            <v>0</v>
          </cell>
          <cell r="GC88">
            <v>0</v>
          </cell>
          <cell r="GD88">
            <v>0</v>
          </cell>
          <cell r="GE88">
            <v>0</v>
          </cell>
          <cell r="GF88">
            <v>0</v>
          </cell>
          <cell r="GG88">
            <v>0</v>
          </cell>
          <cell r="GH88">
            <v>0</v>
          </cell>
          <cell r="GI88">
            <v>0</v>
          </cell>
          <cell r="GJ88">
            <v>0</v>
          </cell>
          <cell r="GK88">
            <v>0</v>
          </cell>
          <cell r="GM88">
            <v>0</v>
          </cell>
          <cell r="HS88">
            <v>232655.09428571427</v>
          </cell>
          <cell r="HT88">
            <v>41727.458921953999</v>
          </cell>
          <cell r="HU88">
            <v>0</v>
          </cell>
          <cell r="HV88">
            <v>465310.18857142853</v>
          </cell>
          <cell r="HW88">
            <v>65571.721163070571</v>
          </cell>
          <cell r="HX88">
            <v>0</v>
          </cell>
          <cell r="HY88">
            <v>465310.18857142853</v>
          </cell>
          <cell r="HZ88">
            <v>41727.458921954007</v>
          </cell>
          <cell r="IA88">
            <v>0</v>
          </cell>
          <cell r="IB88">
            <v>465310.18857142853</v>
          </cell>
          <cell r="IC88">
            <v>17883.196680837442</v>
          </cell>
          <cell r="ID88">
            <v>0</v>
          </cell>
          <cell r="IE88">
            <v>0</v>
          </cell>
          <cell r="IF88">
            <v>1.4913908671587704E-11</v>
          </cell>
          <cell r="IG88">
            <v>0</v>
          </cell>
          <cell r="IH88">
            <v>0</v>
          </cell>
          <cell r="II88">
            <v>1.4913908671587704E-11</v>
          </cell>
          <cell r="IJ88">
            <v>0</v>
          </cell>
          <cell r="IK88">
            <v>0</v>
          </cell>
          <cell r="IL88">
            <v>1.4913908671587704E-11</v>
          </cell>
          <cell r="IO88">
            <v>0</v>
          </cell>
          <cell r="IP88">
            <v>0</v>
          </cell>
          <cell r="IQ88">
            <v>0</v>
          </cell>
          <cell r="IR88">
            <v>0</v>
          </cell>
          <cell r="IS88">
            <v>0</v>
          </cell>
          <cell r="IT88">
            <v>0</v>
          </cell>
          <cell r="IU88">
            <v>0</v>
          </cell>
        </row>
        <row r="89">
          <cell r="FX89">
            <v>0</v>
          </cell>
          <cell r="FY89">
            <v>0</v>
          </cell>
          <cell r="FZ89">
            <v>0</v>
          </cell>
          <cell r="GA89">
            <v>0</v>
          </cell>
          <cell r="GB89">
            <v>0</v>
          </cell>
          <cell r="GC89">
            <v>0</v>
          </cell>
          <cell r="GD89">
            <v>0</v>
          </cell>
          <cell r="GE89">
            <v>0</v>
          </cell>
          <cell r="GF89">
            <v>0</v>
          </cell>
          <cell r="GG89">
            <v>0</v>
          </cell>
          <cell r="GH89">
            <v>0</v>
          </cell>
          <cell r="GI89">
            <v>0</v>
          </cell>
          <cell r="GJ89">
            <v>0</v>
          </cell>
          <cell r="GK89">
            <v>0</v>
          </cell>
          <cell r="GM89">
            <v>0</v>
          </cell>
          <cell r="HS89">
            <v>2356710.4542857143</v>
          </cell>
          <cell r="HT89">
            <v>227761.33596637502</v>
          </cell>
          <cell r="HU89">
            <v>0</v>
          </cell>
          <cell r="HV89">
            <v>4713420.9085714286</v>
          </cell>
          <cell r="HW89">
            <v>357910.67080430355</v>
          </cell>
          <cell r="HX89">
            <v>0</v>
          </cell>
          <cell r="HY89">
            <v>4713420.9085714286</v>
          </cell>
          <cell r="HZ89">
            <v>227761.33596637496</v>
          </cell>
          <cell r="IA89">
            <v>0</v>
          </cell>
          <cell r="IB89">
            <v>4713420.9085714286</v>
          </cell>
          <cell r="IC89">
            <v>97612.001128446354</v>
          </cell>
          <cell r="ID89">
            <v>0</v>
          </cell>
          <cell r="IE89">
            <v>0</v>
          </cell>
          <cell r="IF89">
            <v>-7.7148433774709709E-11</v>
          </cell>
          <cell r="IG89">
            <v>0</v>
          </cell>
          <cell r="IH89">
            <v>0</v>
          </cell>
          <cell r="II89">
            <v>-7.7148433774709709E-11</v>
          </cell>
          <cell r="IJ89">
            <v>0</v>
          </cell>
          <cell r="IK89">
            <v>0</v>
          </cell>
          <cell r="IL89">
            <v>-7.7148433774709709E-11</v>
          </cell>
          <cell r="IO89">
            <v>0</v>
          </cell>
          <cell r="IP89">
            <v>0</v>
          </cell>
          <cell r="IQ89">
            <v>0</v>
          </cell>
          <cell r="IR89">
            <v>0</v>
          </cell>
          <cell r="IS89">
            <v>0</v>
          </cell>
          <cell r="IT89">
            <v>0</v>
          </cell>
          <cell r="IU89">
            <v>0</v>
          </cell>
        </row>
        <row r="90">
          <cell r="FX90">
            <v>0</v>
          </cell>
          <cell r="FY90">
            <v>0</v>
          </cell>
          <cell r="FZ90">
            <v>0</v>
          </cell>
          <cell r="GA90">
            <v>0</v>
          </cell>
          <cell r="GB90">
            <v>0</v>
          </cell>
          <cell r="GC90">
            <v>0</v>
          </cell>
          <cell r="GD90">
            <v>0</v>
          </cell>
          <cell r="GE90">
            <v>0</v>
          </cell>
          <cell r="GF90">
            <v>0</v>
          </cell>
          <cell r="GG90">
            <v>0</v>
          </cell>
          <cell r="GH90">
            <v>0</v>
          </cell>
          <cell r="GI90">
            <v>0</v>
          </cell>
          <cell r="GJ90">
            <v>0</v>
          </cell>
          <cell r="GK90">
            <v>0</v>
          </cell>
          <cell r="GM90">
            <v>0</v>
          </cell>
          <cell r="HS90">
            <v>1035250.8285714285</v>
          </cell>
          <cell r="HT90">
            <v>100050.52226375</v>
          </cell>
          <cell r="HU90">
            <v>0</v>
          </cell>
          <cell r="HV90">
            <v>2070501.6571428571</v>
          </cell>
          <cell r="HW90">
            <v>157222.24927160714</v>
          </cell>
          <cell r="HX90">
            <v>0</v>
          </cell>
          <cell r="HY90">
            <v>2070501.6571428571</v>
          </cell>
          <cell r="HZ90">
            <v>100050.52226375</v>
          </cell>
          <cell r="IA90">
            <v>0</v>
          </cell>
          <cell r="IB90">
            <v>2070501.6571428571</v>
          </cell>
          <cell r="IC90">
            <v>42878.795255892859</v>
          </cell>
          <cell r="ID90">
            <v>0</v>
          </cell>
          <cell r="IE90">
            <v>0</v>
          </cell>
          <cell r="IF90">
            <v>0</v>
          </cell>
          <cell r="IG90">
            <v>0</v>
          </cell>
          <cell r="IH90">
            <v>0</v>
          </cell>
          <cell r="II90">
            <v>0</v>
          </cell>
          <cell r="IJ90">
            <v>0</v>
          </cell>
          <cell r="IK90">
            <v>0</v>
          </cell>
          <cell r="IL90">
            <v>0</v>
          </cell>
          <cell r="IO90">
            <v>0</v>
          </cell>
          <cell r="IP90">
            <v>0</v>
          </cell>
          <cell r="IQ90">
            <v>0</v>
          </cell>
          <cell r="IR90">
            <v>0</v>
          </cell>
          <cell r="IS90">
            <v>0</v>
          </cell>
          <cell r="IT90">
            <v>0</v>
          </cell>
          <cell r="IU90">
            <v>0</v>
          </cell>
        </row>
        <row r="91">
          <cell r="FX91">
            <v>0</v>
          </cell>
          <cell r="FY91">
            <v>0</v>
          </cell>
          <cell r="FZ91">
            <v>0</v>
          </cell>
          <cell r="GA91">
            <v>0</v>
          </cell>
          <cell r="GB91">
            <v>0</v>
          </cell>
          <cell r="GC91">
            <v>0</v>
          </cell>
          <cell r="GD91">
            <v>0</v>
          </cell>
          <cell r="GE91">
            <v>0</v>
          </cell>
          <cell r="GF91">
            <v>0</v>
          </cell>
          <cell r="GG91">
            <v>0</v>
          </cell>
          <cell r="GH91">
            <v>0</v>
          </cell>
          <cell r="GI91">
            <v>0</v>
          </cell>
          <cell r="GJ91">
            <v>0</v>
          </cell>
          <cell r="GK91">
            <v>0</v>
          </cell>
          <cell r="GM91">
            <v>0</v>
          </cell>
          <cell r="HS91">
            <v>322728.57714285713</v>
          </cell>
          <cell r="HT91">
            <v>31189.699927250003</v>
          </cell>
          <cell r="HU91">
            <v>0</v>
          </cell>
          <cell r="HV91">
            <v>645457.15428571426</v>
          </cell>
          <cell r="HW91">
            <v>49012.385599964298</v>
          </cell>
          <cell r="HX91">
            <v>0</v>
          </cell>
          <cell r="HY91">
            <v>645457.15428571426</v>
          </cell>
          <cell r="HZ91">
            <v>31189.699927250011</v>
          </cell>
          <cell r="IA91">
            <v>0</v>
          </cell>
          <cell r="IB91">
            <v>645457.15428571426</v>
          </cell>
          <cell r="IC91">
            <v>13367.014254535727</v>
          </cell>
          <cell r="ID91">
            <v>0</v>
          </cell>
          <cell r="IE91">
            <v>0</v>
          </cell>
          <cell r="IF91">
            <v>1.2858072295784951E-11</v>
          </cell>
          <cell r="IG91">
            <v>0</v>
          </cell>
          <cell r="IH91">
            <v>0</v>
          </cell>
          <cell r="II91">
            <v>1.2858072295784951E-11</v>
          </cell>
          <cell r="IJ91">
            <v>0</v>
          </cell>
          <cell r="IK91">
            <v>0</v>
          </cell>
          <cell r="IL91">
            <v>1.2858072295784951E-11</v>
          </cell>
          <cell r="IO91">
            <v>0</v>
          </cell>
          <cell r="IP91">
            <v>0</v>
          </cell>
          <cell r="IQ91">
            <v>0</v>
          </cell>
          <cell r="IR91">
            <v>0</v>
          </cell>
          <cell r="IS91">
            <v>0</v>
          </cell>
          <cell r="IT91">
            <v>0</v>
          </cell>
          <cell r="IU91">
            <v>0</v>
          </cell>
        </row>
        <row r="92">
          <cell r="FX92">
            <v>0</v>
          </cell>
          <cell r="FY92">
            <v>0</v>
          </cell>
          <cell r="FZ92">
            <v>0</v>
          </cell>
          <cell r="GA92">
            <v>0</v>
          </cell>
          <cell r="GB92">
            <v>0</v>
          </cell>
          <cell r="GC92">
            <v>0</v>
          </cell>
          <cell r="GD92">
            <v>0</v>
          </cell>
          <cell r="GE92">
            <v>0</v>
          </cell>
          <cell r="GF92">
            <v>0</v>
          </cell>
          <cell r="GG92">
            <v>0</v>
          </cell>
          <cell r="GH92">
            <v>0</v>
          </cell>
          <cell r="GI92">
            <v>0</v>
          </cell>
          <cell r="GJ92">
            <v>0</v>
          </cell>
          <cell r="GK92">
            <v>0</v>
          </cell>
          <cell r="GM92">
            <v>0</v>
          </cell>
          <cell r="HS92">
            <v>609242.53571428568</v>
          </cell>
          <cell r="HT92">
            <v>19057.868070312503</v>
          </cell>
          <cell r="HU92">
            <v>0</v>
          </cell>
          <cell r="HV92">
            <v>1218485.0714285714</v>
          </cell>
          <cell r="HW92">
            <v>29948.078396205365</v>
          </cell>
          <cell r="HX92">
            <v>0</v>
          </cell>
          <cell r="HY92">
            <v>1218485.0714285714</v>
          </cell>
          <cell r="HZ92">
            <v>19057.86807031251</v>
          </cell>
          <cell r="IA92">
            <v>0</v>
          </cell>
          <cell r="IB92">
            <v>1218485.0714285714</v>
          </cell>
          <cell r="IC92">
            <v>8167.6577444196519</v>
          </cell>
          <cell r="ID92">
            <v>0</v>
          </cell>
          <cell r="IE92">
            <v>0</v>
          </cell>
          <cell r="IF92">
            <v>8.3236955106258402E-12</v>
          </cell>
          <cell r="IG92">
            <v>0</v>
          </cell>
          <cell r="IH92">
            <v>0</v>
          </cell>
          <cell r="II92">
            <v>8.3236955106258402E-12</v>
          </cell>
          <cell r="IJ92">
            <v>0</v>
          </cell>
          <cell r="IK92">
            <v>0</v>
          </cell>
          <cell r="IL92">
            <v>8.3236955106258402E-12</v>
          </cell>
          <cell r="IO92">
            <v>0</v>
          </cell>
          <cell r="IP92">
            <v>0</v>
          </cell>
          <cell r="IQ92">
            <v>0</v>
          </cell>
          <cell r="IR92">
            <v>0</v>
          </cell>
          <cell r="IS92">
            <v>0</v>
          </cell>
          <cell r="IT92">
            <v>0</v>
          </cell>
          <cell r="IU92">
            <v>0</v>
          </cell>
        </row>
        <row r="93">
          <cell r="FX93">
            <v>0</v>
          </cell>
          <cell r="FY93">
            <v>0</v>
          </cell>
          <cell r="FZ93">
            <v>0</v>
          </cell>
          <cell r="GA93">
            <v>0</v>
          </cell>
          <cell r="GB93">
            <v>0</v>
          </cell>
          <cell r="GC93">
            <v>0</v>
          </cell>
          <cell r="GD93">
            <v>0</v>
          </cell>
          <cell r="GE93">
            <v>0</v>
          </cell>
          <cell r="GF93">
            <v>0</v>
          </cell>
          <cell r="GG93">
            <v>0</v>
          </cell>
          <cell r="GH93">
            <v>0</v>
          </cell>
          <cell r="GI93">
            <v>0</v>
          </cell>
          <cell r="GJ93">
            <v>0</v>
          </cell>
          <cell r="GK93">
            <v>0</v>
          </cell>
          <cell r="GM93">
            <v>0</v>
          </cell>
          <cell r="HS93">
            <v>1207216.93</v>
          </cell>
          <cell r="HT93">
            <v>37763.254591562501</v>
          </cell>
          <cell r="HU93">
            <v>0</v>
          </cell>
          <cell r="HV93">
            <v>2414433.86</v>
          </cell>
          <cell r="HW93">
            <v>59342.257215312507</v>
          </cell>
          <cell r="HX93">
            <v>0</v>
          </cell>
          <cell r="HY93">
            <v>2414433.86</v>
          </cell>
          <cell r="HZ93">
            <v>37763.254591562509</v>
          </cell>
          <cell r="IA93">
            <v>0</v>
          </cell>
          <cell r="IB93">
            <v>2414433.86</v>
          </cell>
          <cell r="IC93">
            <v>16184.251967812514</v>
          </cell>
          <cell r="ID93">
            <v>0</v>
          </cell>
          <cell r="IE93">
            <v>0</v>
          </cell>
          <cell r="IF93">
            <v>1.248554326593876E-11</v>
          </cell>
          <cell r="IG93">
            <v>0</v>
          </cell>
          <cell r="IH93">
            <v>0</v>
          </cell>
          <cell r="II93">
            <v>1.248554326593876E-11</v>
          </cell>
          <cell r="IJ93">
            <v>0</v>
          </cell>
          <cell r="IK93">
            <v>0</v>
          </cell>
          <cell r="IL93">
            <v>1.248554326593876E-11</v>
          </cell>
          <cell r="IO93">
            <v>0</v>
          </cell>
          <cell r="IP93">
            <v>0</v>
          </cell>
          <cell r="IQ93">
            <v>0</v>
          </cell>
          <cell r="IR93">
            <v>0</v>
          </cell>
          <cell r="IS93">
            <v>0</v>
          </cell>
          <cell r="IT93">
            <v>0</v>
          </cell>
          <cell r="IU93">
            <v>0</v>
          </cell>
        </row>
        <row r="94">
          <cell r="FX94">
            <v>0</v>
          </cell>
          <cell r="FY94">
            <v>0</v>
          </cell>
          <cell r="FZ94">
            <v>0</v>
          </cell>
          <cell r="GA94">
            <v>0</v>
          </cell>
          <cell r="GB94">
            <v>0</v>
          </cell>
          <cell r="GC94">
            <v>0</v>
          </cell>
          <cell r="GD94">
            <v>0</v>
          </cell>
          <cell r="GE94">
            <v>0</v>
          </cell>
          <cell r="GF94">
            <v>0</v>
          </cell>
          <cell r="GG94">
            <v>0</v>
          </cell>
          <cell r="GH94">
            <v>0</v>
          </cell>
          <cell r="GI94">
            <v>0</v>
          </cell>
          <cell r="GJ94">
            <v>0</v>
          </cell>
          <cell r="GK94">
            <v>0</v>
          </cell>
          <cell r="GM94">
            <v>0</v>
          </cell>
          <cell r="HS94">
            <v>7218776.178888889</v>
          </cell>
          <cell r="HT94">
            <v>2318515.704971265</v>
          </cell>
          <cell r="HU94">
            <v>0</v>
          </cell>
          <cell r="HV94">
            <v>14437552.357777778</v>
          </cell>
          <cell r="HW94">
            <v>3864192.8416187754</v>
          </cell>
          <cell r="HX94">
            <v>0</v>
          </cell>
          <cell r="HY94">
            <v>14437552.357777778</v>
          </cell>
          <cell r="HZ94">
            <v>2833741.4171871021</v>
          </cell>
          <cell r="IA94">
            <v>0</v>
          </cell>
          <cell r="IB94">
            <v>14437552.357777778</v>
          </cell>
          <cell r="IC94">
            <v>1803289.9927554291</v>
          </cell>
          <cell r="ID94">
            <v>0</v>
          </cell>
          <cell r="IE94">
            <v>14437552.357777778</v>
          </cell>
          <cell r="IF94">
            <v>772838.56832375575</v>
          </cell>
          <cell r="IG94">
            <v>0</v>
          </cell>
          <cell r="IH94">
            <v>0</v>
          </cell>
          <cell r="II94">
            <v>6.6471286118030556E-10</v>
          </cell>
          <cell r="IJ94">
            <v>0</v>
          </cell>
          <cell r="IK94">
            <v>0</v>
          </cell>
          <cell r="IL94">
            <v>6.6471286118030556E-10</v>
          </cell>
          <cell r="IO94">
            <v>0</v>
          </cell>
          <cell r="IP94">
            <v>0</v>
          </cell>
          <cell r="IQ94">
            <v>0</v>
          </cell>
          <cell r="IR94">
            <v>0</v>
          </cell>
          <cell r="IS94">
            <v>0</v>
          </cell>
          <cell r="IT94">
            <v>0</v>
          </cell>
          <cell r="IU94">
            <v>0</v>
          </cell>
        </row>
        <row r="95">
          <cell r="FX95">
            <v>0</v>
          </cell>
          <cell r="FY95">
            <v>0</v>
          </cell>
          <cell r="FZ95">
            <v>0</v>
          </cell>
          <cell r="GA95">
            <v>0</v>
          </cell>
          <cell r="GB95">
            <v>0</v>
          </cell>
          <cell r="GC95">
            <v>0</v>
          </cell>
          <cell r="GD95">
            <v>0</v>
          </cell>
          <cell r="GE95">
            <v>0</v>
          </cell>
          <cell r="GF95">
            <v>0</v>
          </cell>
          <cell r="GG95">
            <v>0</v>
          </cell>
          <cell r="GH95">
            <v>0</v>
          </cell>
          <cell r="GI95">
            <v>0</v>
          </cell>
          <cell r="GJ95">
            <v>0</v>
          </cell>
          <cell r="GK95">
            <v>0</v>
          </cell>
          <cell r="GM95">
            <v>0</v>
          </cell>
          <cell r="HS95">
            <v>8105272.6349999998</v>
          </cell>
          <cell r="HT95">
            <v>891579.98985000001</v>
          </cell>
          <cell r="HU95">
            <v>0</v>
          </cell>
          <cell r="HV95">
            <v>16210545.27</v>
          </cell>
          <cell r="HW95">
            <v>1114474.9873125001</v>
          </cell>
          <cell r="HX95">
            <v>0</v>
          </cell>
          <cell r="HY95">
            <v>8105272.6349999998</v>
          </cell>
          <cell r="HZ95">
            <v>222894.99746250009</v>
          </cell>
          <cell r="IA95">
            <v>0</v>
          </cell>
          <cell r="IB95">
            <v>0</v>
          </cell>
          <cell r="IC95">
            <v>1.0244548320770264E-10</v>
          </cell>
          <cell r="ID95">
            <v>0</v>
          </cell>
          <cell r="IE95">
            <v>0</v>
          </cell>
          <cell r="IF95">
            <v>1.0244548320770264E-10</v>
          </cell>
          <cell r="IG95">
            <v>0</v>
          </cell>
          <cell r="IH95">
            <v>0</v>
          </cell>
          <cell r="II95">
            <v>1.0244548320770264E-10</v>
          </cell>
          <cell r="IJ95">
            <v>0</v>
          </cell>
          <cell r="IK95">
            <v>0</v>
          </cell>
          <cell r="IL95">
            <v>1.0244548320770264E-10</v>
          </cell>
          <cell r="IO95">
            <v>0</v>
          </cell>
          <cell r="IP95">
            <v>0</v>
          </cell>
          <cell r="IQ95">
            <v>0</v>
          </cell>
          <cell r="IR95">
            <v>0</v>
          </cell>
          <cell r="IS95">
            <v>0</v>
          </cell>
          <cell r="IT95">
            <v>0</v>
          </cell>
          <cell r="IU95">
            <v>0</v>
          </cell>
        </row>
        <row r="96">
          <cell r="FX96">
            <v>0</v>
          </cell>
          <cell r="FY96">
            <v>0</v>
          </cell>
          <cell r="FZ96">
            <v>0</v>
          </cell>
          <cell r="GA96">
            <v>0</v>
          </cell>
          <cell r="GB96">
            <v>0</v>
          </cell>
          <cell r="GC96">
            <v>0</v>
          </cell>
          <cell r="GD96">
            <v>0</v>
          </cell>
          <cell r="GE96">
            <v>0</v>
          </cell>
          <cell r="GF96">
            <v>0</v>
          </cell>
          <cell r="GG96">
            <v>0</v>
          </cell>
          <cell r="GH96">
            <v>0</v>
          </cell>
          <cell r="GI96">
            <v>0</v>
          </cell>
          <cell r="GJ96">
            <v>0</v>
          </cell>
          <cell r="GK96">
            <v>0</v>
          </cell>
          <cell r="GM96">
            <v>0</v>
          </cell>
          <cell r="HS96">
            <v>130601.92047619048</v>
          </cell>
          <cell r="HT96">
            <v>76382.533190500006</v>
          </cell>
          <cell r="HU96">
            <v>0</v>
          </cell>
          <cell r="HV96">
            <v>261203.84095238097</v>
          </cell>
          <cell r="HW96">
            <v>141853.27592521429</v>
          </cell>
          <cell r="HX96">
            <v>0</v>
          </cell>
          <cell r="HY96">
            <v>261203.84095238097</v>
          </cell>
          <cell r="HZ96">
            <v>127304.22198416671</v>
          </cell>
          <cell r="IA96">
            <v>0</v>
          </cell>
          <cell r="IB96">
            <v>261203.84095238097</v>
          </cell>
          <cell r="IC96">
            <v>112755.16804311909</v>
          </cell>
          <cell r="ID96">
            <v>0</v>
          </cell>
          <cell r="IE96">
            <v>261203.84095238097</v>
          </cell>
          <cell r="IF96">
            <v>98206.114102071471</v>
          </cell>
          <cell r="IG96">
            <v>0</v>
          </cell>
          <cell r="IH96">
            <v>261203.84095238097</v>
          </cell>
          <cell r="II96">
            <v>83657.060161023837</v>
          </cell>
          <cell r="IJ96">
            <v>0</v>
          </cell>
          <cell r="IK96">
            <v>261203.84095238097</v>
          </cell>
          <cell r="IL96">
            <v>69108.006219976218</v>
          </cell>
          <cell r="IO96">
            <v>0</v>
          </cell>
          <cell r="IP96">
            <v>0</v>
          </cell>
          <cell r="IQ96">
            <v>0</v>
          </cell>
          <cell r="IR96">
            <v>0</v>
          </cell>
          <cell r="IS96">
            <v>0</v>
          </cell>
          <cell r="IT96">
            <v>0</v>
          </cell>
          <cell r="IU96">
            <v>0</v>
          </cell>
        </row>
        <row r="97">
          <cell r="FX97">
            <v>0</v>
          </cell>
          <cell r="FY97">
            <v>0</v>
          </cell>
          <cell r="FZ97">
            <v>0</v>
          </cell>
          <cell r="GA97">
            <v>0</v>
          </cell>
          <cell r="GB97">
            <v>0</v>
          </cell>
          <cell r="GC97">
            <v>0</v>
          </cell>
          <cell r="GD97">
            <v>0</v>
          </cell>
          <cell r="GE97">
            <v>0</v>
          </cell>
          <cell r="GF97">
            <v>0</v>
          </cell>
          <cell r="GG97">
            <v>0</v>
          </cell>
          <cell r="GH97">
            <v>0</v>
          </cell>
          <cell r="GI97">
            <v>0</v>
          </cell>
          <cell r="GJ97">
            <v>0</v>
          </cell>
          <cell r="GK97">
            <v>0</v>
          </cell>
          <cell r="GM97">
            <v>0</v>
          </cell>
          <cell r="HS97">
            <v>344120.7061111111</v>
          </cell>
          <cell r="HT97">
            <v>23228.1476625</v>
          </cell>
          <cell r="HU97">
            <v>0</v>
          </cell>
          <cell r="HV97">
            <v>688241.41222222219</v>
          </cell>
          <cell r="HW97">
            <v>42584.937381249998</v>
          </cell>
          <cell r="HX97">
            <v>0</v>
          </cell>
          <cell r="HY97">
            <v>688241.41222222219</v>
          </cell>
          <cell r="HZ97">
            <v>37423.126789583344</v>
          </cell>
          <cell r="IA97">
            <v>0</v>
          </cell>
          <cell r="IB97">
            <v>688241.41222222219</v>
          </cell>
          <cell r="IC97">
            <v>32261.316197916676</v>
          </cell>
          <cell r="ID97">
            <v>0</v>
          </cell>
          <cell r="IE97">
            <v>688241.41222222219</v>
          </cell>
          <cell r="IF97">
            <v>27099.505606250012</v>
          </cell>
          <cell r="IG97">
            <v>0</v>
          </cell>
          <cell r="IH97">
            <v>688241.41222222219</v>
          </cell>
          <cell r="II97">
            <v>21937.695014583343</v>
          </cell>
          <cell r="IJ97">
            <v>0</v>
          </cell>
          <cell r="IK97">
            <v>688241.41222222219</v>
          </cell>
          <cell r="IL97">
            <v>16775.884422916675</v>
          </cell>
          <cell r="IO97">
            <v>0</v>
          </cell>
          <cell r="IP97">
            <v>0</v>
          </cell>
          <cell r="IQ97">
            <v>0</v>
          </cell>
          <cell r="IR97">
            <v>0</v>
          </cell>
          <cell r="IS97">
            <v>0</v>
          </cell>
          <cell r="IT97">
            <v>0</v>
          </cell>
          <cell r="IU97">
            <v>0</v>
          </cell>
        </row>
        <row r="98">
          <cell r="FX98">
            <v>0</v>
          </cell>
          <cell r="FY98">
            <v>0</v>
          </cell>
          <cell r="FZ98">
            <v>0</v>
          </cell>
          <cell r="GA98">
            <v>0</v>
          </cell>
          <cell r="GB98">
            <v>0</v>
          </cell>
          <cell r="GC98">
            <v>0</v>
          </cell>
          <cell r="GD98">
            <v>0</v>
          </cell>
          <cell r="GE98">
            <v>0</v>
          </cell>
          <cell r="GF98">
            <v>0</v>
          </cell>
          <cell r="GG98">
            <v>0</v>
          </cell>
          <cell r="GH98">
            <v>0</v>
          </cell>
          <cell r="GI98">
            <v>0</v>
          </cell>
          <cell r="GJ98">
            <v>0</v>
          </cell>
          <cell r="GK98">
            <v>0</v>
          </cell>
          <cell r="GM98">
            <v>0</v>
          </cell>
          <cell r="HS98">
            <v>165449.35</v>
          </cell>
          <cell r="HT98">
            <v>2218.0553484375</v>
          </cell>
          <cell r="HU98">
            <v>0</v>
          </cell>
          <cell r="HV98">
            <v>330898.7</v>
          </cell>
          <cell r="HW98">
            <v>2218.0553484375</v>
          </cell>
          <cell r="HX98">
            <v>0</v>
          </cell>
          <cell r="HY98">
            <v>0</v>
          </cell>
          <cell r="HZ98">
            <v>-5.2023096941411501E-13</v>
          </cell>
          <cell r="IA98">
            <v>0</v>
          </cell>
          <cell r="IB98">
            <v>0</v>
          </cell>
          <cell r="IC98">
            <v>-5.2023096941411501E-13</v>
          </cell>
          <cell r="ID98">
            <v>0</v>
          </cell>
          <cell r="IE98">
            <v>0</v>
          </cell>
          <cell r="IF98">
            <v>-5.2023096941411501E-13</v>
          </cell>
          <cell r="IG98">
            <v>0</v>
          </cell>
          <cell r="IH98">
            <v>0</v>
          </cell>
          <cell r="II98">
            <v>-5.2023096941411501E-13</v>
          </cell>
          <cell r="IJ98">
            <v>0</v>
          </cell>
          <cell r="IK98">
            <v>0</v>
          </cell>
          <cell r="IL98">
            <v>-5.2023096941411501E-13</v>
          </cell>
          <cell r="IO98">
            <v>0</v>
          </cell>
          <cell r="IP98">
            <v>0</v>
          </cell>
          <cell r="IQ98">
            <v>0</v>
          </cell>
          <cell r="IR98">
            <v>0</v>
          </cell>
          <cell r="IS98">
            <v>0</v>
          </cell>
          <cell r="IT98">
            <v>0</v>
          </cell>
          <cell r="IU98">
            <v>0</v>
          </cell>
        </row>
        <row r="99">
          <cell r="FX99">
            <v>0</v>
          </cell>
          <cell r="FY99">
            <v>0</v>
          </cell>
          <cell r="FZ99">
            <v>0</v>
          </cell>
          <cell r="GA99">
            <v>0</v>
          </cell>
          <cell r="GB99">
            <v>0</v>
          </cell>
          <cell r="GC99">
            <v>0</v>
          </cell>
          <cell r="GD99">
            <v>0</v>
          </cell>
          <cell r="GE99">
            <v>0</v>
          </cell>
          <cell r="GF99">
            <v>0</v>
          </cell>
          <cell r="GG99">
            <v>0</v>
          </cell>
          <cell r="GH99">
            <v>0</v>
          </cell>
          <cell r="GI99">
            <v>0</v>
          </cell>
          <cell r="GJ99">
            <v>0</v>
          </cell>
          <cell r="GK99">
            <v>0</v>
          </cell>
          <cell r="GM99">
            <v>0</v>
          </cell>
          <cell r="HS99">
            <v>1748.088888888889</v>
          </cell>
          <cell r="HT99">
            <v>351.52975000000004</v>
          </cell>
          <cell r="HU99">
            <v>0</v>
          </cell>
          <cell r="HV99">
            <v>3496.1777777777779</v>
          </cell>
          <cell r="HW99">
            <v>679.62418333333346</v>
          </cell>
          <cell r="HX99">
            <v>0</v>
          </cell>
          <cell r="HY99">
            <v>3496.1777777777779</v>
          </cell>
          <cell r="HZ99">
            <v>648.37709444444454</v>
          </cell>
          <cell r="IA99">
            <v>0</v>
          </cell>
          <cell r="IB99">
            <v>3496.1777777777779</v>
          </cell>
          <cell r="IC99">
            <v>617.13000555555573</v>
          </cell>
          <cell r="ID99">
            <v>0</v>
          </cell>
          <cell r="IE99">
            <v>3496.1777777777779</v>
          </cell>
          <cell r="IF99">
            <v>585.8829166666668</v>
          </cell>
          <cell r="IG99">
            <v>0</v>
          </cell>
          <cell r="IH99">
            <v>3496.1777777777779</v>
          </cell>
          <cell r="II99">
            <v>554.63582777777799</v>
          </cell>
          <cell r="IJ99">
            <v>0</v>
          </cell>
          <cell r="IK99">
            <v>3496.1777777777779</v>
          </cell>
          <cell r="IL99">
            <v>523.38873888888907</v>
          </cell>
          <cell r="IO99">
            <v>0</v>
          </cell>
          <cell r="IP99">
            <v>0</v>
          </cell>
          <cell r="IQ99">
            <v>0</v>
          </cell>
          <cell r="IR99">
            <v>0</v>
          </cell>
          <cell r="IS99">
            <v>0</v>
          </cell>
          <cell r="IT99">
            <v>0</v>
          </cell>
          <cell r="IU99">
            <v>0</v>
          </cell>
        </row>
        <row r="100">
          <cell r="FX100">
            <v>0</v>
          </cell>
          <cell r="FY100">
            <v>0</v>
          </cell>
          <cell r="FZ100">
            <v>0</v>
          </cell>
          <cell r="GA100">
            <v>0</v>
          </cell>
          <cell r="GB100">
            <v>0</v>
          </cell>
          <cell r="GC100">
            <v>0</v>
          </cell>
          <cell r="GD100">
            <v>0</v>
          </cell>
          <cell r="GE100">
            <v>0</v>
          </cell>
          <cell r="GF100">
            <v>0</v>
          </cell>
          <cell r="GG100">
            <v>0</v>
          </cell>
          <cell r="GH100">
            <v>0</v>
          </cell>
          <cell r="GI100">
            <v>0</v>
          </cell>
          <cell r="GJ100">
            <v>0</v>
          </cell>
          <cell r="GK100">
            <v>0</v>
          </cell>
          <cell r="GM100">
            <v>0</v>
          </cell>
          <cell r="HS100">
            <v>385815.16526315786</v>
          </cell>
          <cell r="HT100">
            <v>146609.7628</v>
          </cell>
          <cell r="HU100">
            <v>0</v>
          </cell>
          <cell r="HV100">
            <v>771630.33052631572</v>
          </cell>
          <cell r="HW100">
            <v>281645.0706421053</v>
          </cell>
          <cell r="HX100">
            <v>0</v>
          </cell>
          <cell r="HY100">
            <v>771630.33052631572</v>
          </cell>
          <cell r="HZ100">
            <v>266212.46403157897</v>
          </cell>
          <cell r="IA100">
            <v>0</v>
          </cell>
          <cell r="IB100">
            <v>771630.33052631572</v>
          </cell>
          <cell r="IC100">
            <v>250779.8574210527</v>
          </cell>
          <cell r="ID100">
            <v>0</v>
          </cell>
          <cell r="IE100">
            <v>771630.33052631572</v>
          </cell>
          <cell r="IF100">
            <v>235347.25081052637</v>
          </cell>
          <cell r="IG100">
            <v>0</v>
          </cell>
          <cell r="IH100">
            <v>771630.33052631572</v>
          </cell>
          <cell r="II100">
            <v>219914.6442000001</v>
          </cell>
          <cell r="IJ100">
            <v>0</v>
          </cell>
          <cell r="IK100">
            <v>771630.33052631572</v>
          </cell>
          <cell r="IL100">
            <v>204482.03758947382</v>
          </cell>
          <cell r="IO100">
            <v>0</v>
          </cell>
          <cell r="IP100">
            <v>0</v>
          </cell>
          <cell r="IQ100">
            <v>0</v>
          </cell>
          <cell r="IR100">
            <v>0</v>
          </cell>
          <cell r="IS100">
            <v>0</v>
          </cell>
          <cell r="IT100">
            <v>0</v>
          </cell>
          <cell r="IU100">
            <v>0</v>
          </cell>
        </row>
        <row r="101">
          <cell r="FX101">
            <v>0</v>
          </cell>
          <cell r="FY101">
            <v>0</v>
          </cell>
          <cell r="FZ101">
            <v>0</v>
          </cell>
          <cell r="GA101">
            <v>0</v>
          </cell>
          <cell r="GB101">
            <v>0</v>
          </cell>
          <cell r="GC101">
            <v>0</v>
          </cell>
          <cell r="GD101">
            <v>0</v>
          </cell>
          <cell r="GE101">
            <v>0</v>
          </cell>
          <cell r="GF101">
            <v>0</v>
          </cell>
          <cell r="GG101">
            <v>0</v>
          </cell>
          <cell r="GH101">
            <v>0</v>
          </cell>
          <cell r="GI101">
            <v>0</v>
          </cell>
          <cell r="GJ101">
            <v>0</v>
          </cell>
          <cell r="GK101">
            <v>0</v>
          </cell>
          <cell r="GM101">
            <v>0</v>
          </cell>
          <cell r="HS101">
            <v>0</v>
          </cell>
          <cell r="HT101">
            <v>124588.22529999999</v>
          </cell>
          <cell r="HU101">
            <v>0</v>
          </cell>
          <cell r="HV101">
            <v>0</v>
          </cell>
          <cell r="HW101">
            <v>249176.45059999998</v>
          </cell>
          <cell r="HX101">
            <v>0</v>
          </cell>
          <cell r="HY101">
            <v>622941.12650000001</v>
          </cell>
          <cell r="HZ101">
            <v>246061.74496749998</v>
          </cell>
          <cell r="IA101">
            <v>0</v>
          </cell>
          <cell r="IB101">
            <v>622941.12650000001</v>
          </cell>
          <cell r="IC101">
            <v>233602.9224375</v>
          </cell>
          <cell r="ID101">
            <v>0</v>
          </cell>
          <cell r="IE101">
            <v>622941.12650000001</v>
          </cell>
          <cell r="IF101">
            <v>221144.09990750003</v>
          </cell>
          <cell r="IG101">
            <v>0</v>
          </cell>
          <cell r="IH101">
            <v>622941.12650000001</v>
          </cell>
          <cell r="II101">
            <v>208685.27737750002</v>
          </cell>
          <cell r="IJ101">
            <v>0</v>
          </cell>
          <cell r="IK101">
            <v>622941.12650000001</v>
          </cell>
          <cell r="IL101">
            <v>196226.45484750005</v>
          </cell>
          <cell r="IO101">
            <v>0</v>
          </cell>
          <cell r="IP101">
            <v>0</v>
          </cell>
          <cell r="IQ101">
            <v>0</v>
          </cell>
          <cell r="IR101">
            <v>0</v>
          </cell>
          <cell r="IS101">
            <v>0</v>
          </cell>
          <cell r="IT101">
            <v>0</v>
          </cell>
          <cell r="IU101">
            <v>0</v>
          </cell>
        </row>
        <row r="102">
          <cell r="FX102">
            <v>0</v>
          </cell>
          <cell r="FY102">
            <v>0</v>
          </cell>
          <cell r="FZ102">
            <v>0</v>
          </cell>
          <cell r="GA102">
            <v>0</v>
          </cell>
          <cell r="GB102">
            <v>0</v>
          </cell>
          <cell r="GC102">
            <v>0</v>
          </cell>
          <cell r="GD102">
            <v>0</v>
          </cell>
          <cell r="GE102">
            <v>0</v>
          </cell>
          <cell r="GF102">
            <v>0</v>
          </cell>
          <cell r="GG102">
            <v>0</v>
          </cell>
          <cell r="GH102">
            <v>0</v>
          </cell>
          <cell r="GI102">
            <v>0</v>
          </cell>
          <cell r="GJ102">
            <v>0</v>
          </cell>
          <cell r="GK102">
            <v>0</v>
          </cell>
          <cell r="GM102">
            <v>0</v>
          </cell>
          <cell r="HS102">
            <v>0</v>
          </cell>
          <cell r="HT102">
            <v>126357.2265</v>
          </cell>
          <cell r="HU102">
            <v>0</v>
          </cell>
          <cell r="HV102">
            <v>0</v>
          </cell>
          <cell r="HW102">
            <v>252714.45300000001</v>
          </cell>
          <cell r="HX102">
            <v>0</v>
          </cell>
          <cell r="HY102">
            <v>0</v>
          </cell>
          <cell r="HZ102">
            <v>252714.45300000001</v>
          </cell>
          <cell r="IA102">
            <v>0</v>
          </cell>
          <cell r="IB102">
            <v>0</v>
          </cell>
          <cell r="IC102">
            <v>252714.45300000001</v>
          </cell>
          <cell r="ID102">
            <v>0</v>
          </cell>
          <cell r="IE102">
            <v>308188.35731707315</v>
          </cell>
          <cell r="IF102">
            <v>252714.45300000001</v>
          </cell>
          <cell r="IG102">
            <v>0</v>
          </cell>
          <cell r="IH102">
            <v>616376.71463414631</v>
          </cell>
          <cell r="II102">
            <v>243468.80228048781</v>
          </cell>
          <cell r="IJ102">
            <v>0</v>
          </cell>
          <cell r="IK102">
            <v>616376.71463414631</v>
          </cell>
          <cell r="IL102">
            <v>231141.26798780489</v>
          </cell>
          <cell r="IO102">
            <v>0</v>
          </cell>
          <cell r="IP102">
            <v>0</v>
          </cell>
          <cell r="IQ102">
            <v>0</v>
          </cell>
          <cell r="IR102">
            <v>0</v>
          </cell>
          <cell r="IS102">
            <v>0</v>
          </cell>
          <cell r="IT102">
            <v>0</v>
          </cell>
          <cell r="IU102">
            <v>0</v>
          </cell>
        </row>
        <row r="103">
          <cell r="FX103">
            <v>0</v>
          </cell>
          <cell r="FY103">
            <v>0</v>
          </cell>
          <cell r="FZ103">
            <v>0</v>
          </cell>
          <cell r="GA103">
            <v>0</v>
          </cell>
          <cell r="GB103">
            <v>0</v>
          </cell>
          <cell r="GC103">
            <v>0</v>
          </cell>
          <cell r="GD103">
            <v>0</v>
          </cell>
          <cell r="GE103">
            <v>0</v>
          </cell>
          <cell r="GF103">
            <v>0</v>
          </cell>
          <cell r="GG103">
            <v>0</v>
          </cell>
          <cell r="GH103">
            <v>0</v>
          </cell>
          <cell r="GI103">
            <v>0</v>
          </cell>
          <cell r="GJ103">
            <v>0</v>
          </cell>
          <cell r="GK103">
            <v>0</v>
          </cell>
          <cell r="GM103">
            <v>0</v>
          </cell>
          <cell r="HS103">
            <v>303678.53333333333</v>
          </cell>
          <cell r="HT103">
            <v>18220.712</v>
          </cell>
          <cell r="HU103">
            <v>0</v>
          </cell>
          <cell r="HV103">
            <v>607357.06666666665</v>
          </cell>
          <cell r="HW103">
            <v>27331.067999999999</v>
          </cell>
          <cell r="HX103">
            <v>0</v>
          </cell>
          <cell r="HY103">
            <v>607357.06666666665</v>
          </cell>
          <cell r="HZ103">
            <v>15183.926666666666</v>
          </cell>
          <cell r="IA103">
            <v>0</v>
          </cell>
          <cell r="IB103">
            <v>303678.53333333333</v>
          </cell>
          <cell r="IC103">
            <v>3036.7853333333333</v>
          </cell>
          <cell r="ID103">
            <v>0</v>
          </cell>
          <cell r="IE103">
            <v>0</v>
          </cell>
          <cell r="IF103">
            <v>0</v>
          </cell>
          <cell r="IG103">
            <v>0</v>
          </cell>
          <cell r="IH103">
            <v>0</v>
          </cell>
          <cell r="II103">
            <v>0</v>
          </cell>
          <cell r="IJ103">
            <v>0</v>
          </cell>
          <cell r="IK103">
            <v>0</v>
          </cell>
          <cell r="IL103">
            <v>0</v>
          </cell>
          <cell r="IO103">
            <v>0</v>
          </cell>
          <cell r="IP103">
            <v>0</v>
          </cell>
          <cell r="IQ103">
            <v>0</v>
          </cell>
          <cell r="IR103">
            <v>0</v>
          </cell>
          <cell r="IS103">
            <v>0</v>
          </cell>
          <cell r="IT103">
            <v>0</v>
          </cell>
          <cell r="IU103">
            <v>0</v>
          </cell>
        </row>
        <row r="104">
          <cell r="FX104">
            <v>0</v>
          </cell>
          <cell r="FY104">
            <v>0</v>
          </cell>
          <cell r="FZ104">
            <v>0</v>
          </cell>
          <cell r="GA104">
            <v>0</v>
          </cell>
          <cell r="GB104">
            <v>0</v>
          </cell>
          <cell r="GC104">
            <v>0</v>
          </cell>
          <cell r="GD104">
            <v>0</v>
          </cell>
          <cell r="GE104">
            <v>0</v>
          </cell>
          <cell r="GF104">
            <v>0</v>
          </cell>
          <cell r="GG104">
            <v>0</v>
          </cell>
          <cell r="GH104">
            <v>0</v>
          </cell>
          <cell r="GI104">
            <v>0</v>
          </cell>
          <cell r="GJ104">
            <v>0</v>
          </cell>
          <cell r="GK104">
            <v>0</v>
          </cell>
          <cell r="GM104">
            <v>0</v>
          </cell>
          <cell r="HS104">
            <v>0</v>
          </cell>
          <cell r="HT104">
            <v>75814.335900000005</v>
          </cell>
          <cell r="HU104">
            <v>0</v>
          </cell>
          <cell r="HV104">
            <v>0</v>
          </cell>
          <cell r="HW104">
            <v>151628.67180000001</v>
          </cell>
          <cell r="HX104">
            <v>0</v>
          </cell>
          <cell r="HY104">
            <v>379071.67949999997</v>
          </cell>
          <cell r="HZ104">
            <v>149733.3134025</v>
          </cell>
          <cell r="IA104">
            <v>0</v>
          </cell>
          <cell r="IB104">
            <v>379071.67949999997</v>
          </cell>
          <cell r="IC104">
            <v>142151.87981249997</v>
          </cell>
          <cell r="ID104">
            <v>0</v>
          </cell>
          <cell r="IE104">
            <v>379071.67949999997</v>
          </cell>
          <cell r="IF104">
            <v>134570.44622249997</v>
          </cell>
          <cell r="IG104">
            <v>0</v>
          </cell>
          <cell r="IH104">
            <v>379071.67949999997</v>
          </cell>
          <cell r="II104">
            <v>126989.01263249997</v>
          </cell>
          <cell r="IJ104">
            <v>0</v>
          </cell>
          <cell r="IK104">
            <v>379071.67949999997</v>
          </cell>
          <cell r="IL104">
            <v>119407.57904249994</v>
          </cell>
          <cell r="IO104">
            <v>0</v>
          </cell>
          <cell r="IP104">
            <v>0</v>
          </cell>
          <cell r="IQ104">
            <v>0</v>
          </cell>
          <cell r="IR104">
            <v>0</v>
          </cell>
          <cell r="IS104">
            <v>0</v>
          </cell>
          <cell r="IT104">
            <v>0</v>
          </cell>
          <cell r="IU104">
            <v>0</v>
          </cell>
        </row>
        <row r="105">
          <cell r="FX105">
            <v>0</v>
          </cell>
          <cell r="FY105">
            <v>0</v>
          </cell>
          <cell r="FZ105">
            <v>0</v>
          </cell>
          <cell r="GA105">
            <v>0</v>
          </cell>
          <cell r="GB105">
            <v>0</v>
          </cell>
          <cell r="GC105">
            <v>0</v>
          </cell>
          <cell r="GD105">
            <v>0</v>
          </cell>
          <cell r="GE105">
            <v>0</v>
          </cell>
          <cell r="GF105">
            <v>0</v>
          </cell>
          <cell r="GG105">
            <v>0</v>
          </cell>
          <cell r="GH105">
            <v>0</v>
          </cell>
          <cell r="GI105">
            <v>0</v>
          </cell>
          <cell r="GJ105">
            <v>0</v>
          </cell>
          <cell r="GK105">
            <v>0</v>
          </cell>
          <cell r="GM105">
            <v>0</v>
          </cell>
          <cell r="HS105">
            <v>0</v>
          </cell>
          <cell r="HT105">
            <v>80363.195999999996</v>
          </cell>
          <cell r="HU105">
            <v>0</v>
          </cell>
          <cell r="HV105">
            <v>0</v>
          </cell>
          <cell r="HW105">
            <v>160726.39199999999</v>
          </cell>
          <cell r="HX105">
            <v>0</v>
          </cell>
          <cell r="HY105">
            <v>196007.7951219512</v>
          </cell>
          <cell r="HZ105">
            <v>160726.39199999999</v>
          </cell>
          <cell r="IA105">
            <v>0</v>
          </cell>
          <cell r="IB105">
            <v>392015.59024390241</v>
          </cell>
          <cell r="IC105">
            <v>154846.15814634145</v>
          </cell>
          <cell r="ID105">
            <v>0</v>
          </cell>
          <cell r="IE105">
            <v>392015.59024390241</v>
          </cell>
          <cell r="IF105">
            <v>147005.84634146342</v>
          </cell>
          <cell r="IG105">
            <v>0</v>
          </cell>
          <cell r="IH105">
            <v>392015.59024390241</v>
          </cell>
          <cell r="II105">
            <v>139165.53453658539</v>
          </cell>
          <cell r="IJ105">
            <v>0</v>
          </cell>
          <cell r="IK105">
            <v>392015.59024390241</v>
          </cell>
          <cell r="IL105">
            <v>131325.22273170733</v>
          </cell>
          <cell r="IO105">
            <v>0</v>
          </cell>
          <cell r="IP105">
            <v>0</v>
          </cell>
          <cell r="IQ105">
            <v>0</v>
          </cell>
          <cell r="IR105">
            <v>0</v>
          </cell>
          <cell r="IS105">
            <v>0</v>
          </cell>
          <cell r="IT105">
            <v>0</v>
          </cell>
          <cell r="IU105">
            <v>0</v>
          </cell>
        </row>
        <row r="106">
          <cell r="FX106">
            <v>0</v>
          </cell>
          <cell r="FY106">
            <v>0</v>
          </cell>
          <cell r="FZ106">
            <v>0</v>
          </cell>
          <cell r="GA106">
            <v>0</v>
          </cell>
          <cell r="GB106">
            <v>0</v>
          </cell>
          <cell r="GC106">
            <v>0</v>
          </cell>
          <cell r="GD106">
            <v>0</v>
          </cell>
          <cell r="GE106">
            <v>0</v>
          </cell>
          <cell r="GF106">
            <v>0</v>
          </cell>
          <cell r="GG106">
            <v>0</v>
          </cell>
          <cell r="GH106">
            <v>0</v>
          </cell>
          <cell r="GI106">
            <v>0</v>
          </cell>
          <cell r="GJ106">
            <v>0</v>
          </cell>
          <cell r="GK106">
            <v>0</v>
          </cell>
          <cell r="GM106">
            <v>0</v>
          </cell>
          <cell r="HS106">
            <v>12412.65</v>
          </cell>
          <cell r="HT106">
            <v>345.69230249999998</v>
          </cell>
          <cell r="HU106">
            <v>0</v>
          </cell>
          <cell r="HV106">
            <v>0</v>
          </cell>
          <cell r="HW106">
            <v>0</v>
          </cell>
          <cell r="HX106">
            <v>0</v>
          </cell>
          <cell r="HY106">
            <v>0</v>
          </cell>
          <cell r="HZ106">
            <v>0</v>
          </cell>
          <cell r="IA106">
            <v>0</v>
          </cell>
          <cell r="IB106">
            <v>0</v>
          </cell>
          <cell r="IC106">
            <v>0</v>
          </cell>
          <cell r="ID106">
            <v>0</v>
          </cell>
          <cell r="IE106">
            <v>0</v>
          </cell>
          <cell r="IF106">
            <v>0</v>
          </cell>
          <cell r="IG106">
            <v>0</v>
          </cell>
          <cell r="IH106">
            <v>0</v>
          </cell>
          <cell r="II106">
            <v>0</v>
          </cell>
          <cell r="IJ106">
            <v>0</v>
          </cell>
          <cell r="IK106">
            <v>0</v>
          </cell>
          <cell r="IL106">
            <v>0</v>
          </cell>
          <cell r="IO106">
            <v>0</v>
          </cell>
          <cell r="IP106">
            <v>0</v>
          </cell>
          <cell r="IQ106">
            <v>0</v>
          </cell>
          <cell r="IR106">
            <v>0</v>
          </cell>
          <cell r="IS106">
            <v>0</v>
          </cell>
          <cell r="IT106">
            <v>0</v>
          </cell>
          <cell r="IU106">
            <v>0</v>
          </cell>
        </row>
        <row r="107">
          <cell r="FX107">
            <v>0</v>
          </cell>
          <cell r="FY107">
            <v>0</v>
          </cell>
          <cell r="FZ107">
            <v>0</v>
          </cell>
          <cell r="GA107">
            <v>0</v>
          </cell>
          <cell r="GB107">
            <v>0</v>
          </cell>
          <cell r="GC107">
            <v>0</v>
          </cell>
          <cell r="GD107">
            <v>0</v>
          </cell>
          <cell r="GE107">
            <v>0</v>
          </cell>
          <cell r="GF107">
            <v>0</v>
          </cell>
          <cell r="GG107">
            <v>0</v>
          </cell>
          <cell r="GH107">
            <v>0</v>
          </cell>
          <cell r="GI107">
            <v>0</v>
          </cell>
          <cell r="GJ107">
            <v>0</v>
          </cell>
          <cell r="GK107">
            <v>0</v>
          </cell>
          <cell r="GM107">
            <v>0</v>
          </cell>
          <cell r="HS107">
            <v>80512.63625000001</v>
          </cell>
          <cell r="HT107">
            <v>89691.076782500008</v>
          </cell>
          <cell r="HU107">
            <v>0</v>
          </cell>
          <cell r="HV107">
            <v>161025.27250000002</v>
          </cell>
          <cell r="HW107">
            <v>172655.32280631253</v>
          </cell>
          <cell r="HX107">
            <v>0</v>
          </cell>
          <cell r="HY107">
            <v>161025.27250000002</v>
          </cell>
          <cell r="HZ107">
            <v>163686.21512806253</v>
          </cell>
          <cell r="IA107">
            <v>0</v>
          </cell>
          <cell r="IB107">
            <v>161025.27250000002</v>
          </cell>
          <cell r="IC107">
            <v>154717.10744981252</v>
          </cell>
          <cell r="ID107">
            <v>0</v>
          </cell>
          <cell r="IE107">
            <v>161025.27250000002</v>
          </cell>
          <cell r="IF107">
            <v>145747.99977156252</v>
          </cell>
          <cell r="IG107">
            <v>0</v>
          </cell>
          <cell r="IH107">
            <v>161025.27250000002</v>
          </cell>
          <cell r="II107">
            <v>136778.89209331252</v>
          </cell>
          <cell r="IJ107">
            <v>0</v>
          </cell>
          <cell r="IK107">
            <v>161025.27250000002</v>
          </cell>
          <cell r="IL107">
            <v>127809.78441506252</v>
          </cell>
          <cell r="IO107">
            <v>0</v>
          </cell>
          <cell r="IP107">
            <v>0</v>
          </cell>
          <cell r="IQ107">
            <v>0</v>
          </cell>
          <cell r="IR107">
            <v>0</v>
          </cell>
          <cell r="IS107">
            <v>0</v>
          </cell>
          <cell r="IT107">
            <v>0</v>
          </cell>
          <cell r="IU107">
            <v>0</v>
          </cell>
        </row>
        <row r="108">
          <cell r="FX108">
            <v>0</v>
          </cell>
          <cell r="FY108">
            <v>0</v>
          </cell>
          <cell r="FZ108">
            <v>0</v>
          </cell>
          <cell r="GA108">
            <v>0</v>
          </cell>
          <cell r="GB108">
            <v>0</v>
          </cell>
          <cell r="GC108">
            <v>0</v>
          </cell>
          <cell r="GD108">
            <v>0</v>
          </cell>
          <cell r="GE108">
            <v>0</v>
          </cell>
          <cell r="GF108">
            <v>0</v>
          </cell>
          <cell r="GG108">
            <v>0</v>
          </cell>
          <cell r="GH108">
            <v>0</v>
          </cell>
          <cell r="GI108">
            <v>0</v>
          </cell>
          <cell r="GJ108">
            <v>0</v>
          </cell>
          <cell r="GK108">
            <v>0</v>
          </cell>
          <cell r="GM108">
            <v>0</v>
          </cell>
          <cell r="HS108">
            <v>1185376.6313725491</v>
          </cell>
          <cell r="HT108">
            <v>1683649.6983700001</v>
          </cell>
          <cell r="HU108">
            <v>0</v>
          </cell>
          <cell r="HV108">
            <v>2370753.2627450982</v>
          </cell>
          <cell r="HW108">
            <v>3268261.1791888233</v>
          </cell>
          <cell r="HX108">
            <v>0</v>
          </cell>
          <cell r="HY108">
            <v>2370753.2627450982</v>
          </cell>
          <cell r="HZ108">
            <v>3136210.222453922</v>
          </cell>
          <cell r="IA108">
            <v>0</v>
          </cell>
          <cell r="IB108">
            <v>2370753.2627450982</v>
          </cell>
          <cell r="IC108">
            <v>3004159.2657190198</v>
          </cell>
          <cell r="ID108">
            <v>0</v>
          </cell>
          <cell r="IE108">
            <v>2370753.2627450982</v>
          </cell>
          <cell r="IF108">
            <v>2872108.3089841176</v>
          </cell>
          <cell r="IG108">
            <v>0</v>
          </cell>
          <cell r="IH108">
            <v>2370753.2627450982</v>
          </cell>
          <cell r="II108">
            <v>2740057.3522492163</v>
          </cell>
          <cell r="IJ108">
            <v>0</v>
          </cell>
          <cell r="IK108">
            <v>2370753.2627450982</v>
          </cell>
          <cell r="IL108">
            <v>2608006.3955143141</v>
          </cell>
          <cell r="IO108">
            <v>0</v>
          </cell>
          <cell r="IP108">
            <v>0</v>
          </cell>
          <cell r="IQ108">
            <v>0</v>
          </cell>
          <cell r="IR108">
            <v>0</v>
          </cell>
          <cell r="IS108">
            <v>0</v>
          </cell>
          <cell r="IT108">
            <v>0</v>
          </cell>
          <cell r="IU108">
            <v>0</v>
          </cell>
        </row>
        <row r="109">
          <cell r="FX109">
            <v>0</v>
          </cell>
          <cell r="FY109">
            <v>0</v>
          </cell>
          <cell r="FZ109">
            <v>0</v>
          </cell>
          <cell r="GA109">
            <v>0</v>
          </cell>
          <cell r="GB109">
            <v>0</v>
          </cell>
          <cell r="GC109">
            <v>0</v>
          </cell>
          <cell r="GD109">
            <v>0</v>
          </cell>
          <cell r="GE109">
            <v>0</v>
          </cell>
          <cell r="GF109">
            <v>0</v>
          </cell>
          <cell r="GG109">
            <v>0</v>
          </cell>
          <cell r="GH109">
            <v>0</v>
          </cell>
          <cell r="GI109">
            <v>0</v>
          </cell>
          <cell r="GJ109">
            <v>0</v>
          </cell>
          <cell r="GK109">
            <v>0</v>
          </cell>
          <cell r="GM109">
            <v>0</v>
          </cell>
          <cell r="HS109">
            <v>64606.4758</v>
          </cell>
          <cell r="HT109">
            <v>89964.517551500001</v>
          </cell>
          <cell r="HU109">
            <v>0</v>
          </cell>
          <cell r="HV109">
            <v>129212.9516</v>
          </cell>
          <cell r="HW109">
            <v>174531.16404990997</v>
          </cell>
          <cell r="HX109">
            <v>0</v>
          </cell>
          <cell r="HY109">
            <v>129212.9516</v>
          </cell>
          <cell r="HZ109">
            <v>167334.00264578999</v>
          </cell>
          <cell r="IA109">
            <v>0</v>
          </cell>
          <cell r="IB109">
            <v>129212.9516</v>
          </cell>
          <cell r="IC109">
            <v>160136.84124166996</v>
          </cell>
          <cell r="ID109">
            <v>0</v>
          </cell>
          <cell r="IE109">
            <v>129212.9516</v>
          </cell>
          <cell r="IF109">
            <v>152939.67983754995</v>
          </cell>
          <cell r="IG109">
            <v>0</v>
          </cell>
          <cell r="IH109">
            <v>129212.9516</v>
          </cell>
          <cell r="II109">
            <v>145742.51843342994</v>
          </cell>
          <cell r="IJ109">
            <v>0</v>
          </cell>
          <cell r="IK109">
            <v>129212.9516</v>
          </cell>
          <cell r="IL109">
            <v>138545.3570293099</v>
          </cell>
          <cell r="IO109">
            <v>0</v>
          </cell>
          <cell r="IP109">
            <v>0</v>
          </cell>
          <cell r="IQ109">
            <v>0</v>
          </cell>
          <cell r="IR109">
            <v>0</v>
          </cell>
          <cell r="IS109">
            <v>0</v>
          </cell>
          <cell r="IT109">
            <v>0</v>
          </cell>
          <cell r="IU109">
            <v>0</v>
          </cell>
        </row>
        <row r="110">
          <cell r="FX110">
            <v>0</v>
          </cell>
          <cell r="FY110">
            <v>0</v>
          </cell>
          <cell r="FZ110">
            <v>0</v>
          </cell>
          <cell r="GA110">
            <v>0</v>
          </cell>
          <cell r="GB110">
            <v>0</v>
          </cell>
          <cell r="GC110">
            <v>0</v>
          </cell>
          <cell r="GD110">
            <v>0</v>
          </cell>
          <cell r="GE110">
            <v>0</v>
          </cell>
          <cell r="GF110">
            <v>0</v>
          </cell>
          <cell r="GG110">
            <v>0</v>
          </cell>
          <cell r="GH110">
            <v>0</v>
          </cell>
          <cell r="GI110">
            <v>0</v>
          </cell>
          <cell r="GJ110">
            <v>0</v>
          </cell>
          <cell r="GK110">
            <v>0</v>
          </cell>
          <cell r="GM110">
            <v>0</v>
          </cell>
          <cell r="HS110">
            <v>208272.88361111109</v>
          </cell>
          <cell r="HT110">
            <v>417628.78621699999</v>
          </cell>
          <cell r="HU110">
            <v>0</v>
          </cell>
          <cell r="HV110">
            <v>416545.76722222217</v>
          </cell>
          <cell r="HW110">
            <v>817856.3730082917</v>
          </cell>
          <cell r="HX110">
            <v>0</v>
          </cell>
          <cell r="HY110">
            <v>416545.76722222217</v>
          </cell>
          <cell r="HZ110">
            <v>794654.77377401385</v>
          </cell>
          <cell r="IA110">
            <v>0</v>
          </cell>
          <cell r="IB110">
            <v>416545.76722222217</v>
          </cell>
          <cell r="IC110">
            <v>771453.17453973612</v>
          </cell>
          <cell r="ID110">
            <v>0</v>
          </cell>
          <cell r="IE110">
            <v>416545.76722222217</v>
          </cell>
          <cell r="IF110">
            <v>748251.57530545839</v>
          </cell>
          <cell r="IG110">
            <v>0</v>
          </cell>
          <cell r="IH110">
            <v>416545.76722222217</v>
          </cell>
          <cell r="II110">
            <v>725049.97607118054</v>
          </cell>
          <cell r="IJ110">
            <v>0</v>
          </cell>
          <cell r="IK110">
            <v>416545.76722222217</v>
          </cell>
          <cell r="IL110">
            <v>701848.37683690281</v>
          </cell>
          <cell r="IO110">
            <v>0</v>
          </cell>
          <cell r="IP110">
            <v>0</v>
          </cell>
          <cell r="IQ110">
            <v>0</v>
          </cell>
          <cell r="IR110">
            <v>0</v>
          </cell>
          <cell r="IS110">
            <v>0</v>
          </cell>
          <cell r="IT110">
            <v>0</v>
          </cell>
          <cell r="IU110">
            <v>0</v>
          </cell>
        </row>
        <row r="111">
          <cell r="FX111">
            <v>0</v>
          </cell>
          <cell r="FY111">
            <v>0</v>
          </cell>
          <cell r="FZ111">
            <v>0</v>
          </cell>
          <cell r="GA111">
            <v>0</v>
          </cell>
          <cell r="GB111">
            <v>0</v>
          </cell>
          <cell r="GC111">
            <v>0</v>
          </cell>
          <cell r="GD111">
            <v>0</v>
          </cell>
          <cell r="GE111">
            <v>0</v>
          </cell>
          <cell r="GF111">
            <v>0</v>
          </cell>
          <cell r="GG111">
            <v>0</v>
          </cell>
          <cell r="GH111">
            <v>0</v>
          </cell>
          <cell r="GI111">
            <v>0</v>
          </cell>
          <cell r="GJ111">
            <v>0</v>
          </cell>
          <cell r="GK111">
            <v>0</v>
          </cell>
          <cell r="GM111">
            <v>0</v>
          </cell>
          <cell r="HS111">
            <v>175258.85769230768</v>
          </cell>
          <cell r="HT111">
            <v>253809.87771</v>
          </cell>
          <cell r="HU111">
            <v>0</v>
          </cell>
          <cell r="HV111">
            <v>350517.71538461535</v>
          </cell>
          <cell r="HW111">
            <v>492976.87785980775</v>
          </cell>
          <cell r="HX111">
            <v>0</v>
          </cell>
          <cell r="HY111">
            <v>350517.71538461535</v>
          </cell>
          <cell r="HZ111">
            <v>473453.04111288476</v>
          </cell>
          <cell r="IA111">
            <v>0</v>
          </cell>
          <cell r="IB111">
            <v>350517.71538461535</v>
          </cell>
          <cell r="IC111">
            <v>453929.20436596172</v>
          </cell>
          <cell r="ID111">
            <v>0</v>
          </cell>
          <cell r="IE111">
            <v>350517.71538461535</v>
          </cell>
          <cell r="IF111">
            <v>434405.36761903856</v>
          </cell>
          <cell r="IG111">
            <v>0</v>
          </cell>
          <cell r="IH111">
            <v>350517.71538461535</v>
          </cell>
          <cell r="II111">
            <v>414881.53087211552</v>
          </cell>
          <cell r="IJ111">
            <v>0</v>
          </cell>
          <cell r="IK111">
            <v>350517.71538461535</v>
          </cell>
          <cell r="IL111">
            <v>395357.69412519247</v>
          </cell>
          <cell r="IO111">
            <v>0</v>
          </cell>
          <cell r="IP111">
            <v>0</v>
          </cell>
          <cell r="IQ111">
            <v>0</v>
          </cell>
          <cell r="IR111">
            <v>0</v>
          </cell>
          <cell r="IS111">
            <v>0</v>
          </cell>
          <cell r="IT111">
            <v>0</v>
          </cell>
          <cell r="IU111">
            <v>0</v>
          </cell>
        </row>
        <row r="112">
          <cell r="FX112">
            <v>0</v>
          </cell>
          <cell r="FY112">
            <v>0</v>
          </cell>
          <cell r="FZ112">
            <v>0</v>
          </cell>
          <cell r="GA112">
            <v>0</v>
          </cell>
          <cell r="GB112">
            <v>0</v>
          </cell>
          <cell r="GC112">
            <v>0</v>
          </cell>
          <cell r="GD112">
            <v>0</v>
          </cell>
          <cell r="GE112">
            <v>0</v>
          </cell>
          <cell r="GF112">
            <v>0</v>
          </cell>
          <cell r="GG112">
            <v>0</v>
          </cell>
          <cell r="GH112">
            <v>0</v>
          </cell>
          <cell r="GI112">
            <v>0</v>
          </cell>
          <cell r="GJ112">
            <v>0</v>
          </cell>
          <cell r="GK112">
            <v>0</v>
          </cell>
          <cell r="GM112">
            <v>0</v>
          </cell>
          <cell r="HS112">
            <v>27921.453499999996</v>
          </cell>
          <cell r="HT112">
            <v>31104.499198999998</v>
          </cell>
          <cell r="HU112">
            <v>0</v>
          </cell>
          <cell r="HV112">
            <v>55842.906999999992</v>
          </cell>
          <cell r="HW112">
            <v>59876.160958074994</v>
          </cell>
          <cell r="HX112">
            <v>0</v>
          </cell>
          <cell r="HY112">
            <v>55842.906999999992</v>
          </cell>
          <cell r="HZ112">
            <v>56765.711038174995</v>
          </cell>
          <cell r="IA112">
            <v>0</v>
          </cell>
          <cell r="IB112">
            <v>55842.906999999992</v>
          </cell>
          <cell r="IC112">
            <v>53655.261118274997</v>
          </cell>
          <cell r="ID112">
            <v>0</v>
          </cell>
          <cell r="IE112">
            <v>55842.906999999992</v>
          </cell>
          <cell r="IF112">
            <v>50544.811198374999</v>
          </cell>
          <cell r="IG112">
            <v>0</v>
          </cell>
          <cell r="IH112">
            <v>55842.906999999992</v>
          </cell>
          <cell r="II112">
            <v>47434.361278475015</v>
          </cell>
          <cell r="IJ112">
            <v>0</v>
          </cell>
          <cell r="IK112">
            <v>55842.906999999992</v>
          </cell>
          <cell r="IL112">
            <v>44323.911358575016</v>
          </cell>
          <cell r="IO112">
            <v>0</v>
          </cell>
          <cell r="IP112">
            <v>0</v>
          </cell>
          <cell r="IQ112">
            <v>0</v>
          </cell>
          <cell r="IR112">
            <v>0</v>
          </cell>
          <cell r="IS112">
            <v>0</v>
          </cell>
          <cell r="IT112">
            <v>0</v>
          </cell>
          <cell r="IU112">
            <v>0</v>
          </cell>
        </row>
        <row r="113">
          <cell r="FX113">
            <v>0</v>
          </cell>
          <cell r="FY113">
            <v>0</v>
          </cell>
          <cell r="FZ113">
            <v>0</v>
          </cell>
          <cell r="GA113">
            <v>0</v>
          </cell>
          <cell r="GB113">
            <v>0</v>
          </cell>
          <cell r="GC113">
            <v>0</v>
          </cell>
          <cell r="GD113">
            <v>0</v>
          </cell>
          <cell r="GE113">
            <v>0</v>
          </cell>
          <cell r="GF113">
            <v>0</v>
          </cell>
          <cell r="GG113">
            <v>0</v>
          </cell>
          <cell r="GH113">
            <v>0</v>
          </cell>
          <cell r="GI113">
            <v>0</v>
          </cell>
          <cell r="GJ113">
            <v>0</v>
          </cell>
          <cell r="GK113">
            <v>0</v>
          </cell>
          <cell r="GM113">
            <v>0</v>
          </cell>
          <cell r="HS113">
            <v>0</v>
          </cell>
          <cell r="HT113">
            <v>17187500</v>
          </cell>
          <cell r="HU113">
            <v>0</v>
          </cell>
          <cell r="HV113">
            <v>0</v>
          </cell>
          <cell r="HW113">
            <v>34375000</v>
          </cell>
          <cell r="HX113">
            <v>0</v>
          </cell>
          <cell r="HY113">
            <v>0</v>
          </cell>
          <cell r="HZ113">
            <v>34375000</v>
          </cell>
          <cell r="IA113">
            <v>0</v>
          </cell>
          <cell r="IB113">
            <v>0</v>
          </cell>
          <cell r="IC113">
            <v>34375000</v>
          </cell>
          <cell r="ID113">
            <v>0</v>
          </cell>
          <cell r="IE113">
            <v>0</v>
          </cell>
          <cell r="IF113">
            <v>34375000</v>
          </cell>
          <cell r="IG113">
            <v>0</v>
          </cell>
          <cell r="IH113">
            <v>0</v>
          </cell>
          <cell r="II113">
            <v>34375000</v>
          </cell>
          <cell r="IJ113">
            <v>0</v>
          </cell>
          <cell r="IK113">
            <v>0</v>
          </cell>
          <cell r="IL113">
            <v>34375000</v>
          </cell>
          <cell r="IO113">
            <v>0</v>
          </cell>
          <cell r="IP113">
            <v>0</v>
          </cell>
          <cell r="IQ113">
            <v>0</v>
          </cell>
          <cell r="IR113">
            <v>0</v>
          </cell>
          <cell r="IS113">
            <v>0</v>
          </cell>
          <cell r="IT113">
            <v>0</v>
          </cell>
          <cell r="IU113">
            <v>0</v>
          </cell>
        </row>
        <row r="114">
          <cell r="FX114">
            <v>0</v>
          </cell>
          <cell r="FY114">
            <v>0</v>
          </cell>
          <cell r="FZ114">
            <v>0</v>
          </cell>
          <cell r="GA114">
            <v>0</v>
          </cell>
          <cell r="GB114">
            <v>0</v>
          </cell>
          <cell r="GC114">
            <v>0</v>
          </cell>
          <cell r="GD114">
            <v>0</v>
          </cell>
          <cell r="GE114">
            <v>0</v>
          </cell>
          <cell r="GF114">
            <v>0</v>
          </cell>
          <cell r="GG114">
            <v>0</v>
          </cell>
          <cell r="GH114">
            <v>0</v>
          </cell>
          <cell r="GI114">
            <v>0</v>
          </cell>
          <cell r="GJ114">
            <v>0</v>
          </cell>
          <cell r="GK114">
            <v>0</v>
          </cell>
          <cell r="GM114">
            <v>0</v>
          </cell>
          <cell r="HS114">
            <v>3063.3314285714287</v>
          </cell>
          <cell r="HT114">
            <v>296.05183675000001</v>
          </cell>
          <cell r="HU114">
            <v>0</v>
          </cell>
          <cell r="HV114">
            <v>6126.6628571428573</v>
          </cell>
          <cell r="HW114">
            <v>465.22431489285714</v>
          </cell>
          <cell r="HX114">
            <v>0</v>
          </cell>
          <cell r="HY114">
            <v>6126.6628571428573</v>
          </cell>
          <cell r="HZ114">
            <v>296.05183674999989</v>
          </cell>
          <cell r="IA114">
            <v>0</v>
          </cell>
          <cell r="IB114">
            <v>6126.6628571428573</v>
          </cell>
          <cell r="IC114">
            <v>126.87935860714275</v>
          </cell>
          <cell r="ID114">
            <v>0</v>
          </cell>
          <cell r="IE114">
            <v>0</v>
          </cell>
          <cell r="IF114">
            <v>-1.2556711226352491E-13</v>
          </cell>
          <cell r="IG114">
            <v>0</v>
          </cell>
          <cell r="IH114">
            <v>0</v>
          </cell>
          <cell r="II114">
            <v>-1.2556711226352491E-13</v>
          </cell>
          <cell r="IJ114">
            <v>0</v>
          </cell>
          <cell r="IK114">
            <v>0</v>
          </cell>
          <cell r="IL114">
            <v>-1.2556711226352491E-13</v>
          </cell>
          <cell r="IO114">
            <v>0</v>
          </cell>
          <cell r="IP114">
            <v>0</v>
          </cell>
          <cell r="IQ114">
            <v>0</v>
          </cell>
          <cell r="IR114">
            <v>0</v>
          </cell>
          <cell r="IS114">
            <v>0</v>
          </cell>
          <cell r="IT114">
            <v>0</v>
          </cell>
          <cell r="IU114">
            <v>0</v>
          </cell>
        </row>
        <row r="115">
          <cell r="FX115">
            <v>0</v>
          </cell>
          <cell r="FY115">
            <v>0</v>
          </cell>
          <cell r="FZ115">
            <v>0</v>
          </cell>
          <cell r="GA115">
            <v>0</v>
          </cell>
          <cell r="GB115">
            <v>0</v>
          </cell>
          <cell r="GC115">
            <v>0</v>
          </cell>
          <cell r="GD115">
            <v>0</v>
          </cell>
          <cell r="GE115">
            <v>0</v>
          </cell>
          <cell r="GF115">
            <v>0</v>
          </cell>
          <cell r="GG115">
            <v>0</v>
          </cell>
          <cell r="GH115">
            <v>0</v>
          </cell>
          <cell r="GI115">
            <v>0</v>
          </cell>
          <cell r="GJ115">
            <v>0</v>
          </cell>
          <cell r="GK115">
            <v>0</v>
          </cell>
          <cell r="GM115">
            <v>0</v>
          </cell>
          <cell r="HS115">
            <v>29259.182857142856</v>
          </cell>
          <cell r="HT115">
            <v>915.26381375000005</v>
          </cell>
          <cell r="HU115">
            <v>0</v>
          </cell>
          <cell r="HV115">
            <v>58518.365714285712</v>
          </cell>
          <cell r="HW115">
            <v>1438.2717073214289</v>
          </cell>
          <cell r="HX115">
            <v>0</v>
          </cell>
          <cell r="HY115">
            <v>58518.365714285712</v>
          </cell>
          <cell r="HZ115">
            <v>915.26381375000039</v>
          </cell>
          <cell r="IA115">
            <v>0</v>
          </cell>
          <cell r="IB115">
            <v>58518.365714285712</v>
          </cell>
          <cell r="IC115">
            <v>392.25592017857173</v>
          </cell>
          <cell r="ID115">
            <v>0</v>
          </cell>
          <cell r="IE115">
            <v>0</v>
          </cell>
          <cell r="IF115">
            <v>3.2514435588382188E-13</v>
          </cell>
          <cell r="IG115">
            <v>0</v>
          </cell>
          <cell r="IH115">
            <v>0</v>
          </cell>
          <cell r="II115">
            <v>3.2514435588382188E-13</v>
          </cell>
          <cell r="IJ115">
            <v>0</v>
          </cell>
          <cell r="IK115">
            <v>0</v>
          </cell>
          <cell r="IL115">
            <v>3.2514435588382188E-13</v>
          </cell>
          <cell r="IO115">
            <v>0</v>
          </cell>
          <cell r="IP115">
            <v>0</v>
          </cell>
          <cell r="IQ115">
            <v>0</v>
          </cell>
          <cell r="IR115">
            <v>0</v>
          </cell>
          <cell r="IS115">
            <v>0</v>
          </cell>
          <cell r="IT115">
            <v>0</v>
          </cell>
          <cell r="IU115">
            <v>0</v>
          </cell>
        </row>
        <row r="116">
          <cell r="FX116">
            <v>0</v>
          </cell>
          <cell r="FY116">
            <v>0</v>
          </cell>
          <cell r="FZ116">
            <v>0</v>
          </cell>
          <cell r="GA116">
            <v>0</v>
          </cell>
          <cell r="GB116">
            <v>0</v>
          </cell>
          <cell r="GC116">
            <v>0</v>
          </cell>
          <cell r="GD116">
            <v>0</v>
          </cell>
          <cell r="GE116">
            <v>0</v>
          </cell>
          <cell r="GF116">
            <v>0</v>
          </cell>
          <cell r="GG116">
            <v>0</v>
          </cell>
          <cell r="GH116">
            <v>0</v>
          </cell>
          <cell r="GI116">
            <v>0</v>
          </cell>
          <cell r="GJ116">
            <v>0</v>
          </cell>
          <cell r="GK116">
            <v>0</v>
          </cell>
          <cell r="GM116">
            <v>0</v>
          </cell>
          <cell r="HS116">
            <v>36573.974285714285</v>
          </cell>
          <cell r="HT116">
            <v>1144.0796331250001</v>
          </cell>
          <cell r="HU116">
            <v>0</v>
          </cell>
          <cell r="HV116">
            <v>73147.948571428569</v>
          </cell>
          <cell r="HW116">
            <v>1797.8394234821435</v>
          </cell>
          <cell r="HX116">
            <v>0</v>
          </cell>
          <cell r="HY116">
            <v>73147.948571428569</v>
          </cell>
          <cell r="HZ116">
            <v>1144.0796331250006</v>
          </cell>
          <cell r="IA116">
            <v>0</v>
          </cell>
          <cell r="IB116">
            <v>73147.948571428569</v>
          </cell>
          <cell r="IC116">
            <v>490.31984276785772</v>
          </cell>
          <cell r="ID116">
            <v>0</v>
          </cell>
          <cell r="IE116">
            <v>0</v>
          </cell>
          <cell r="IF116">
            <v>5.2023096941411501E-13</v>
          </cell>
          <cell r="IG116">
            <v>0</v>
          </cell>
          <cell r="IH116">
            <v>0</v>
          </cell>
          <cell r="II116">
            <v>5.2023096941411501E-13</v>
          </cell>
          <cell r="IJ116">
            <v>0</v>
          </cell>
          <cell r="IK116">
            <v>0</v>
          </cell>
          <cell r="IL116">
            <v>5.2023096941411501E-13</v>
          </cell>
          <cell r="IO116">
            <v>0</v>
          </cell>
          <cell r="IP116">
            <v>0</v>
          </cell>
          <cell r="IQ116">
            <v>0</v>
          </cell>
          <cell r="IR116">
            <v>0</v>
          </cell>
          <cell r="IS116">
            <v>0</v>
          </cell>
          <cell r="IT116">
            <v>0</v>
          </cell>
          <cell r="IU116">
            <v>0</v>
          </cell>
        </row>
        <row r="117">
          <cell r="FX117">
            <v>0</v>
          </cell>
          <cell r="FY117">
            <v>0</v>
          </cell>
          <cell r="FZ117">
            <v>0</v>
          </cell>
          <cell r="GA117">
            <v>0</v>
          </cell>
          <cell r="GB117">
            <v>0</v>
          </cell>
          <cell r="GC117">
            <v>0</v>
          </cell>
          <cell r="GD117">
            <v>0</v>
          </cell>
          <cell r="GE117">
            <v>0</v>
          </cell>
          <cell r="GF117">
            <v>0</v>
          </cell>
          <cell r="GG117">
            <v>0</v>
          </cell>
          <cell r="GH117">
            <v>0</v>
          </cell>
          <cell r="GI117">
            <v>0</v>
          </cell>
          <cell r="GJ117">
            <v>0</v>
          </cell>
          <cell r="GK117">
            <v>0</v>
          </cell>
          <cell r="GM117">
            <v>0</v>
          </cell>
          <cell r="HS117">
            <v>273082.20833333331</v>
          </cell>
          <cell r="HT117">
            <v>7322.0167109375006</v>
          </cell>
          <cell r="HU117">
            <v>0</v>
          </cell>
          <cell r="HV117">
            <v>546164.41666666663</v>
          </cell>
          <cell r="HW117">
            <v>10983.025066406251</v>
          </cell>
          <cell r="HX117">
            <v>0</v>
          </cell>
          <cell r="HY117">
            <v>546164.41666666663</v>
          </cell>
          <cell r="HZ117">
            <v>6101.6805924479195</v>
          </cell>
          <cell r="IA117">
            <v>0</v>
          </cell>
          <cell r="IB117">
            <v>273082.20833333331</v>
          </cell>
          <cell r="IC117">
            <v>1220.3361184895866</v>
          </cell>
          <cell r="ID117">
            <v>0</v>
          </cell>
          <cell r="IE117">
            <v>0</v>
          </cell>
          <cell r="IF117">
            <v>3.1213858164846901E-12</v>
          </cell>
          <cell r="IG117">
            <v>0</v>
          </cell>
          <cell r="IH117">
            <v>0</v>
          </cell>
          <cell r="II117">
            <v>3.1213858164846901E-12</v>
          </cell>
          <cell r="IJ117">
            <v>0</v>
          </cell>
          <cell r="IK117">
            <v>0</v>
          </cell>
          <cell r="IL117">
            <v>3.1213858164846901E-12</v>
          </cell>
          <cell r="IO117">
            <v>0</v>
          </cell>
          <cell r="IP117">
            <v>0</v>
          </cell>
          <cell r="IQ117">
            <v>0</v>
          </cell>
          <cell r="IR117">
            <v>0</v>
          </cell>
          <cell r="IS117">
            <v>0</v>
          </cell>
          <cell r="IT117">
            <v>0</v>
          </cell>
          <cell r="IU117">
            <v>0</v>
          </cell>
        </row>
        <row r="118">
          <cell r="FX118">
            <v>0</v>
          </cell>
          <cell r="FY118">
            <v>0</v>
          </cell>
          <cell r="FZ118">
            <v>0</v>
          </cell>
          <cell r="GA118">
            <v>0</v>
          </cell>
          <cell r="GB118">
            <v>0</v>
          </cell>
          <cell r="GC118">
            <v>0</v>
          </cell>
          <cell r="GD118">
            <v>0</v>
          </cell>
          <cell r="GE118">
            <v>0</v>
          </cell>
          <cell r="GF118">
            <v>0</v>
          </cell>
          <cell r="GG118">
            <v>0</v>
          </cell>
          <cell r="GH118">
            <v>0</v>
          </cell>
          <cell r="GI118">
            <v>0</v>
          </cell>
          <cell r="GJ118">
            <v>0</v>
          </cell>
          <cell r="GK118">
            <v>0</v>
          </cell>
          <cell r="GM118">
            <v>0</v>
          </cell>
          <cell r="HS118">
            <v>292588.0785714286</v>
          </cell>
          <cell r="HT118">
            <v>9152.5208328125009</v>
          </cell>
          <cell r="HU118">
            <v>0</v>
          </cell>
          <cell r="HV118">
            <v>585176.15714285721</v>
          </cell>
          <cell r="HW118">
            <v>14382.532737276788</v>
          </cell>
          <cell r="HX118">
            <v>0</v>
          </cell>
          <cell r="HY118">
            <v>585176.15714285721</v>
          </cell>
          <cell r="HZ118">
            <v>9152.5208328125027</v>
          </cell>
          <cell r="IA118">
            <v>0</v>
          </cell>
          <cell r="IB118">
            <v>585176.15714285721</v>
          </cell>
          <cell r="IC118">
            <v>3922.5089283482162</v>
          </cell>
          <cell r="ID118">
            <v>0</v>
          </cell>
          <cell r="IE118">
            <v>0</v>
          </cell>
          <cell r="IF118">
            <v>1.04046193882823E-12</v>
          </cell>
          <cell r="IG118">
            <v>0</v>
          </cell>
          <cell r="IH118">
            <v>0</v>
          </cell>
          <cell r="II118">
            <v>1.04046193882823E-12</v>
          </cell>
          <cell r="IJ118">
            <v>0</v>
          </cell>
          <cell r="IK118">
            <v>0</v>
          </cell>
          <cell r="IL118">
            <v>1.04046193882823E-12</v>
          </cell>
          <cell r="IO118">
            <v>0</v>
          </cell>
          <cell r="IP118">
            <v>0</v>
          </cell>
          <cell r="IQ118">
            <v>0</v>
          </cell>
          <cell r="IR118">
            <v>0</v>
          </cell>
          <cell r="IS118">
            <v>0</v>
          </cell>
          <cell r="IT118">
            <v>0</v>
          </cell>
          <cell r="IU118">
            <v>0</v>
          </cell>
        </row>
        <row r="119">
          <cell r="FX119">
            <v>0</v>
          </cell>
          <cell r="FY119">
            <v>0</v>
          </cell>
          <cell r="FZ119">
            <v>0</v>
          </cell>
          <cell r="GA119">
            <v>0</v>
          </cell>
          <cell r="GB119">
            <v>0</v>
          </cell>
          <cell r="GC119">
            <v>0</v>
          </cell>
          <cell r="GD119">
            <v>0</v>
          </cell>
          <cell r="GE119">
            <v>0</v>
          </cell>
          <cell r="GF119">
            <v>0</v>
          </cell>
          <cell r="GG119">
            <v>0</v>
          </cell>
          <cell r="GH119">
            <v>0</v>
          </cell>
          <cell r="GI119">
            <v>0</v>
          </cell>
          <cell r="GJ119">
            <v>0</v>
          </cell>
          <cell r="GK119">
            <v>0</v>
          </cell>
          <cell r="GM119">
            <v>0</v>
          </cell>
          <cell r="HS119">
            <v>6359.0142857142855</v>
          </cell>
          <cell r="HT119">
            <v>614.55898687499996</v>
          </cell>
          <cell r="HU119">
            <v>0</v>
          </cell>
          <cell r="HV119">
            <v>12718.028571428571</v>
          </cell>
          <cell r="HW119">
            <v>965.73555080357141</v>
          </cell>
          <cell r="HX119">
            <v>0</v>
          </cell>
          <cell r="HY119">
            <v>12718.028571428571</v>
          </cell>
          <cell r="HZ119">
            <v>614.55898687500007</v>
          </cell>
          <cell r="IA119">
            <v>0</v>
          </cell>
          <cell r="IB119">
            <v>12718.028571428571</v>
          </cell>
          <cell r="IC119">
            <v>263.38242294642862</v>
          </cell>
          <cell r="ID119">
            <v>0</v>
          </cell>
          <cell r="IE119">
            <v>0</v>
          </cell>
          <cell r="IF119">
            <v>0</v>
          </cell>
          <cell r="IG119">
            <v>0</v>
          </cell>
          <cell r="IH119">
            <v>0</v>
          </cell>
          <cell r="II119">
            <v>0</v>
          </cell>
          <cell r="IJ119">
            <v>0</v>
          </cell>
          <cell r="IK119">
            <v>0</v>
          </cell>
          <cell r="IL119">
            <v>0</v>
          </cell>
          <cell r="IO119">
            <v>0</v>
          </cell>
          <cell r="IP119">
            <v>0</v>
          </cell>
          <cell r="IQ119">
            <v>0</v>
          </cell>
          <cell r="IR119">
            <v>0</v>
          </cell>
          <cell r="IS119">
            <v>0</v>
          </cell>
          <cell r="IT119">
            <v>0</v>
          </cell>
          <cell r="IU119">
            <v>0</v>
          </cell>
        </row>
        <row r="120">
          <cell r="FX120">
            <v>0</v>
          </cell>
          <cell r="FY120">
            <v>0</v>
          </cell>
          <cell r="FZ120">
            <v>0</v>
          </cell>
          <cell r="GA120">
            <v>0</v>
          </cell>
          <cell r="GB120">
            <v>0</v>
          </cell>
          <cell r="GC120">
            <v>0</v>
          </cell>
          <cell r="GD120">
            <v>0</v>
          </cell>
          <cell r="GE120">
            <v>0</v>
          </cell>
          <cell r="GF120">
            <v>0</v>
          </cell>
          <cell r="GG120">
            <v>0</v>
          </cell>
          <cell r="GH120">
            <v>0</v>
          </cell>
          <cell r="GI120">
            <v>0</v>
          </cell>
          <cell r="GJ120">
            <v>0</v>
          </cell>
          <cell r="GK120">
            <v>0</v>
          </cell>
          <cell r="GM120">
            <v>0</v>
          </cell>
          <cell r="HS120">
            <v>102406.28000000001</v>
          </cell>
          <cell r="HT120">
            <v>2745.7683825000004</v>
          </cell>
          <cell r="HU120">
            <v>0</v>
          </cell>
          <cell r="HV120">
            <v>204812.56000000003</v>
          </cell>
          <cell r="HW120">
            <v>4118.6525737500006</v>
          </cell>
          <cell r="HX120">
            <v>0</v>
          </cell>
          <cell r="HY120">
            <v>204812.56000000003</v>
          </cell>
          <cell r="HZ120">
            <v>2288.14031875</v>
          </cell>
          <cell r="IA120">
            <v>0</v>
          </cell>
          <cell r="IB120">
            <v>102406.28000000001</v>
          </cell>
          <cell r="IC120">
            <v>457.62806374999934</v>
          </cell>
          <cell r="ID120">
            <v>0</v>
          </cell>
          <cell r="IE120">
            <v>0</v>
          </cell>
          <cell r="IF120">
            <v>-7.8034645412117252E-13</v>
          </cell>
          <cell r="IG120">
            <v>0</v>
          </cell>
          <cell r="IH120">
            <v>0</v>
          </cell>
          <cell r="II120">
            <v>-7.8034645412117252E-13</v>
          </cell>
          <cell r="IJ120">
            <v>0</v>
          </cell>
          <cell r="IK120">
            <v>0</v>
          </cell>
          <cell r="IL120">
            <v>-7.8034645412117252E-13</v>
          </cell>
          <cell r="IO120">
            <v>0</v>
          </cell>
          <cell r="IP120">
            <v>0</v>
          </cell>
          <cell r="IQ120">
            <v>0</v>
          </cell>
          <cell r="IR120">
            <v>0</v>
          </cell>
          <cell r="IS120">
            <v>0</v>
          </cell>
          <cell r="IT120">
            <v>0</v>
          </cell>
          <cell r="IU120">
            <v>0</v>
          </cell>
        </row>
        <row r="121">
          <cell r="FX121">
            <v>0</v>
          </cell>
          <cell r="FY121">
            <v>0</v>
          </cell>
          <cell r="FZ121">
            <v>0</v>
          </cell>
          <cell r="GA121">
            <v>0</v>
          </cell>
          <cell r="GB121">
            <v>0</v>
          </cell>
          <cell r="GC121">
            <v>0</v>
          </cell>
          <cell r="GD121">
            <v>0</v>
          </cell>
          <cell r="GE121">
            <v>0</v>
          </cell>
          <cell r="GF121">
            <v>0</v>
          </cell>
          <cell r="GG121">
            <v>0</v>
          </cell>
          <cell r="GH121">
            <v>0</v>
          </cell>
          <cell r="GI121">
            <v>0</v>
          </cell>
          <cell r="GJ121">
            <v>0</v>
          </cell>
          <cell r="GK121">
            <v>0</v>
          </cell>
          <cell r="GM121">
            <v>0</v>
          </cell>
          <cell r="HS121">
            <v>109721.02571428572</v>
          </cell>
          <cell r="HT121">
            <v>3432.2108356250005</v>
          </cell>
          <cell r="HU121">
            <v>0</v>
          </cell>
          <cell r="HV121">
            <v>219442.05142857143</v>
          </cell>
          <cell r="HW121">
            <v>5393.4741702678584</v>
          </cell>
          <cell r="HX121">
            <v>0</v>
          </cell>
          <cell r="HY121">
            <v>219442.05142857143</v>
          </cell>
          <cell r="HZ121">
            <v>3432.2108356250014</v>
          </cell>
          <cell r="IA121">
            <v>0</v>
          </cell>
          <cell r="IB121">
            <v>219442.05142857143</v>
          </cell>
          <cell r="IC121">
            <v>1470.9475009821438</v>
          </cell>
          <cell r="ID121">
            <v>0</v>
          </cell>
          <cell r="IE121">
            <v>0</v>
          </cell>
          <cell r="IF121">
            <v>7.8034645412117252E-13</v>
          </cell>
          <cell r="IG121">
            <v>0</v>
          </cell>
          <cell r="IH121">
            <v>0</v>
          </cell>
          <cell r="II121">
            <v>7.8034645412117252E-13</v>
          </cell>
          <cell r="IJ121">
            <v>0</v>
          </cell>
          <cell r="IK121">
            <v>0</v>
          </cell>
          <cell r="IL121">
            <v>7.8034645412117252E-13</v>
          </cell>
          <cell r="IO121">
            <v>0</v>
          </cell>
          <cell r="IP121">
            <v>0</v>
          </cell>
          <cell r="IQ121">
            <v>0</v>
          </cell>
          <cell r="IR121">
            <v>0</v>
          </cell>
          <cell r="IS121">
            <v>0</v>
          </cell>
          <cell r="IT121">
            <v>0</v>
          </cell>
          <cell r="IU121">
            <v>0</v>
          </cell>
        </row>
        <row r="122">
          <cell r="FX122">
            <v>0</v>
          </cell>
          <cell r="FY122">
            <v>0</v>
          </cell>
          <cell r="FZ122">
            <v>0</v>
          </cell>
          <cell r="GA122">
            <v>0</v>
          </cell>
          <cell r="GB122">
            <v>0</v>
          </cell>
          <cell r="GC122">
            <v>0</v>
          </cell>
          <cell r="GD122">
            <v>0</v>
          </cell>
          <cell r="GE122">
            <v>0</v>
          </cell>
          <cell r="GF122">
            <v>0</v>
          </cell>
          <cell r="GG122">
            <v>0</v>
          </cell>
          <cell r="GH122">
            <v>0</v>
          </cell>
          <cell r="GI122">
            <v>0</v>
          </cell>
          <cell r="GJ122">
            <v>0</v>
          </cell>
          <cell r="GK122">
            <v>0</v>
          </cell>
          <cell r="GM122">
            <v>0</v>
          </cell>
          <cell r="HS122">
            <v>117035.47571428571</v>
          </cell>
          <cell r="HT122">
            <v>3661.0159746875001</v>
          </cell>
          <cell r="HU122">
            <v>0</v>
          </cell>
          <cell r="HV122">
            <v>234070.95142857142</v>
          </cell>
          <cell r="HW122">
            <v>5753.0251030803574</v>
          </cell>
          <cell r="HX122">
            <v>0</v>
          </cell>
          <cell r="HY122">
            <v>234070.95142857142</v>
          </cell>
          <cell r="HZ122">
            <v>3661.0159746874992</v>
          </cell>
          <cell r="IA122">
            <v>0</v>
          </cell>
          <cell r="IB122">
            <v>234070.95142857142</v>
          </cell>
          <cell r="IC122">
            <v>1569.0068462946415</v>
          </cell>
          <cell r="ID122">
            <v>0</v>
          </cell>
          <cell r="IE122">
            <v>0</v>
          </cell>
          <cell r="IF122">
            <v>-1.3005774235352875E-12</v>
          </cell>
          <cell r="IG122">
            <v>0</v>
          </cell>
          <cell r="IH122">
            <v>0</v>
          </cell>
          <cell r="II122">
            <v>-1.3005774235352875E-12</v>
          </cell>
          <cell r="IJ122">
            <v>0</v>
          </cell>
          <cell r="IK122">
            <v>0</v>
          </cell>
          <cell r="IL122">
            <v>-1.3005774235352875E-12</v>
          </cell>
          <cell r="IO122">
            <v>0</v>
          </cell>
          <cell r="IP122">
            <v>0</v>
          </cell>
          <cell r="IQ122">
            <v>0</v>
          </cell>
          <cell r="IR122">
            <v>0</v>
          </cell>
          <cell r="IS122">
            <v>0</v>
          </cell>
          <cell r="IT122">
            <v>0</v>
          </cell>
          <cell r="IU122">
            <v>0</v>
          </cell>
        </row>
        <row r="123">
          <cell r="FX123">
            <v>0</v>
          </cell>
          <cell r="FY123">
            <v>0</v>
          </cell>
          <cell r="FZ123">
            <v>0</v>
          </cell>
          <cell r="GA123">
            <v>0</v>
          </cell>
          <cell r="GB123">
            <v>0</v>
          </cell>
          <cell r="GC123">
            <v>0</v>
          </cell>
          <cell r="GD123">
            <v>0</v>
          </cell>
          <cell r="GE123">
            <v>0</v>
          </cell>
          <cell r="GF123">
            <v>0</v>
          </cell>
          <cell r="GG123">
            <v>0</v>
          </cell>
          <cell r="GH123">
            <v>0</v>
          </cell>
          <cell r="GI123">
            <v>0</v>
          </cell>
          <cell r="GJ123">
            <v>0</v>
          </cell>
          <cell r="GK123">
            <v>0</v>
          </cell>
          <cell r="GM123">
            <v>0</v>
          </cell>
          <cell r="HS123">
            <v>146294.35142857142</v>
          </cell>
          <cell r="HT123">
            <v>4576.2701806250006</v>
          </cell>
          <cell r="HU123">
            <v>0</v>
          </cell>
          <cell r="HV123">
            <v>292588.70285714284</v>
          </cell>
          <cell r="HW123">
            <v>7191.281712410715</v>
          </cell>
          <cell r="HX123">
            <v>0</v>
          </cell>
          <cell r="HY123">
            <v>292588.70285714284</v>
          </cell>
          <cell r="HZ123">
            <v>4576.2701806250016</v>
          </cell>
          <cell r="IA123">
            <v>0</v>
          </cell>
          <cell r="IB123">
            <v>292588.70285714284</v>
          </cell>
          <cell r="IC123">
            <v>1961.2586488392872</v>
          </cell>
          <cell r="ID123">
            <v>0</v>
          </cell>
          <cell r="IE123">
            <v>0</v>
          </cell>
          <cell r="IF123">
            <v>1.560692908242345E-12</v>
          </cell>
          <cell r="IG123">
            <v>0</v>
          </cell>
          <cell r="IH123">
            <v>0</v>
          </cell>
          <cell r="II123">
            <v>1.560692908242345E-12</v>
          </cell>
          <cell r="IJ123">
            <v>0</v>
          </cell>
          <cell r="IK123">
            <v>0</v>
          </cell>
          <cell r="IL123">
            <v>1.560692908242345E-12</v>
          </cell>
          <cell r="IO123">
            <v>0</v>
          </cell>
          <cell r="IP123">
            <v>0</v>
          </cell>
          <cell r="IQ123">
            <v>0</v>
          </cell>
          <cell r="IR123">
            <v>0</v>
          </cell>
          <cell r="IS123">
            <v>0</v>
          </cell>
          <cell r="IT123">
            <v>0</v>
          </cell>
          <cell r="IU123">
            <v>0</v>
          </cell>
        </row>
        <row r="124">
          <cell r="FX124">
            <v>0</v>
          </cell>
          <cell r="FY124">
            <v>0</v>
          </cell>
          <cell r="FZ124">
            <v>0</v>
          </cell>
          <cell r="GA124">
            <v>0</v>
          </cell>
          <cell r="GB124">
            <v>0</v>
          </cell>
          <cell r="GC124">
            <v>0</v>
          </cell>
          <cell r="GD124">
            <v>0</v>
          </cell>
          <cell r="GE124">
            <v>0</v>
          </cell>
          <cell r="GF124">
            <v>0</v>
          </cell>
          <cell r="GG124">
            <v>0</v>
          </cell>
          <cell r="GH124">
            <v>0</v>
          </cell>
          <cell r="GI124">
            <v>0</v>
          </cell>
          <cell r="GJ124">
            <v>0</v>
          </cell>
          <cell r="GK124">
            <v>0</v>
          </cell>
          <cell r="GM124">
            <v>0</v>
          </cell>
          <cell r="HS124">
            <v>0</v>
          </cell>
          <cell r="HT124">
            <v>1388543.7021995001</v>
          </cell>
          <cell r="HU124">
            <v>0</v>
          </cell>
          <cell r="HV124">
            <v>0</v>
          </cell>
          <cell r="HW124">
            <v>2777087.4043990001</v>
          </cell>
          <cell r="HX124">
            <v>0</v>
          </cell>
          <cell r="HY124">
            <v>0</v>
          </cell>
          <cell r="HZ124">
            <v>2777087.4043990001</v>
          </cell>
          <cell r="IA124">
            <v>0</v>
          </cell>
          <cell r="IB124">
            <v>0</v>
          </cell>
          <cell r="IC124">
            <v>2777087.4043990001</v>
          </cell>
          <cell r="ID124">
            <v>0</v>
          </cell>
          <cell r="IE124">
            <v>0</v>
          </cell>
          <cell r="IF124">
            <v>2777087.4043990001</v>
          </cell>
          <cell r="IG124">
            <v>0</v>
          </cell>
          <cell r="IH124">
            <v>2642202.9441025639</v>
          </cell>
          <cell r="II124">
            <v>2741483.7197272182</v>
          </cell>
          <cell r="IJ124">
            <v>0</v>
          </cell>
          <cell r="IK124">
            <v>2642202.9441025639</v>
          </cell>
          <cell r="IL124">
            <v>2599068.9810400894</v>
          </cell>
          <cell r="IO124">
            <v>0</v>
          </cell>
          <cell r="IP124">
            <v>0</v>
          </cell>
          <cell r="IQ124">
            <v>0</v>
          </cell>
          <cell r="IR124">
            <v>0</v>
          </cell>
          <cell r="IS124">
            <v>0</v>
          </cell>
          <cell r="IT124">
            <v>0</v>
          </cell>
          <cell r="IU124">
            <v>0</v>
          </cell>
        </row>
        <row r="125">
          <cell r="FX125">
            <v>0</v>
          </cell>
          <cell r="FY125">
            <v>0</v>
          </cell>
          <cell r="FZ125">
            <v>0</v>
          </cell>
          <cell r="GA125">
            <v>0</v>
          </cell>
          <cell r="GB125">
            <v>0</v>
          </cell>
          <cell r="GC125">
            <v>0</v>
          </cell>
          <cell r="GD125">
            <v>0</v>
          </cell>
          <cell r="GE125">
            <v>0</v>
          </cell>
          <cell r="GF125">
            <v>0</v>
          </cell>
          <cell r="GG125">
            <v>0</v>
          </cell>
          <cell r="GH125">
            <v>0</v>
          </cell>
          <cell r="GI125">
            <v>0</v>
          </cell>
          <cell r="GJ125">
            <v>0</v>
          </cell>
          <cell r="GK125">
            <v>0</v>
          </cell>
          <cell r="GM125">
            <v>0</v>
          </cell>
          <cell r="HS125">
            <v>0</v>
          </cell>
          <cell r="HT125">
            <v>499131.03024400008</v>
          </cell>
          <cell r="HU125">
            <v>0</v>
          </cell>
          <cell r="HV125">
            <v>0</v>
          </cell>
          <cell r="HW125">
            <v>998262.06048800016</v>
          </cell>
          <cell r="HX125">
            <v>0</v>
          </cell>
          <cell r="HY125">
            <v>0</v>
          </cell>
          <cell r="HZ125">
            <v>998262.06048800016</v>
          </cell>
          <cell r="IA125">
            <v>0</v>
          </cell>
          <cell r="IB125">
            <v>0</v>
          </cell>
          <cell r="IC125">
            <v>998262.06048800016</v>
          </cell>
          <cell r="ID125">
            <v>0</v>
          </cell>
          <cell r="IE125">
            <v>1194879.4787096775</v>
          </cell>
          <cell r="IF125">
            <v>982161.05951238726</v>
          </cell>
          <cell r="IG125">
            <v>0</v>
          </cell>
          <cell r="IH125">
            <v>1194879.4787096775</v>
          </cell>
          <cell r="II125">
            <v>917757.05560993566</v>
          </cell>
          <cell r="IJ125">
            <v>0</v>
          </cell>
          <cell r="IK125">
            <v>1194879.4787096775</v>
          </cell>
          <cell r="IL125">
            <v>853353.05170748406</v>
          </cell>
          <cell r="IO125">
            <v>0</v>
          </cell>
          <cell r="IP125">
            <v>0</v>
          </cell>
          <cell r="IQ125">
            <v>0</v>
          </cell>
          <cell r="IR125">
            <v>0</v>
          </cell>
          <cell r="IS125">
            <v>0</v>
          </cell>
          <cell r="IT125">
            <v>0</v>
          </cell>
          <cell r="IU125">
            <v>0</v>
          </cell>
        </row>
        <row r="126">
          <cell r="FX126">
            <v>0</v>
          </cell>
          <cell r="FY126">
            <v>0</v>
          </cell>
          <cell r="FZ126">
            <v>0</v>
          </cell>
          <cell r="GA126">
            <v>0</v>
          </cell>
          <cell r="GB126">
            <v>0</v>
          </cell>
          <cell r="GC126">
            <v>0</v>
          </cell>
          <cell r="GD126">
            <v>0</v>
          </cell>
          <cell r="GE126">
            <v>0</v>
          </cell>
          <cell r="GF126">
            <v>0</v>
          </cell>
          <cell r="GG126">
            <v>0</v>
          </cell>
          <cell r="GH126">
            <v>0</v>
          </cell>
          <cell r="GI126">
            <v>0</v>
          </cell>
          <cell r="GJ126">
            <v>0</v>
          </cell>
          <cell r="GK126">
            <v>0</v>
          </cell>
          <cell r="GM126">
            <v>0</v>
          </cell>
          <cell r="HS126">
            <v>0</v>
          </cell>
          <cell r="HT126">
            <v>24658.022158</v>
          </cell>
          <cell r="HU126">
            <v>0</v>
          </cell>
          <cell r="HV126">
            <v>0</v>
          </cell>
          <cell r="HW126">
            <v>49316.044316</v>
          </cell>
          <cell r="HX126">
            <v>0</v>
          </cell>
          <cell r="HY126">
            <v>0</v>
          </cell>
          <cell r="HZ126">
            <v>49316.044316</v>
          </cell>
          <cell r="IA126">
            <v>0</v>
          </cell>
          <cell r="IB126">
            <v>42556.020465116279</v>
          </cell>
          <cell r="IC126">
            <v>48742.601940232562</v>
          </cell>
          <cell r="ID126">
            <v>0</v>
          </cell>
          <cell r="IE126">
            <v>42556.020465116279</v>
          </cell>
          <cell r="IF126">
            <v>46448.832437162797</v>
          </cell>
          <cell r="IG126">
            <v>0</v>
          </cell>
          <cell r="IH126">
            <v>42556.020465116279</v>
          </cell>
          <cell r="II126">
            <v>44155.062934093032</v>
          </cell>
          <cell r="IJ126">
            <v>0</v>
          </cell>
          <cell r="IK126">
            <v>42556.020465116279</v>
          </cell>
          <cell r="IL126">
            <v>41861.293431023267</v>
          </cell>
          <cell r="IO126">
            <v>0</v>
          </cell>
          <cell r="IP126">
            <v>0</v>
          </cell>
          <cell r="IQ126">
            <v>0</v>
          </cell>
          <cell r="IR126">
            <v>0</v>
          </cell>
          <cell r="IS126">
            <v>0</v>
          </cell>
          <cell r="IT126">
            <v>0</v>
          </cell>
          <cell r="IU126">
            <v>0</v>
          </cell>
        </row>
        <row r="127">
          <cell r="FX127">
            <v>0</v>
          </cell>
          <cell r="FY127">
            <v>0</v>
          </cell>
          <cell r="FZ127">
            <v>0</v>
          </cell>
          <cell r="GA127">
            <v>0</v>
          </cell>
          <cell r="GB127">
            <v>0</v>
          </cell>
          <cell r="GC127">
            <v>0</v>
          </cell>
          <cell r="GD127">
            <v>0</v>
          </cell>
          <cell r="GE127">
            <v>0</v>
          </cell>
          <cell r="GF127">
            <v>0</v>
          </cell>
          <cell r="GG127">
            <v>0</v>
          </cell>
          <cell r="GH127">
            <v>0</v>
          </cell>
          <cell r="GI127">
            <v>0</v>
          </cell>
          <cell r="GJ127">
            <v>0</v>
          </cell>
          <cell r="GK127">
            <v>0</v>
          </cell>
          <cell r="GM127">
            <v>0</v>
          </cell>
          <cell r="HS127">
            <v>0</v>
          </cell>
          <cell r="HT127">
            <v>7080.9429845000013</v>
          </cell>
          <cell r="HU127">
            <v>0</v>
          </cell>
          <cell r="HV127">
            <v>0</v>
          </cell>
          <cell r="HW127">
            <v>14161.885969000003</v>
          </cell>
          <cell r="HX127">
            <v>0</v>
          </cell>
          <cell r="HY127">
            <v>0</v>
          </cell>
          <cell r="HZ127">
            <v>14161.885969000003</v>
          </cell>
          <cell r="IA127">
            <v>0</v>
          </cell>
          <cell r="IB127">
            <v>0</v>
          </cell>
          <cell r="IC127">
            <v>14161.885969000003</v>
          </cell>
          <cell r="ID127">
            <v>0</v>
          </cell>
          <cell r="IE127">
            <v>12816.766341463415</v>
          </cell>
          <cell r="IF127">
            <v>13989.180042548782</v>
          </cell>
          <cell r="IG127">
            <v>0</v>
          </cell>
          <cell r="IH127">
            <v>12816.766341463415</v>
          </cell>
          <cell r="II127">
            <v>13298.356336743902</v>
          </cell>
          <cell r="IJ127">
            <v>0</v>
          </cell>
          <cell r="IK127">
            <v>12816.766341463415</v>
          </cell>
          <cell r="IL127">
            <v>12607.532630939026</v>
          </cell>
          <cell r="IO127">
            <v>0</v>
          </cell>
          <cell r="IP127">
            <v>0</v>
          </cell>
          <cell r="IQ127">
            <v>0</v>
          </cell>
          <cell r="IR127">
            <v>0</v>
          </cell>
          <cell r="IS127">
            <v>0</v>
          </cell>
          <cell r="IT127">
            <v>0</v>
          </cell>
          <cell r="IU127">
            <v>0</v>
          </cell>
        </row>
        <row r="128">
          <cell r="FX128">
            <v>0</v>
          </cell>
          <cell r="FY128">
            <v>0</v>
          </cell>
          <cell r="FZ128">
            <v>0</v>
          </cell>
          <cell r="GA128">
            <v>0</v>
          </cell>
          <cell r="GB128">
            <v>0</v>
          </cell>
          <cell r="GC128">
            <v>0</v>
          </cell>
          <cell r="GD128">
            <v>0</v>
          </cell>
          <cell r="GE128">
            <v>0</v>
          </cell>
          <cell r="GF128">
            <v>0</v>
          </cell>
          <cell r="GG128">
            <v>0</v>
          </cell>
          <cell r="GH128">
            <v>0</v>
          </cell>
          <cell r="GI128">
            <v>0</v>
          </cell>
          <cell r="GJ128">
            <v>0</v>
          </cell>
          <cell r="GK128">
            <v>0</v>
          </cell>
          <cell r="GM128">
            <v>0</v>
          </cell>
          <cell r="HS128">
            <v>77789.94</v>
          </cell>
          <cell r="HT128">
            <v>2096.4388830000003</v>
          </cell>
          <cell r="HU128">
            <v>0</v>
          </cell>
          <cell r="HV128">
            <v>0</v>
          </cell>
          <cell r="HW128">
            <v>0</v>
          </cell>
          <cell r="HX128">
            <v>0</v>
          </cell>
          <cell r="HY128">
            <v>0</v>
          </cell>
          <cell r="HZ128">
            <v>0</v>
          </cell>
          <cell r="IA128">
            <v>0</v>
          </cell>
          <cell r="IB128">
            <v>0</v>
          </cell>
          <cell r="IC128">
            <v>0</v>
          </cell>
          <cell r="ID128">
            <v>0</v>
          </cell>
          <cell r="IE128">
            <v>0</v>
          </cell>
          <cell r="IF128">
            <v>0</v>
          </cell>
          <cell r="IG128">
            <v>0</v>
          </cell>
          <cell r="IH128">
            <v>0</v>
          </cell>
          <cell r="II128">
            <v>0</v>
          </cell>
          <cell r="IJ128">
            <v>0</v>
          </cell>
          <cell r="IK128">
            <v>0</v>
          </cell>
          <cell r="IL128">
            <v>0</v>
          </cell>
          <cell r="IO128">
            <v>0</v>
          </cell>
          <cell r="IP128">
            <v>0</v>
          </cell>
          <cell r="IQ128">
            <v>0</v>
          </cell>
          <cell r="IR128">
            <v>0</v>
          </cell>
          <cell r="IS128">
            <v>0</v>
          </cell>
          <cell r="IT128">
            <v>0</v>
          </cell>
          <cell r="IU128">
            <v>0</v>
          </cell>
        </row>
        <row r="129">
          <cell r="FX129">
            <v>0</v>
          </cell>
          <cell r="FY129">
            <v>0</v>
          </cell>
          <cell r="FZ129">
            <v>0</v>
          </cell>
          <cell r="GA129">
            <v>0</v>
          </cell>
          <cell r="GB129">
            <v>0</v>
          </cell>
          <cell r="GC129">
            <v>0</v>
          </cell>
          <cell r="GD129">
            <v>0</v>
          </cell>
          <cell r="GE129">
            <v>0</v>
          </cell>
          <cell r="GF129">
            <v>0</v>
          </cell>
          <cell r="GG129">
            <v>0</v>
          </cell>
          <cell r="GH129">
            <v>0</v>
          </cell>
          <cell r="GI129">
            <v>0</v>
          </cell>
          <cell r="GJ129">
            <v>0</v>
          </cell>
          <cell r="GK129">
            <v>0</v>
          </cell>
          <cell r="GM129">
            <v>0</v>
          </cell>
          <cell r="HS129">
            <v>0</v>
          </cell>
          <cell r="HT129">
            <v>5095.9628624999996</v>
          </cell>
          <cell r="HU129">
            <v>0</v>
          </cell>
          <cell r="HV129">
            <v>0</v>
          </cell>
          <cell r="HW129">
            <v>10191.925724999999</v>
          </cell>
          <cell r="HX129">
            <v>0</v>
          </cell>
          <cell r="HY129">
            <v>0</v>
          </cell>
          <cell r="HZ129">
            <v>10191.925724999999</v>
          </cell>
          <cell r="IA129">
            <v>0</v>
          </cell>
          <cell r="IB129">
            <v>0</v>
          </cell>
          <cell r="IC129">
            <v>10191.925724999999</v>
          </cell>
          <cell r="ID129">
            <v>0</v>
          </cell>
          <cell r="IE129">
            <v>0</v>
          </cell>
          <cell r="IF129">
            <v>10191.925724999999</v>
          </cell>
          <cell r="IG129">
            <v>0</v>
          </cell>
          <cell r="IH129">
            <v>0</v>
          </cell>
          <cell r="II129">
            <v>10191.925724999999</v>
          </cell>
          <cell r="IJ129">
            <v>0</v>
          </cell>
          <cell r="IK129">
            <v>0</v>
          </cell>
          <cell r="IL129">
            <v>10191.925724999999</v>
          </cell>
          <cell r="IO129">
            <v>0</v>
          </cell>
          <cell r="IP129">
            <v>0</v>
          </cell>
          <cell r="IQ129">
            <v>0</v>
          </cell>
          <cell r="IR129">
            <v>0</v>
          </cell>
          <cell r="IS129">
            <v>0</v>
          </cell>
          <cell r="IT129">
            <v>0</v>
          </cell>
          <cell r="IU129">
            <v>0</v>
          </cell>
        </row>
        <row r="130">
          <cell r="FX130">
            <v>0</v>
          </cell>
          <cell r="FY130">
            <v>0</v>
          </cell>
          <cell r="FZ130">
            <v>0</v>
          </cell>
          <cell r="GA130">
            <v>0</v>
          </cell>
          <cell r="GB130">
            <v>0</v>
          </cell>
          <cell r="GC130">
            <v>0</v>
          </cell>
          <cell r="GD130">
            <v>0</v>
          </cell>
          <cell r="GE130">
            <v>0</v>
          </cell>
          <cell r="GF130">
            <v>0</v>
          </cell>
          <cell r="GG130">
            <v>0</v>
          </cell>
          <cell r="GH130">
            <v>0</v>
          </cell>
          <cell r="GI130">
            <v>0</v>
          </cell>
          <cell r="GJ130">
            <v>0</v>
          </cell>
          <cell r="GK130">
            <v>0</v>
          </cell>
          <cell r="GM130">
            <v>0</v>
          </cell>
          <cell r="HS130">
            <v>0</v>
          </cell>
          <cell r="HT130">
            <v>112675.13587399999</v>
          </cell>
          <cell r="HU130">
            <v>0</v>
          </cell>
          <cell r="HV130">
            <v>0</v>
          </cell>
          <cell r="HW130">
            <v>225350.27174799997</v>
          </cell>
          <cell r="HX130">
            <v>0</v>
          </cell>
          <cell r="HY130">
            <v>0</v>
          </cell>
          <cell r="HZ130">
            <v>225350.27174799997</v>
          </cell>
          <cell r="IA130">
            <v>0</v>
          </cell>
          <cell r="IB130">
            <v>0</v>
          </cell>
          <cell r="IC130">
            <v>225350.27174799997</v>
          </cell>
          <cell r="ID130">
            <v>0</v>
          </cell>
          <cell r="IE130">
            <v>312552.38799999998</v>
          </cell>
          <cell r="IF130">
            <v>225350.27174799997</v>
          </cell>
          <cell r="IG130">
            <v>0</v>
          </cell>
          <cell r="IH130">
            <v>625104.77599999995</v>
          </cell>
          <cell r="II130">
            <v>191547.73098580001</v>
          </cell>
          <cell r="IJ130">
            <v>0</v>
          </cell>
          <cell r="IK130">
            <v>625104.77599999995</v>
          </cell>
          <cell r="IL130">
            <v>146477.67663620002</v>
          </cell>
          <cell r="IO130">
            <v>0</v>
          </cell>
          <cell r="IP130">
            <v>0</v>
          </cell>
          <cell r="IQ130">
            <v>0</v>
          </cell>
          <cell r="IR130">
            <v>0</v>
          </cell>
          <cell r="IS130">
            <v>0</v>
          </cell>
          <cell r="IT130">
            <v>0</v>
          </cell>
          <cell r="IU130">
            <v>0</v>
          </cell>
        </row>
        <row r="131">
          <cell r="FX131">
            <v>0</v>
          </cell>
          <cell r="FY131">
            <v>0</v>
          </cell>
          <cell r="FZ131">
            <v>0</v>
          </cell>
          <cell r="GA131">
            <v>0</v>
          </cell>
          <cell r="GB131">
            <v>0</v>
          </cell>
          <cell r="GC131">
            <v>0</v>
          </cell>
          <cell r="GD131">
            <v>0</v>
          </cell>
          <cell r="GE131">
            <v>0</v>
          </cell>
          <cell r="GF131">
            <v>0</v>
          </cell>
          <cell r="GG131">
            <v>0</v>
          </cell>
          <cell r="GH131">
            <v>0</v>
          </cell>
          <cell r="GI131">
            <v>0</v>
          </cell>
          <cell r="GJ131">
            <v>0</v>
          </cell>
          <cell r="GK131">
            <v>0</v>
          </cell>
          <cell r="GM131">
            <v>0</v>
          </cell>
          <cell r="HS131">
            <v>0</v>
          </cell>
          <cell r="HT131">
            <v>23156249.999999996</v>
          </cell>
          <cell r="HU131">
            <v>0</v>
          </cell>
          <cell r="HV131">
            <v>0</v>
          </cell>
          <cell r="HW131">
            <v>46312499.999999993</v>
          </cell>
          <cell r="HX131">
            <v>0</v>
          </cell>
          <cell r="HY131">
            <v>0</v>
          </cell>
          <cell r="HZ131">
            <v>46312499.999999993</v>
          </cell>
          <cell r="IA131">
            <v>0</v>
          </cell>
          <cell r="IB131">
            <v>0</v>
          </cell>
          <cell r="IC131">
            <v>46312499.999999993</v>
          </cell>
          <cell r="ID131">
            <v>0</v>
          </cell>
          <cell r="IE131">
            <v>0</v>
          </cell>
          <cell r="IF131">
            <v>46312499.999999993</v>
          </cell>
          <cell r="IG131">
            <v>0</v>
          </cell>
          <cell r="IH131">
            <v>0</v>
          </cell>
          <cell r="II131">
            <v>46312499.999999993</v>
          </cell>
          <cell r="IJ131">
            <v>0</v>
          </cell>
          <cell r="IK131">
            <v>0</v>
          </cell>
          <cell r="IL131">
            <v>46312499.999999993</v>
          </cell>
          <cell r="IO131">
            <v>0</v>
          </cell>
          <cell r="IP131">
            <v>0</v>
          </cell>
          <cell r="IQ131">
            <v>0</v>
          </cell>
          <cell r="IR131">
            <v>0</v>
          </cell>
          <cell r="IS131">
            <v>0</v>
          </cell>
          <cell r="IT131">
            <v>0</v>
          </cell>
          <cell r="IU131">
            <v>0</v>
          </cell>
        </row>
        <row r="132">
          <cell r="FX132">
            <v>0</v>
          </cell>
          <cell r="FY132">
            <v>0</v>
          </cell>
          <cell r="FZ132">
            <v>0</v>
          </cell>
          <cell r="GA132">
            <v>0</v>
          </cell>
          <cell r="GB132">
            <v>0</v>
          </cell>
          <cell r="GC132">
            <v>0</v>
          </cell>
          <cell r="GD132">
            <v>0</v>
          </cell>
          <cell r="GE132">
            <v>0</v>
          </cell>
          <cell r="GF132">
            <v>0</v>
          </cell>
          <cell r="GG132">
            <v>0</v>
          </cell>
          <cell r="GH132">
            <v>0</v>
          </cell>
          <cell r="GI132">
            <v>0</v>
          </cell>
          <cell r="GJ132">
            <v>0</v>
          </cell>
          <cell r="GK132">
            <v>0</v>
          </cell>
          <cell r="GM132">
            <v>0</v>
          </cell>
          <cell r="HS132">
            <v>0</v>
          </cell>
          <cell r="HT132">
            <v>16875000</v>
          </cell>
          <cell r="HU132">
            <v>0</v>
          </cell>
          <cell r="HV132">
            <v>0</v>
          </cell>
          <cell r="HW132">
            <v>33750000</v>
          </cell>
          <cell r="HX132">
            <v>0</v>
          </cell>
          <cell r="HY132">
            <v>0</v>
          </cell>
          <cell r="HZ132">
            <v>33750000</v>
          </cell>
          <cell r="IA132">
            <v>0</v>
          </cell>
          <cell r="IB132">
            <v>0</v>
          </cell>
          <cell r="IC132">
            <v>33750000</v>
          </cell>
          <cell r="ID132">
            <v>0</v>
          </cell>
          <cell r="IE132">
            <v>0</v>
          </cell>
          <cell r="IF132">
            <v>33750000</v>
          </cell>
          <cell r="IG132">
            <v>0</v>
          </cell>
          <cell r="IH132">
            <v>600000000</v>
          </cell>
          <cell r="II132">
            <v>33750000</v>
          </cell>
          <cell r="IJ132">
            <v>0</v>
          </cell>
          <cell r="IK132">
            <v>0</v>
          </cell>
          <cell r="IL132">
            <v>0</v>
          </cell>
          <cell r="IO132">
            <v>0</v>
          </cell>
          <cell r="IP132">
            <v>0</v>
          </cell>
          <cell r="IQ132">
            <v>0</v>
          </cell>
          <cell r="IR132">
            <v>0</v>
          </cell>
          <cell r="IS132">
            <v>0</v>
          </cell>
          <cell r="IT132">
            <v>0</v>
          </cell>
          <cell r="IU132">
            <v>0</v>
          </cell>
        </row>
        <row r="133">
          <cell r="FX133">
            <v>0</v>
          </cell>
          <cell r="FY133">
            <v>0</v>
          </cell>
          <cell r="FZ133">
            <v>0</v>
          </cell>
          <cell r="GA133">
            <v>0</v>
          </cell>
          <cell r="GB133">
            <v>0</v>
          </cell>
          <cell r="GC133">
            <v>0</v>
          </cell>
          <cell r="GD133">
            <v>0</v>
          </cell>
          <cell r="GE133">
            <v>0</v>
          </cell>
          <cell r="GF133">
            <v>0</v>
          </cell>
          <cell r="GG133">
            <v>0</v>
          </cell>
          <cell r="GH133">
            <v>0</v>
          </cell>
          <cell r="GI133">
            <v>0</v>
          </cell>
          <cell r="GJ133">
            <v>0</v>
          </cell>
          <cell r="GK133">
            <v>0</v>
          </cell>
          <cell r="GM133">
            <v>0</v>
          </cell>
          <cell r="HS133">
            <v>0</v>
          </cell>
          <cell r="HT133">
            <v>7599347.5681875004</v>
          </cell>
          <cell r="HU133">
            <v>0</v>
          </cell>
          <cell r="HV133">
            <v>0</v>
          </cell>
          <cell r="HW133">
            <v>15198695.136375001</v>
          </cell>
          <cell r="HX133">
            <v>0</v>
          </cell>
          <cell r="HY133">
            <v>0</v>
          </cell>
          <cell r="HZ133">
            <v>15198695.136375001</v>
          </cell>
          <cell r="IA133">
            <v>0</v>
          </cell>
          <cell r="IB133">
            <v>296559905.10000002</v>
          </cell>
          <cell r="IC133">
            <v>15198695.136375001</v>
          </cell>
          <cell r="ID133">
            <v>0</v>
          </cell>
          <cell r="IE133">
            <v>0</v>
          </cell>
          <cell r="IF133">
            <v>0</v>
          </cell>
          <cell r="IG133">
            <v>0</v>
          </cell>
          <cell r="IH133">
            <v>0</v>
          </cell>
          <cell r="II133">
            <v>0</v>
          </cell>
          <cell r="IJ133">
            <v>0</v>
          </cell>
          <cell r="IK133">
            <v>0</v>
          </cell>
          <cell r="IL133">
            <v>0</v>
          </cell>
          <cell r="IO133">
            <v>0</v>
          </cell>
          <cell r="IP133">
            <v>0</v>
          </cell>
          <cell r="IQ133">
            <v>0</v>
          </cell>
          <cell r="IR133">
            <v>0</v>
          </cell>
          <cell r="IS133">
            <v>0</v>
          </cell>
          <cell r="IT133">
            <v>0</v>
          </cell>
          <cell r="IU133">
            <v>0</v>
          </cell>
        </row>
        <row r="134">
          <cell r="FX134">
            <v>0</v>
          </cell>
          <cell r="FY134">
            <v>0</v>
          </cell>
          <cell r="FZ134">
            <v>0</v>
          </cell>
          <cell r="GA134">
            <v>0</v>
          </cell>
          <cell r="GB134">
            <v>0</v>
          </cell>
          <cell r="GC134">
            <v>0</v>
          </cell>
          <cell r="GD134">
            <v>0</v>
          </cell>
          <cell r="GE134">
            <v>0</v>
          </cell>
          <cell r="GF134">
            <v>0</v>
          </cell>
          <cell r="GG134">
            <v>0</v>
          </cell>
          <cell r="GH134">
            <v>0</v>
          </cell>
          <cell r="GI134">
            <v>0</v>
          </cell>
          <cell r="GJ134">
            <v>0</v>
          </cell>
          <cell r="GK134">
            <v>0</v>
          </cell>
          <cell r="GM134">
            <v>0</v>
          </cell>
          <cell r="HS134">
            <v>649008.16</v>
          </cell>
          <cell r="HT134">
            <v>7723.1971040000008</v>
          </cell>
          <cell r="HU134">
            <v>0</v>
          </cell>
          <cell r="HV134">
            <v>0</v>
          </cell>
          <cell r="HW134">
            <v>0</v>
          </cell>
          <cell r="HX134">
            <v>0</v>
          </cell>
          <cell r="HY134">
            <v>0</v>
          </cell>
          <cell r="HZ134">
            <v>0</v>
          </cell>
          <cell r="IA134">
            <v>0</v>
          </cell>
          <cell r="IB134">
            <v>0</v>
          </cell>
          <cell r="IC134">
            <v>0</v>
          </cell>
          <cell r="ID134">
            <v>0</v>
          </cell>
          <cell r="IE134">
            <v>0</v>
          </cell>
          <cell r="IF134">
            <v>0</v>
          </cell>
          <cell r="IG134">
            <v>0</v>
          </cell>
          <cell r="IH134">
            <v>0</v>
          </cell>
          <cell r="II134">
            <v>0</v>
          </cell>
          <cell r="IJ134">
            <v>0</v>
          </cell>
          <cell r="IK134">
            <v>0</v>
          </cell>
          <cell r="IL134">
            <v>0</v>
          </cell>
          <cell r="IO134">
            <v>0</v>
          </cell>
          <cell r="IP134">
            <v>0</v>
          </cell>
          <cell r="IQ134">
            <v>0</v>
          </cell>
          <cell r="IR134">
            <v>0</v>
          </cell>
          <cell r="IS134">
            <v>0</v>
          </cell>
          <cell r="IT134">
            <v>0</v>
          </cell>
          <cell r="IU134">
            <v>0</v>
          </cell>
        </row>
        <row r="135">
          <cell r="FX135">
            <v>0</v>
          </cell>
          <cell r="FY135">
            <v>0</v>
          </cell>
          <cell r="FZ135">
            <v>0</v>
          </cell>
          <cell r="GA135">
            <v>0</v>
          </cell>
          <cell r="GB135">
            <v>0</v>
          </cell>
          <cell r="GC135">
            <v>0</v>
          </cell>
          <cell r="GD135">
            <v>0</v>
          </cell>
          <cell r="GE135">
            <v>0</v>
          </cell>
          <cell r="GF135">
            <v>0</v>
          </cell>
          <cell r="GG135">
            <v>0</v>
          </cell>
          <cell r="GH135">
            <v>0</v>
          </cell>
          <cell r="GI135">
            <v>0</v>
          </cell>
          <cell r="GJ135">
            <v>0</v>
          </cell>
          <cell r="GK135">
            <v>0</v>
          </cell>
          <cell r="GM135">
            <v>0</v>
          </cell>
          <cell r="HS135">
            <v>0</v>
          </cell>
          <cell r="HT135">
            <v>0</v>
          </cell>
          <cell r="HU135">
            <v>0</v>
          </cell>
          <cell r="HV135">
            <v>0</v>
          </cell>
          <cell r="HW135">
            <v>0</v>
          </cell>
          <cell r="HX135">
            <v>0</v>
          </cell>
          <cell r="HY135">
            <v>0</v>
          </cell>
          <cell r="HZ135">
            <v>0</v>
          </cell>
          <cell r="IA135">
            <v>0</v>
          </cell>
          <cell r="IB135">
            <v>0</v>
          </cell>
          <cell r="IC135">
            <v>0</v>
          </cell>
          <cell r="ID135">
            <v>0</v>
          </cell>
          <cell r="IE135">
            <v>0</v>
          </cell>
          <cell r="IF135">
            <v>0</v>
          </cell>
          <cell r="IG135">
            <v>0</v>
          </cell>
          <cell r="IH135">
            <v>0</v>
          </cell>
          <cell r="II135">
            <v>0</v>
          </cell>
          <cell r="IJ135">
            <v>0</v>
          </cell>
          <cell r="IK135">
            <v>0</v>
          </cell>
          <cell r="IL135">
            <v>0</v>
          </cell>
          <cell r="IO135">
            <v>0</v>
          </cell>
          <cell r="IP135">
            <v>0</v>
          </cell>
          <cell r="IQ135">
            <v>0</v>
          </cell>
          <cell r="IR135">
            <v>0</v>
          </cell>
          <cell r="IS135">
            <v>0</v>
          </cell>
          <cell r="IT135">
            <v>0</v>
          </cell>
          <cell r="IU135">
            <v>0</v>
          </cell>
        </row>
        <row r="136">
          <cell r="FX136">
            <v>0</v>
          </cell>
          <cell r="FY136">
            <v>0</v>
          </cell>
          <cell r="FZ136">
            <v>0</v>
          </cell>
          <cell r="GA136">
            <v>0</v>
          </cell>
          <cell r="GB136">
            <v>0</v>
          </cell>
          <cell r="GC136">
            <v>0</v>
          </cell>
          <cell r="GD136">
            <v>0</v>
          </cell>
          <cell r="GE136">
            <v>0</v>
          </cell>
          <cell r="GF136">
            <v>0</v>
          </cell>
          <cell r="GG136">
            <v>0</v>
          </cell>
          <cell r="GH136">
            <v>0</v>
          </cell>
          <cell r="GI136">
            <v>0</v>
          </cell>
          <cell r="GJ136">
            <v>0</v>
          </cell>
          <cell r="GK136">
            <v>0</v>
          </cell>
          <cell r="GM136">
            <v>0</v>
          </cell>
          <cell r="HS136">
            <v>0</v>
          </cell>
          <cell r="HT136">
            <v>0</v>
          </cell>
          <cell r="HU136">
            <v>0</v>
          </cell>
          <cell r="HV136">
            <v>0</v>
          </cell>
          <cell r="HW136">
            <v>0</v>
          </cell>
          <cell r="HX136">
            <v>0</v>
          </cell>
          <cell r="HY136">
            <v>0</v>
          </cell>
          <cell r="HZ136">
            <v>0</v>
          </cell>
          <cell r="IA136">
            <v>0</v>
          </cell>
          <cell r="IB136">
            <v>0</v>
          </cell>
          <cell r="IC136">
            <v>0</v>
          </cell>
          <cell r="ID136">
            <v>0</v>
          </cell>
          <cell r="IE136">
            <v>0</v>
          </cell>
          <cell r="IF136">
            <v>0</v>
          </cell>
          <cell r="IG136">
            <v>0</v>
          </cell>
          <cell r="IH136">
            <v>0</v>
          </cell>
          <cell r="II136">
            <v>0</v>
          </cell>
          <cell r="IJ136">
            <v>0</v>
          </cell>
          <cell r="IK136">
            <v>0</v>
          </cell>
          <cell r="IL136">
            <v>0</v>
          </cell>
          <cell r="IO136">
            <v>0</v>
          </cell>
          <cell r="IP136">
            <v>0</v>
          </cell>
          <cell r="IQ136">
            <v>0</v>
          </cell>
          <cell r="IR136">
            <v>0</v>
          </cell>
          <cell r="IS136">
            <v>0</v>
          </cell>
          <cell r="IT136">
            <v>0</v>
          </cell>
          <cell r="IU136">
            <v>0</v>
          </cell>
        </row>
        <row r="137">
          <cell r="FX137">
            <v>0</v>
          </cell>
          <cell r="FY137">
            <v>0</v>
          </cell>
          <cell r="FZ137">
            <v>0</v>
          </cell>
          <cell r="GA137">
            <v>0</v>
          </cell>
          <cell r="GB137">
            <v>0</v>
          </cell>
          <cell r="GC137">
            <v>0</v>
          </cell>
          <cell r="GD137">
            <v>0</v>
          </cell>
          <cell r="GE137">
            <v>0</v>
          </cell>
          <cell r="GF137">
            <v>0</v>
          </cell>
          <cell r="GG137">
            <v>0</v>
          </cell>
          <cell r="GH137">
            <v>0</v>
          </cell>
          <cell r="GI137">
            <v>0</v>
          </cell>
          <cell r="GJ137">
            <v>0</v>
          </cell>
          <cell r="GK137">
            <v>0</v>
          </cell>
          <cell r="GM137">
            <v>0</v>
          </cell>
          <cell r="HS137">
            <v>0</v>
          </cell>
          <cell r="HT137">
            <v>0</v>
          </cell>
          <cell r="HU137">
            <v>0</v>
          </cell>
          <cell r="HV137">
            <v>0</v>
          </cell>
          <cell r="HW137">
            <v>0</v>
          </cell>
          <cell r="HX137">
            <v>0</v>
          </cell>
          <cell r="HY137">
            <v>0</v>
          </cell>
          <cell r="HZ137">
            <v>0</v>
          </cell>
          <cell r="IA137">
            <v>0</v>
          </cell>
          <cell r="IB137">
            <v>0</v>
          </cell>
          <cell r="IC137">
            <v>0</v>
          </cell>
          <cell r="ID137">
            <v>0</v>
          </cell>
          <cell r="IE137">
            <v>0</v>
          </cell>
          <cell r="IF137">
            <v>0</v>
          </cell>
          <cell r="IG137">
            <v>0</v>
          </cell>
          <cell r="IH137">
            <v>0</v>
          </cell>
          <cell r="II137">
            <v>0</v>
          </cell>
          <cell r="IJ137">
            <v>0</v>
          </cell>
          <cell r="IK137">
            <v>0</v>
          </cell>
          <cell r="IL137">
            <v>0</v>
          </cell>
          <cell r="IO137">
            <v>0</v>
          </cell>
          <cell r="IP137">
            <v>0</v>
          </cell>
          <cell r="IQ137">
            <v>0</v>
          </cell>
          <cell r="IR137">
            <v>0</v>
          </cell>
          <cell r="IS137">
            <v>0</v>
          </cell>
          <cell r="IT137">
            <v>0</v>
          </cell>
          <cell r="IU137">
            <v>0</v>
          </cell>
        </row>
        <row r="138">
          <cell r="FX138">
            <v>0</v>
          </cell>
          <cell r="FY138">
            <v>0</v>
          </cell>
          <cell r="FZ138">
            <v>0</v>
          </cell>
          <cell r="GA138">
            <v>0</v>
          </cell>
          <cell r="GB138">
            <v>0</v>
          </cell>
          <cell r="GC138">
            <v>0</v>
          </cell>
          <cell r="GD138">
            <v>0</v>
          </cell>
          <cell r="GE138">
            <v>0</v>
          </cell>
          <cell r="GF138">
            <v>0</v>
          </cell>
          <cell r="GG138">
            <v>0</v>
          </cell>
          <cell r="GH138">
            <v>0</v>
          </cell>
          <cell r="GI138">
            <v>0</v>
          </cell>
          <cell r="GJ138">
            <v>0</v>
          </cell>
          <cell r="GK138">
            <v>0</v>
          </cell>
          <cell r="GM138">
            <v>0</v>
          </cell>
          <cell r="HS138">
            <v>0</v>
          </cell>
          <cell r="HT138">
            <v>2100.1800000000003</v>
          </cell>
          <cell r="HU138">
            <v>0</v>
          </cell>
          <cell r="HV138">
            <v>0</v>
          </cell>
          <cell r="HW138">
            <v>4200.3600000000006</v>
          </cell>
          <cell r="HX138">
            <v>0</v>
          </cell>
          <cell r="HY138">
            <v>27453.333333333332</v>
          </cell>
          <cell r="HZ138">
            <v>4060.3480000000009</v>
          </cell>
          <cell r="IA138">
            <v>0</v>
          </cell>
          <cell r="IB138">
            <v>27453.333333333332</v>
          </cell>
          <cell r="IC138">
            <v>3500.3000000000011</v>
          </cell>
          <cell r="ID138">
            <v>0</v>
          </cell>
          <cell r="IE138">
            <v>27453.333333333332</v>
          </cell>
          <cell r="IF138">
            <v>2940.2520000000013</v>
          </cell>
          <cell r="IG138">
            <v>0</v>
          </cell>
          <cell r="IH138">
            <v>27453.333333333332</v>
          </cell>
          <cell r="II138">
            <v>2380.2040000000011</v>
          </cell>
          <cell r="IJ138">
            <v>0</v>
          </cell>
          <cell r="IK138">
            <v>27453.333333333332</v>
          </cell>
          <cell r="IL138">
            <v>1820.1560000000009</v>
          </cell>
          <cell r="IO138">
            <v>0</v>
          </cell>
          <cell r="IP138">
            <v>0</v>
          </cell>
          <cell r="IQ138">
            <v>0</v>
          </cell>
          <cell r="IR138">
            <v>0</v>
          </cell>
          <cell r="IS138">
            <v>0</v>
          </cell>
          <cell r="IT138">
            <v>0</v>
          </cell>
          <cell r="IU138">
            <v>0</v>
          </cell>
        </row>
        <row r="139">
          <cell r="FX139">
            <v>0</v>
          </cell>
          <cell r="FY139">
            <v>0</v>
          </cell>
          <cell r="FZ139">
            <v>0</v>
          </cell>
          <cell r="GA139">
            <v>0</v>
          </cell>
          <cell r="GB139">
            <v>0</v>
          </cell>
          <cell r="GC139">
            <v>0</v>
          </cell>
          <cell r="GD139">
            <v>0</v>
          </cell>
          <cell r="GE139">
            <v>0</v>
          </cell>
          <cell r="GF139">
            <v>0</v>
          </cell>
          <cell r="GG139">
            <v>0</v>
          </cell>
          <cell r="GH139">
            <v>0</v>
          </cell>
          <cell r="GI139">
            <v>0</v>
          </cell>
          <cell r="GJ139">
            <v>0</v>
          </cell>
          <cell r="GK139">
            <v>0</v>
          </cell>
          <cell r="GM139">
            <v>0</v>
          </cell>
          <cell r="HS139">
            <v>0</v>
          </cell>
          <cell r="HT139">
            <v>0</v>
          </cell>
          <cell r="HU139">
            <v>0</v>
          </cell>
          <cell r="HV139">
            <v>0</v>
          </cell>
          <cell r="HW139">
            <v>0</v>
          </cell>
          <cell r="HX139">
            <v>0</v>
          </cell>
          <cell r="HY139">
            <v>0</v>
          </cell>
          <cell r="HZ139">
            <v>0</v>
          </cell>
          <cell r="IA139">
            <v>0</v>
          </cell>
          <cell r="IB139">
            <v>0</v>
          </cell>
          <cell r="IC139">
            <v>0</v>
          </cell>
          <cell r="ID139">
            <v>0</v>
          </cell>
          <cell r="IE139">
            <v>0</v>
          </cell>
          <cell r="IF139">
            <v>0</v>
          </cell>
          <cell r="IG139">
            <v>0</v>
          </cell>
          <cell r="IH139">
            <v>0</v>
          </cell>
          <cell r="II139">
            <v>0</v>
          </cell>
          <cell r="IJ139">
            <v>0</v>
          </cell>
          <cell r="IK139">
            <v>0</v>
          </cell>
          <cell r="IL139">
            <v>0</v>
          </cell>
          <cell r="IO139">
            <v>0</v>
          </cell>
          <cell r="IP139">
            <v>0</v>
          </cell>
          <cell r="IQ139">
            <v>0</v>
          </cell>
          <cell r="IR139" t="e">
            <v>#REF!</v>
          </cell>
          <cell r="IS139" t="e">
            <v>#REF!</v>
          </cell>
          <cell r="IT139">
            <v>0</v>
          </cell>
          <cell r="IU139">
            <v>0</v>
          </cell>
        </row>
        <row r="140">
          <cell r="FX140">
            <v>0</v>
          </cell>
          <cell r="FY140">
            <v>0</v>
          </cell>
          <cell r="FZ140">
            <v>0</v>
          </cell>
          <cell r="GA140">
            <v>0</v>
          </cell>
          <cell r="GB140">
            <v>0</v>
          </cell>
          <cell r="GC140">
            <v>0</v>
          </cell>
          <cell r="GD140">
            <v>0</v>
          </cell>
          <cell r="GE140">
            <v>0</v>
          </cell>
          <cell r="GF140">
            <v>0</v>
          </cell>
          <cell r="GG140">
            <v>0</v>
          </cell>
          <cell r="GH140">
            <v>0</v>
          </cell>
          <cell r="GI140">
            <v>0</v>
          </cell>
          <cell r="GJ140">
            <v>0</v>
          </cell>
          <cell r="GK140">
            <v>0</v>
          </cell>
          <cell r="GM140">
            <v>0</v>
          </cell>
          <cell r="HS140">
            <v>0</v>
          </cell>
          <cell r="HT140">
            <v>0</v>
          </cell>
          <cell r="HU140">
            <v>0</v>
          </cell>
          <cell r="HV140">
            <v>0</v>
          </cell>
          <cell r="HW140">
            <v>0</v>
          </cell>
          <cell r="HX140">
            <v>0</v>
          </cell>
          <cell r="HY140">
            <v>0</v>
          </cell>
          <cell r="HZ140">
            <v>0</v>
          </cell>
          <cell r="IA140">
            <v>0</v>
          </cell>
          <cell r="IB140">
            <v>0</v>
          </cell>
          <cell r="IC140">
            <v>0</v>
          </cell>
          <cell r="ID140">
            <v>0</v>
          </cell>
          <cell r="IE140">
            <v>0</v>
          </cell>
          <cell r="IF140">
            <v>0</v>
          </cell>
          <cell r="IG140">
            <v>0</v>
          </cell>
          <cell r="IH140">
            <v>0</v>
          </cell>
          <cell r="II140">
            <v>0</v>
          </cell>
          <cell r="IJ140">
            <v>0</v>
          </cell>
          <cell r="IK140">
            <v>0</v>
          </cell>
          <cell r="IL140">
            <v>0</v>
          </cell>
          <cell r="IO140">
            <v>0</v>
          </cell>
          <cell r="IP140">
            <v>0</v>
          </cell>
          <cell r="IQ140">
            <v>0</v>
          </cell>
          <cell r="IR140" t="e">
            <v>#REF!</v>
          </cell>
          <cell r="IS140" t="e">
            <v>#REF!</v>
          </cell>
          <cell r="IT140">
            <v>0</v>
          </cell>
          <cell r="IU140">
            <v>0</v>
          </cell>
        </row>
        <row r="141">
          <cell r="FX141">
            <v>0</v>
          </cell>
          <cell r="FY141">
            <v>0</v>
          </cell>
          <cell r="FZ141">
            <v>0</v>
          </cell>
          <cell r="GA141">
            <v>0</v>
          </cell>
          <cell r="GB141">
            <v>0</v>
          </cell>
          <cell r="GC141">
            <v>0</v>
          </cell>
          <cell r="GD141">
            <v>0</v>
          </cell>
          <cell r="GE141">
            <v>0</v>
          </cell>
          <cell r="GF141">
            <v>0</v>
          </cell>
          <cell r="GG141">
            <v>0</v>
          </cell>
          <cell r="GH141">
            <v>0</v>
          </cell>
          <cell r="GI141">
            <v>0</v>
          </cell>
          <cell r="GJ141">
            <v>0</v>
          </cell>
          <cell r="GK141">
            <v>0</v>
          </cell>
          <cell r="GM141">
            <v>0</v>
          </cell>
          <cell r="HS141">
            <v>0</v>
          </cell>
          <cell r="HT141">
            <v>0</v>
          </cell>
          <cell r="HU141">
            <v>0</v>
          </cell>
          <cell r="HV141">
            <v>0</v>
          </cell>
          <cell r="HW141">
            <v>0</v>
          </cell>
          <cell r="HX141">
            <v>0</v>
          </cell>
          <cell r="HY141">
            <v>0</v>
          </cell>
          <cell r="HZ141">
            <v>0</v>
          </cell>
          <cell r="IA141">
            <v>0</v>
          </cell>
          <cell r="IB141">
            <v>0</v>
          </cell>
          <cell r="IC141">
            <v>0</v>
          </cell>
          <cell r="ID141">
            <v>0</v>
          </cell>
          <cell r="IE141">
            <v>0</v>
          </cell>
          <cell r="IF141">
            <v>0</v>
          </cell>
          <cell r="IG141">
            <v>0</v>
          </cell>
          <cell r="IH141">
            <v>0</v>
          </cell>
          <cell r="II141">
            <v>0</v>
          </cell>
          <cell r="IJ141">
            <v>0</v>
          </cell>
          <cell r="IK141">
            <v>0</v>
          </cell>
          <cell r="IL141">
            <v>0</v>
          </cell>
          <cell r="IO141">
            <v>0</v>
          </cell>
          <cell r="IP141">
            <v>0</v>
          </cell>
          <cell r="IQ141">
            <v>0</v>
          </cell>
          <cell r="IR141" t="e">
            <v>#REF!</v>
          </cell>
          <cell r="IS141" t="e">
            <v>#REF!</v>
          </cell>
          <cell r="IT141">
            <v>0</v>
          </cell>
          <cell r="IU141">
            <v>0</v>
          </cell>
        </row>
        <row r="142">
          <cell r="FX142">
            <v>0</v>
          </cell>
          <cell r="FY142">
            <v>0</v>
          </cell>
          <cell r="FZ142">
            <v>0</v>
          </cell>
          <cell r="GA142">
            <v>0</v>
          </cell>
          <cell r="GB142">
            <v>0</v>
          </cell>
          <cell r="GC142">
            <v>0</v>
          </cell>
          <cell r="GD142">
            <v>0</v>
          </cell>
          <cell r="GE142">
            <v>0</v>
          </cell>
          <cell r="GF142">
            <v>0</v>
          </cell>
          <cell r="GG142">
            <v>0</v>
          </cell>
          <cell r="GH142">
            <v>0</v>
          </cell>
          <cell r="GI142">
            <v>0</v>
          </cell>
          <cell r="GJ142">
            <v>0</v>
          </cell>
          <cell r="GK142">
            <v>0</v>
          </cell>
          <cell r="GM142">
            <v>0</v>
          </cell>
          <cell r="HS142">
            <v>0</v>
          </cell>
          <cell r="HT142">
            <v>0</v>
          </cell>
          <cell r="HU142">
            <v>0</v>
          </cell>
          <cell r="HV142">
            <v>0</v>
          </cell>
          <cell r="HW142">
            <v>0</v>
          </cell>
          <cell r="HX142">
            <v>0</v>
          </cell>
          <cell r="HY142">
            <v>0</v>
          </cell>
          <cell r="HZ142">
            <v>0</v>
          </cell>
          <cell r="IA142">
            <v>0</v>
          </cell>
          <cell r="IB142">
            <v>0</v>
          </cell>
          <cell r="IC142">
            <v>0</v>
          </cell>
          <cell r="ID142">
            <v>0</v>
          </cell>
          <cell r="IE142">
            <v>0</v>
          </cell>
          <cell r="IF142">
            <v>0</v>
          </cell>
          <cell r="IG142">
            <v>0</v>
          </cell>
          <cell r="IH142">
            <v>0</v>
          </cell>
          <cell r="II142">
            <v>0</v>
          </cell>
          <cell r="IJ142">
            <v>0</v>
          </cell>
          <cell r="IK142">
            <v>0</v>
          </cell>
          <cell r="IL142">
            <v>0</v>
          </cell>
          <cell r="IO142">
            <v>0</v>
          </cell>
          <cell r="IP142">
            <v>0</v>
          </cell>
          <cell r="IQ142">
            <v>0</v>
          </cell>
          <cell r="IR142" t="e">
            <v>#REF!</v>
          </cell>
          <cell r="IS142" t="e">
            <v>#REF!</v>
          </cell>
          <cell r="IT142">
            <v>0</v>
          </cell>
          <cell r="IU142">
            <v>0</v>
          </cell>
        </row>
        <row r="143">
          <cell r="FX143">
            <v>0</v>
          </cell>
          <cell r="FY143">
            <v>0</v>
          </cell>
          <cell r="FZ143">
            <v>0</v>
          </cell>
          <cell r="GA143">
            <v>0</v>
          </cell>
          <cell r="GB143">
            <v>0</v>
          </cell>
          <cell r="GC143">
            <v>0</v>
          </cell>
          <cell r="GD143">
            <v>0</v>
          </cell>
          <cell r="GE143">
            <v>0</v>
          </cell>
          <cell r="GF143">
            <v>0</v>
          </cell>
          <cell r="GG143">
            <v>0</v>
          </cell>
          <cell r="GH143">
            <v>0</v>
          </cell>
          <cell r="GI143">
            <v>0</v>
          </cell>
          <cell r="GJ143">
            <v>0</v>
          </cell>
          <cell r="GK143">
            <v>0</v>
          </cell>
          <cell r="GM143">
            <v>0</v>
          </cell>
          <cell r="HS143">
            <v>0</v>
          </cell>
          <cell r="HT143">
            <v>0</v>
          </cell>
          <cell r="HU143">
            <v>0</v>
          </cell>
          <cell r="HV143">
            <v>0</v>
          </cell>
          <cell r="HW143">
            <v>0</v>
          </cell>
          <cell r="HX143">
            <v>0</v>
          </cell>
          <cell r="HY143">
            <v>0</v>
          </cell>
          <cell r="HZ143">
            <v>0</v>
          </cell>
          <cell r="IA143">
            <v>0</v>
          </cell>
          <cell r="IB143">
            <v>0</v>
          </cell>
          <cell r="IC143">
            <v>0</v>
          </cell>
          <cell r="ID143">
            <v>0</v>
          </cell>
          <cell r="IE143">
            <v>0</v>
          </cell>
          <cell r="IF143">
            <v>0</v>
          </cell>
          <cell r="IG143">
            <v>0</v>
          </cell>
          <cell r="IH143">
            <v>0</v>
          </cell>
          <cell r="II143">
            <v>0</v>
          </cell>
          <cell r="IJ143">
            <v>0</v>
          </cell>
          <cell r="IK143">
            <v>0</v>
          </cell>
          <cell r="IL143">
            <v>0</v>
          </cell>
          <cell r="IO143">
            <v>0</v>
          </cell>
          <cell r="IP143">
            <v>0</v>
          </cell>
          <cell r="IQ143">
            <v>0</v>
          </cell>
          <cell r="IR143" t="e">
            <v>#REF!</v>
          </cell>
          <cell r="IS143" t="e">
            <v>#REF!</v>
          </cell>
          <cell r="IT143" t="e">
            <v>#REF!</v>
          </cell>
          <cell r="IU143">
            <v>0</v>
          </cell>
        </row>
        <row r="144">
          <cell r="FX144">
            <v>0</v>
          </cell>
          <cell r="FY144">
            <v>0</v>
          </cell>
          <cell r="FZ144">
            <v>0</v>
          </cell>
          <cell r="GA144">
            <v>0</v>
          </cell>
          <cell r="GB144">
            <v>0</v>
          </cell>
          <cell r="GC144">
            <v>0</v>
          </cell>
          <cell r="GD144">
            <v>0</v>
          </cell>
          <cell r="GE144">
            <v>0</v>
          </cell>
          <cell r="GF144">
            <v>0</v>
          </cell>
          <cell r="GG144">
            <v>0</v>
          </cell>
          <cell r="GH144">
            <v>0</v>
          </cell>
          <cell r="GI144">
            <v>0</v>
          </cell>
          <cell r="GJ144">
            <v>0</v>
          </cell>
          <cell r="GK144">
            <v>0</v>
          </cell>
          <cell r="GM144">
            <v>0</v>
          </cell>
          <cell r="HS144">
            <v>0</v>
          </cell>
          <cell r="HT144">
            <v>0</v>
          </cell>
          <cell r="HU144">
            <v>0</v>
          </cell>
          <cell r="HV144">
            <v>0</v>
          </cell>
          <cell r="HW144">
            <v>0</v>
          </cell>
          <cell r="HX144">
            <v>0</v>
          </cell>
          <cell r="HY144">
            <v>0</v>
          </cell>
          <cell r="HZ144">
            <v>0</v>
          </cell>
          <cell r="IA144">
            <v>0</v>
          </cell>
          <cell r="IB144">
            <v>0</v>
          </cell>
          <cell r="IC144">
            <v>0</v>
          </cell>
          <cell r="ID144">
            <v>0</v>
          </cell>
          <cell r="IE144">
            <v>0</v>
          </cell>
          <cell r="IF144">
            <v>0</v>
          </cell>
          <cell r="IG144">
            <v>0</v>
          </cell>
          <cell r="IH144">
            <v>0</v>
          </cell>
          <cell r="II144">
            <v>0</v>
          </cell>
          <cell r="IJ144">
            <v>0</v>
          </cell>
          <cell r="IK144">
            <v>0</v>
          </cell>
          <cell r="IL144">
            <v>0</v>
          </cell>
          <cell r="IO144">
            <v>0</v>
          </cell>
          <cell r="IP144">
            <v>0</v>
          </cell>
          <cell r="IQ144">
            <v>0</v>
          </cell>
          <cell r="IR144" t="e">
            <v>#REF!</v>
          </cell>
          <cell r="IS144" t="e">
            <v>#REF!</v>
          </cell>
          <cell r="IT144">
            <v>0</v>
          </cell>
          <cell r="IU144">
            <v>0</v>
          </cell>
        </row>
        <row r="145">
          <cell r="FX145">
            <v>0</v>
          </cell>
          <cell r="FY145">
            <v>0</v>
          </cell>
          <cell r="FZ145">
            <v>0</v>
          </cell>
          <cell r="GA145">
            <v>0</v>
          </cell>
          <cell r="GB145">
            <v>0</v>
          </cell>
          <cell r="GC145">
            <v>0</v>
          </cell>
          <cell r="GD145">
            <v>0</v>
          </cell>
          <cell r="GE145">
            <v>0</v>
          </cell>
          <cell r="GF145">
            <v>0</v>
          </cell>
          <cell r="GG145">
            <v>0</v>
          </cell>
          <cell r="GH145">
            <v>0</v>
          </cell>
          <cell r="GI145">
            <v>0</v>
          </cell>
          <cell r="GJ145">
            <v>0</v>
          </cell>
          <cell r="GK145">
            <v>0</v>
          </cell>
          <cell r="GM145">
            <v>0</v>
          </cell>
          <cell r="HS145">
            <v>0</v>
          </cell>
          <cell r="HT145">
            <v>0</v>
          </cell>
          <cell r="HU145">
            <v>0</v>
          </cell>
          <cell r="HV145">
            <v>0</v>
          </cell>
          <cell r="HW145">
            <v>0</v>
          </cell>
          <cell r="HX145">
            <v>0</v>
          </cell>
          <cell r="HY145">
            <v>0</v>
          </cell>
          <cell r="HZ145">
            <v>0</v>
          </cell>
          <cell r="IA145">
            <v>0</v>
          </cell>
          <cell r="IB145">
            <v>0</v>
          </cell>
          <cell r="IC145">
            <v>0</v>
          </cell>
          <cell r="ID145">
            <v>0</v>
          </cell>
          <cell r="IE145">
            <v>0</v>
          </cell>
          <cell r="IF145">
            <v>0</v>
          </cell>
          <cell r="IG145">
            <v>0</v>
          </cell>
          <cell r="IH145">
            <v>0</v>
          </cell>
          <cell r="II145">
            <v>0</v>
          </cell>
          <cell r="IJ145">
            <v>0</v>
          </cell>
          <cell r="IK145">
            <v>0</v>
          </cell>
          <cell r="IL145">
            <v>0</v>
          </cell>
          <cell r="IO145">
            <v>0</v>
          </cell>
          <cell r="IP145">
            <v>0</v>
          </cell>
          <cell r="IQ145">
            <v>0</v>
          </cell>
          <cell r="IR145">
            <v>0</v>
          </cell>
          <cell r="IS145">
            <v>0</v>
          </cell>
          <cell r="IT145">
            <v>0</v>
          </cell>
          <cell r="IU145">
            <v>0</v>
          </cell>
        </row>
        <row r="146">
          <cell r="FX146">
            <v>0</v>
          </cell>
          <cell r="FY146">
            <v>0</v>
          </cell>
          <cell r="FZ146">
            <v>0</v>
          </cell>
          <cell r="GA146">
            <v>0</v>
          </cell>
          <cell r="GB146">
            <v>0</v>
          </cell>
          <cell r="GC146">
            <v>0</v>
          </cell>
          <cell r="GD146">
            <v>0</v>
          </cell>
          <cell r="GE146">
            <v>0</v>
          </cell>
          <cell r="GF146">
            <v>0</v>
          </cell>
          <cell r="GG146">
            <v>0</v>
          </cell>
          <cell r="GH146">
            <v>0</v>
          </cell>
          <cell r="GI146">
            <v>0</v>
          </cell>
          <cell r="GJ146">
            <v>0</v>
          </cell>
          <cell r="GK146">
            <v>0</v>
          </cell>
          <cell r="GM146">
            <v>0</v>
          </cell>
          <cell r="HS146">
            <v>527192.03</v>
          </cell>
          <cell r="HT146">
            <v>1976.9701125000001</v>
          </cell>
          <cell r="HU146">
            <v>0</v>
          </cell>
          <cell r="HV146">
            <v>0</v>
          </cell>
          <cell r="HW146">
            <v>0</v>
          </cell>
          <cell r="HX146">
            <v>0</v>
          </cell>
          <cell r="HY146">
            <v>0</v>
          </cell>
          <cell r="HZ146">
            <v>0</v>
          </cell>
          <cell r="IA146">
            <v>0</v>
          </cell>
          <cell r="IB146">
            <v>0</v>
          </cell>
          <cell r="IC146">
            <v>0</v>
          </cell>
          <cell r="ID146">
            <v>0</v>
          </cell>
          <cell r="IE146">
            <v>0</v>
          </cell>
          <cell r="IF146">
            <v>0</v>
          </cell>
          <cell r="IG146">
            <v>0</v>
          </cell>
          <cell r="IH146">
            <v>0</v>
          </cell>
          <cell r="II146">
            <v>0</v>
          </cell>
          <cell r="IJ146">
            <v>0</v>
          </cell>
          <cell r="IK146">
            <v>0</v>
          </cell>
          <cell r="IL146">
            <v>0</v>
          </cell>
          <cell r="IO146">
            <v>0</v>
          </cell>
          <cell r="IP146">
            <v>0</v>
          </cell>
          <cell r="IQ146">
            <v>0</v>
          </cell>
          <cell r="IR146">
            <v>0</v>
          </cell>
          <cell r="IS146">
            <v>0</v>
          </cell>
          <cell r="IT146">
            <v>0</v>
          </cell>
          <cell r="IU146">
            <v>0</v>
          </cell>
        </row>
        <row r="147">
          <cell r="FX147">
            <v>0</v>
          </cell>
          <cell r="FY147">
            <v>0</v>
          </cell>
          <cell r="FZ147">
            <v>0</v>
          </cell>
          <cell r="GA147">
            <v>0</v>
          </cell>
          <cell r="GB147">
            <v>0</v>
          </cell>
          <cell r="GC147">
            <v>0</v>
          </cell>
          <cell r="GD147">
            <v>0</v>
          </cell>
          <cell r="GE147">
            <v>0</v>
          </cell>
          <cell r="GF147">
            <v>0</v>
          </cell>
          <cell r="GG147">
            <v>0</v>
          </cell>
          <cell r="GH147">
            <v>0</v>
          </cell>
          <cell r="GI147">
            <v>0</v>
          </cell>
          <cell r="GJ147">
            <v>0</v>
          </cell>
          <cell r="GK147">
            <v>0</v>
          </cell>
          <cell r="GM147">
            <v>0</v>
          </cell>
          <cell r="HS147">
            <v>53669.035000000003</v>
          </cell>
          <cell r="HT147">
            <v>4293.5228000000006</v>
          </cell>
          <cell r="HU147">
            <v>0</v>
          </cell>
          <cell r="HV147">
            <v>107338.07</v>
          </cell>
          <cell r="HW147">
            <v>6976.974549999999</v>
          </cell>
          <cell r="HX147">
            <v>0</v>
          </cell>
          <cell r="HY147">
            <v>107338.07</v>
          </cell>
          <cell r="HZ147">
            <v>4830.2131499999987</v>
          </cell>
          <cell r="IA147">
            <v>0</v>
          </cell>
          <cell r="IB147">
            <v>107338.07</v>
          </cell>
          <cell r="IC147">
            <v>2683.4517499999984</v>
          </cell>
          <cell r="ID147">
            <v>0</v>
          </cell>
          <cell r="IE147">
            <v>53669.035000000003</v>
          </cell>
          <cell r="IF147">
            <v>536.69034999999826</v>
          </cell>
          <cell r="IG147">
            <v>0</v>
          </cell>
          <cell r="IH147">
            <v>0</v>
          </cell>
          <cell r="II147">
            <v>-1.7462298274040222E-12</v>
          </cell>
          <cell r="IJ147">
            <v>0</v>
          </cell>
          <cell r="IK147">
            <v>0</v>
          </cell>
          <cell r="IL147">
            <v>-1.7462298274040222E-12</v>
          </cell>
          <cell r="IO147">
            <v>0</v>
          </cell>
          <cell r="IP147">
            <v>0</v>
          </cell>
          <cell r="IQ147">
            <v>0</v>
          </cell>
          <cell r="IR147">
            <v>0</v>
          </cell>
          <cell r="IS147">
            <v>0</v>
          </cell>
          <cell r="IT147">
            <v>0</v>
          </cell>
          <cell r="IU147">
            <v>0</v>
          </cell>
        </row>
        <row r="148">
          <cell r="FX148">
            <v>0</v>
          </cell>
          <cell r="FY148">
            <v>0</v>
          </cell>
          <cell r="FZ148">
            <v>0</v>
          </cell>
          <cell r="GA148">
            <v>0</v>
          </cell>
          <cell r="GB148">
            <v>0</v>
          </cell>
          <cell r="GC148">
            <v>0</v>
          </cell>
          <cell r="GD148">
            <v>0</v>
          </cell>
          <cell r="GE148">
            <v>0</v>
          </cell>
          <cell r="GF148">
            <v>0</v>
          </cell>
          <cell r="GG148">
            <v>0</v>
          </cell>
          <cell r="GH148">
            <v>0</v>
          </cell>
          <cell r="GI148">
            <v>0</v>
          </cell>
          <cell r="GJ148">
            <v>0</v>
          </cell>
          <cell r="GK148">
            <v>0</v>
          </cell>
          <cell r="GM148">
            <v>0</v>
          </cell>
          <cell r="HS148">
            <v>103703.70166666666</v>
          </cell>
          <cell r="HT148">
            <v>23053.332880499998</v>
          </cell>
          <cell r="HU148">
            <v>0</v>
          </cell>
          <cell r="HV148">
            <v>207407.40333333332</v>
          </cell>
          <cell r="HW148">
            <v>34579.999320750001</v>
          </cell>
          <cell r="HX148">
            <v>0</v>
          </cell>
          <cell r="HY148">
            <v>207407.40333333332</v>
          </cell>
          <cell r="HZ148">
            <v>19211.11073375</v>
          </cell>
          <cell r="IA148">
            <v>0</v>
          </cell>
          <cell r="IB148">
            <v>103703.70166666666</v>
          </cell>
          <cell r="IC148">
            <v>3842.2221467499999</v>
          </cell>
          <cell r="ID148">
            <v>0</v>
          </cell>
          <cell r="IE148">
            <v>0</v>
          </cell>
          <cell r="IF148">
            <v>0</v>
          </cell>
          <cell r="IG148">
            <v>0</v>
          </cell>
          <cell r="IH148">
            <v>0</v>
          </cell>
          <cell r="II148">
            <v>0</v>
          </cell>
          <cell r="IJ148">
            <v>0</v>
          </cell>
          <cell r="IK148">
            <v>0</v>
          </cell>
          <cell r="IL148">
            <v>0</v>
          </cell>
          <cell r="IO148">
            <v>0</v>
          </cell>
          <cell r="IP148">
            <v>0</v>
          </cell>
          <cell r="IQ148">
            <v>0</v>
          </cell>
          <cell r="IR148">
            <v>0</v>
          </cell>
          <cell r="IS148">
            <v>0</v>
          </cell>
          <cell r="IT148">
            <v>0</v>
          </cell>
          <cell r="IU148">
            <v>0</v>
          </cell>
        </row>
        <row r="149">
          <cell r="FX149">
            <v>0</v>
          </cell>
          <cell r="FY149">
            <v>0</v>
          </cell>
          <cell r="FZ149">
            <v>0</v>
          </cell>
          <cell r="GA149">
            <v>0</v>
          </cell>
          <cell r="GB149">
            <v>0</v>
          </cell>
          <cell r="GC149">
            <v>0</v>
          </cell>
          <cell r="GD149">
            <v>0</v>
          </cell>
          <cell r="GE149">
            <v>0</v>
          </cell>
          <cell r="GF149">
            <v>0</v>
          </cell>
          <cell r="GG149">
            <v>0</v>
          </cell>
          <cell r="GH149">
            <v>0</v>
          </cell>
          <cell r="GI149">
            <v>0</v>
          </cell>
          <cell r="GJ149">
            <v>0</v>
          </cell>
          <cell r="GK149">
            <v>0</v>
          </cell>
          <cell r="GM149">
            <v>0</v>
          </cell>
          <cell r="HS149">
            <v>5938030.4328571428</v>
          </cell>
          <cell r="HT149">
            <v>573873.52864543756</v>
          </cell>
          <cell r="HU149">
            <v>0</v>
          </cell>
          <cell r="HV149">
            <v>11876060.865714286</v>
          </cell>
          <cell r="HW149">
            <v>901801.25929997338</v>
          </cell>
          <cell r="HX149">
            <v>0</v>
          </cell>
          <cell r="HY149">
            <v>11876060.865714286</v>
          </cell>
          <cell r="HZ149">
            <v>573873.52864543768</v>
          </cell>
          <cell r="IA149">
            <v>0</v>
          </cell>
          <cell r="IB149">
            <v>11876060.865714286</v>
          </cell>
          <cell r="IC149">
            <v>245945.79799090204</v>
          </cell>
          <cell r="ID149">
            <v>0</v>
          </cell>
          <cell r="IE149">
            <v>0</v>
          </cell>
          <cell r="IF149">
            <v>2.5716144591569901E-10</v>
          </cell>
          <cell r="IG149">
            <v>0</v>
          </cell>
          <cell r="IH149">
            <v>0</v>
          </cell>
          <cell r="II149">
            <v>2.5716144591569901E-10</v>
          </cell>
          <cell r="IJ149">
            <v>0</v>
          </cell>
          <cell r="IK149">
            <v>0</v>
          </cell>
          <cell r="IL149">
            <v>2.5716144591569901E-10</v>
          </cell>
          <cell r="IO149">
            <v>0</v>
          </cell>
          <cell r="IP149">
            <v>0</v>
          </cell>
          <cell r="IQ149">
            <v>0</v>
          </cell>
          <cell r="IR149">
            <v>0</v>
          </cell>
          <cell r="IS149">
            <v>0</v>
          </cell>
          <cell r="IT149">
            <v>0</v>
          </cell>
          <cell r="IU149">
            <v>0</v>
          </cell>
        </row>
        <row r="150">
          <cell r="FX150">
            <v>0</v>
          </cell>
          <cell r="FY150">
            <v>0</v>
          </cell>
          <cell r="FZ150">
            <v>0</v>
          </cell>
          <cell r="GA150">
            <v>0</v>
          </cell>
          <cell r="GB150">
            <v>0</v>
          </cell>
          <cell r="GC150">
            <v>0</v>
          </cell>
          <cell r="GD150">
            <v>0</v>
          </cell>
          <cell r="GE150">
            <v>0</v>
          </cell>
          <cell r="GF150">
            <v>0</v>
          </cell>
          <cell r="GG150">
            <v>0</v>
          </cell>
          <cell r="GH150">
            <v>0</v>
          </cell>
          <cell r="GI150">
            <v>0</v>
          </cell>
          <cell r="GJ150">
            <v>0</v>
          </cell>
          <cell r="GK150">
            <v>0</v>
          </cell>
          <cell r="GM150">
            <v>0</v>
          </cell>
          <cell r="HS150">
            <v>55750.080000000002</v>
          </cell>
          <cell r="HT150">
            <v>5387.8967940000002</v>
          </cell>
          <cell r="HU150">
            <v>0</v>
          </cell>
          <cell r="HV150">
            <v>111500.16</v>
          </cell>
          <cell r="HW150">
            <v>8466.6949619999996</v>
          </cell>
          <cell r="HX150">
            <v>0</v>
          </cell>
          <cell r="HY150">
            <v>111500.16</v>
          </cell>
          <cell r="HZ150">
            <v>5387.8967939999984</v>
          </cell>
          <cell r="IA150">
            <v>0</v>
          </cell>
          <cell r="IB150">
            <v>111500.16</v>
          </cell>
          <cell r="IC150">
            <v>2309.0986259999981</v>
          </cell>
          <cell r="ID150">
            <v>0</v>
          </cell>
          <cell r="IE150">
            <v>0</v>
          </cell>
          <cell r="IF150">
            <v>-2.0090737962163985E-12</v>
          </cell>
          <cell r="IG150">
            <v>0</v>
          </cell>
          <cell r="IH150">
            <v>0</v>
          </cell>
          <cell r="II150">
            <v>-2.0090737962163985E-12</v>
          </cell>
          <cell r="IJ150">
            <v>0</v>
          </cell>
          <cell r="IK150">
            <v>0</v>
          </cell>
          <cell r="IL150">
            <v>-2.0090737962163985E-12</v>
          </cell>
          <cell r="IO150">
            <v>0</v>
          </cell>
          <cell r="IP150">
            <v>0</v>
          </cell>
          <cell r="IQ150">
            <v>0</v>
          </cell>
          <cell r="IR150">
            <v>0</v>
          </cell>
          <cell r="IS150">
            <v>0</v>
          </cell>
          <cell r="IT150">
            <v>0</v>
          </cell>
          <cell r="IU150">
            <v>0</v>
          </cell>
        </row>
        <row r="151">
          <cell r="FX151">
            <v>0</v>
          </cell>
          <cell r="FY151">
            <v>0</v>
          </cell>
          <cell r="FZ151">
            <v>0</v>
          </cell>
          <cell r="GA151">
            <v>0</v>
          </cell>
          <cell r="GB151">
            <v>0</v>
          </cell>
          <cell r="GC151">
            <v>0</v>
          </cell>
          <cell r="GD151">
            <v>0</v>
          </cell>
          <cell r="GE151">
            <v>0</v>
          </cell>
          <cell r="GF151">
            <v>0</v>
          </cell>
          <cell r="GG151">
            <v>0</v>
          </cell>
          <cell r="GH151">
            <v>0</v>
          </cell>
          <cell r="GI151">
            <v>0</v>
          </cell>
          <cell r="GJ151">
            <v>0</v>
          </cell>
          <cell r="GK151">
            <v>0</v>
          </cell>
          <cell r="GM151">
            <v>0</v>
          </cell>
          <cell r="HS151">
            <v>1566429.7542857141</v>
          </cell>
          <cell r="HT151">
            <v>48999.880751249999</v>
          </cell>
          <cell r="HU151">
            <v>0</v>
          </cell>
          <cell r="HV151">
            <v>3132859.5085714282</v>
          </cell>
          <cell r="HW151">
            <v>76999.812609107146</v>
          </cell>
          <cell r="HX151">
            <v>0</v>
          </cell>
          <cell r="HY151">
            <v>3132859.5085714282</v>
          </cell>
          <cell r="HZ151">
            <v>48999.880751250021</v>
          </cell>
          <cell r="IA151">
            <v>0</v>
          </cell>
          <cell r="IB151">
            <v>3132859.5085714282</v>
          </cell>
          <cell r="IC151">
            <v>20999.948893392881</v>
          </cell>
          <cell r="ID151">
            <v>0</v>
          </cell>
          <cell r="IE151">
            <v>0</v>
          </cell>
          <cell r="IF151">
            <v>2.08092387765646E-11</v>
          </cell>
          <cell r="IG151">
            <v>0</v>
          </cell>
          <cell r="IH151">
            <v>0</v>
          </cell>
          <cell r="II151">
            <v>2.08092387765646E-11</v>
          </cell>
          <cell r="IJ151">
            <v>0</v>
          </cell>
          <cell r="IK151">
            <v>0</v>
          </cell>
          <cell r="IL151">
            <v>2.08092387765646E-11</v>
          </cell>
          <cell r="IO151">
            <v>0</v>
          </cell>
          <cell r="IP151">
            <v>0</v>
          </cell>
          <cell r="IQ151">
            <v>0</v>
          </cell>
          <cell r="IR151">
            <v>0</v>
          </cell>
          <cell r="IS151">
            <v>0</v>
          </cell>
          <cell r="IT151">
            <v>0</v>
          </cell>
          <cell r="IU151">
            <v>0</v>
          </cell>
        </row>
        <row r="152">
          <cell r="FX152">
            <v>0</v>
          </cell>
          <cell r="FY152">
            <v>0</v>
          </cell>
          <cell r="FZ152">
            <v>0</v>
          </cell>
          <cell r="GA152">
            <v>0</v>
          </cell>
          <cell r="GB152">
            <v>0</v>
          </cell>
          <cell r="GC152">
            <v>0</v>
          </cell>
          <cell r="GD152">
            <v>0</v>
          </cell>
          <cell r="GE152">
            <v>0</v>
          </cell>
          <cell r="GF152">
            <v>0</v>
          </cell>
          <cell r="GG152">
            <v>0</v>
          </cell>
          <cell r="GH152">
            <v>0</v>
          </cell>
          <cell r="GI152">
            <v>0</v>
          </cell>
          <cell r="GJ152">
            <v>0</v>
          </cell>
          <cell r="GK152">
            <v>0</v>
          </cell>
          <cell r="GM152">
            <v>0</v>
          </cell>
          <cell r="HS152">
            <v>29213.562857142857</v>
          </cell>
          <cell r="HT152">
            <v>4450.3211317499999</v>
          </cell>
          <cell r="HU152">
            <v>0</v>
          </cell>
          <cell r="HV152">
            <v>58427.125714285714</v>
          </cell>
          <cell r="HW152">
            <v>6993.3617784642865</v>
          </cell>
          <cell r="HX152">
            <v>0</v>
          </cell>
          <cell r="HY152">
            <v>58427.125714285714</v>
          </cell>
          <cell r="HZ152">
            <v>4450.3211317500009</v>
          </cell>
          <cell r="IA152">
            <v>0</v>
          </cell>
          <cell r="IB152">
            <v>58427.125714285714</v>
          </cell>
          <cell r="IC152">
            <v>1907.2804850357152</v>
          </cell>
          <cell r="ID152">
            <v>0</v>
          </cell>
          <cell r="IE152">
            <v>0</v>
          </cell>
          <cell r="IF152">
            <v>9.5005816547200081E-13</v>
          </cell>
          <cell r="IG152">
            <v>0</v>
          </cell>
          <cell r="IH152">
            <v>0</v>
          </cell>
          <cell r="II152">
            <v>9.5005816547200081E-13</v>
          </cell>
          <cell r="IJ152">
            <v>0</v>
          </cell>
          <cell r="IK152">
            <v>0</v>
          </cell>
          <cell r="IL152">
            <v>9.5005816547200081E-13</v>
          </cell>
          <cell r="IO152">
            <v>0</v>
          </cell>
          <cell r="IP152">
            <v>0</v>
          </cell>
          <cell r="IQ152">
            <v>0</v>
          </cell>
          <cell r="IR152">
            <v>0</v>
          </cell>
          <cell r="IS152">
            <v>0</v>
          </cell>
          <cell r="IT152">
            <v>0</v>
          </cell>
          <cell r="IU152">
            <v>0</v>
          </cell>
        </row>
        <row r="153">
          <cell r="FX153">
            <v>0</v>
          </cell>
          <cell r="FY153">
            <v>0</v>
          </cell>
          <cell r="FZ153">
            <v>0</v>
          </cell>
          <cell r="GA153">
            <v>0</v>
          </cell>
          <cell r="GB153">
            <v>0</v>
          </cell>
          <cell r="GC153">
            <v>0</v>
          </cell>
          <cell r="GD153">
            <v>0</v>
          </cell>
          <cell r="GE153">
            <v>0</v>
          </cell>
          <cell r="GF153">
            <v>0</v>
          </cell>
          <cell r="GG153">
            <v>0</v>
          </cell>
          <cell r="GH153">
            <v>0</v>
          </cell>
          <cell r="GI153">
            <v>0</v>
          </cell>
          <cell r="GJ153">
            <v>0</v>
          </cell>
          <cell r="GK153">
            <v>0</v>
          </cell>
          <cell r="GM153">
            <v>0</v>
          </cell>
          <cell r="HS153">
            <v>5299274.0985714281</v>
          </cell>
          <cell r="HT153">
            <v>512141.7211638125</v>
          </cell>
          <cell r="HU153">
            <v>0</v>
          </cell>
          <cell r="HV153">
            <v>10598548.197142856</v>
          </cell>
          <cell r="HW153">
            <v>804794.13325741969</v>
          </cell>
          <cell r="HX153">
            <v>0</v>
          </cell>
          <cell r="HY153">
            <v>10598548.197142856</v>
          </cell>
          <cell r="HZ153">
            <v>512141.72116381256</v>
          </cell>
          <cell r="IA153">
            <v>0</v>
          </cell>
          <cell r="IB153">
            <v>10598548.197142856</v>
          </cell>
          <cell r="IC153">
            <v>219489.30907020549</v>
          </cell>
          <cell r="ID153">
            <v>0</v>
          </cell>
          <cell r="IE153">
            <v>0</v>
          </cell>
          <cell r="IF153">
            <v>1.5429686754941942E-10</v>
          </cell>
          <cell r="IG153">
            <v>0</v>
          </cell>
          <cell r="IH153">
            <v>0</v>
          </cell>
          <cell r="II153">
            <v>1.5429686754941942E-10</v>
          </cell>
          <cell r="IJ153">
            <v>0</v>
          </cell>
          <cell r="IK153">
            <v>0</v>
          </cell>
          <cell r="IL153">
            <v>1.5429686754941942E-10</v>
          </cell>
          <cell r="IO153">
            <v>0</v>
          </cell>
          <cell r="IP153">
            <v>0</v>
          </cell>
          <cell r="IQ153">
            <v>0</v>
          </cell>
          <cell r="IR153">
            <v>0</v>
          </cell>
          <cell r="IS153">
            <v>0</v>
          </cell>
          <cell r="IT153">
            <v>0</v>
          </cell>
          <cell r="IU153">
            <v>0</v>
          </cell>
        </row>
        <row r="154">
          <cell r="FX154">
            <v>0</v>
          </cell>
          <cell r="FY154">
            <v>0</v>
          </cell>
          <cell r="FZ154">
            <v>0</v>
          </cell>
          <cell r="GA154">
            <v>0</v>
          </cell>
          <cell r="GB154">
            <v>0</v>
          </cell>
          <cell r="GC154">
            <v>0</v>
          </cell>
          <cell r="GD154">
            <v>0</v>
          </cell>
          <cell r="GE154">
            <v>0</v>
          </cell>
          <cell r="GF154">
            <v>0</v>
          </cell>
          <cell r="GG154">
            <v>0</v>
          </cell>
          <cell r="GH154">
            <v>0</v>
          </cell>
          <cell r="GI154">
            <v>0</v>
          </cell>
          <cell r="GJ154">
            <v>0</v>
          </cell>
          <cell r="GK154">
            <v>0</v>
          </cell>
          <cell r="GM154">
            <v>0</v>
          </cell>
          <cell r="HS154">
            <v>722974.99428571423</v>
          </cell>
          <cell r="HT154">
            <v>22615.561540000002</v>
          </cell>
          <cell r="HU154">
            <v>0</v>
          </cell>
          <cell r="HV154">
            <v>1445949.9885714285</v>
          </cell>
          <cell r="HW154">
            <v>35538.739562857147</v>
          </cell>
          <cell r="HX154">
            <v>0</v>
          </cell>
          <cell r="HY154">
            <v>1445949.9885714285</v>
          </cell>
          <cell r="HZ154">
            <v>22615.561540000002</v>
          </cell>
          <cell r="IA154">
            <v>0</v>
          </cell>
          <cell r="IB154">
            <v>1445949.9885714285</v>
          </cell>
          <cell r="IC154">
            <v>9692.38351714286</v>
          </cell>
          <cell r="ID154">
            <v>0</v>
          </cell>
          <cell r="IE154">
            <v>0</v>
          </cell>
          <cell r="IF154">
            <v>2.08092387765646E-12</v>
          </cell>
          <cell r="IG154">
            <v>0</v>
          </cell>
          <cell r="IH154">
            <v>0</v>
          </cell>
          <cell r="II154">
            <v>2.08092387765646E-12</v>
          </cell>
          <cell r="IJ154">
            <v>0</v>
          </cell>
          <cell r="IK154">
            <v>0</v>
          </cell>
          <cell r="IL154">
            <v>2.08092387765646E-12</v>
          </cell>
          <cell r="IO154">
            <v>0</v>
          </cell>
          <cell r="IP154">
            <v>0</v>
          </cell>
          <cell r="IQ154">
            <v>0</v>
          </cell>
          <cell r="IR154">
            <v>0</v>
          </cell>
          <cell r="IS154">
            <v>0</v>
          </cell>
          <cell r="IT154">
            <v>0</v>
          </cell>
          <cell r="IU154">
            <v>0</v>
          </cell>
        </row>
        <row r="155">
          <cell r="FX155">
            <v>0</v>
          </cell>
          <cell r="FY155">
            <v>0</v>
          </cell>
          <cell r="FZ155">
            <v>0</v>
          </cell>
          <cell r="GA155">
            <v>0</v>
          </cell>
          <cell r="GB155">
            <v>0</v>
          </cell>
          <cell r="GC155">
            <v>0</v>
          </cell>
          <cell r="GD155">
            <v>0</v>
          </cell>
          <cell r="GE155">
            <v>0</v>
          </cell>
          <cell r="GF155">
            <v>0</v>
          </cell>
          <cell r="GG155">
            <v>0</v>
          </cell>
          <cell r="GH155">
            <v>0</v>
          </cell>
          <cell r="GI155">
            <v>0</v>
          </cell>
          <cell r="GJ155">
            <v>0</v>
          </cell>
          <cell r="GK155">
            <v>0</v>
          </cell>
          <cell r="GM155">
            <v>0</v>
          </cell>
          <cell r="HS155">
            <v>330307.21857142856</v>
          </cell>
          <cell r="HT155">
            <v>50318.175909124999</v>
          </cell>
          <cell r="HU155">
            <v>0</v>
          </cell>
          <cell r="HV155">
            <v>660614.43714285712</v>
          </cell>
          <cell r="HW155">
            <v>79071.419285767843</v>
          </cell>
          <cell r="HX155">
            <v>0</v>
          </cell>
          <cell r="HY155">
            <v>660614.43714285712</v>
          </cell>
          <cell r="HZ155">
            <v>50318.175909124984</v>
          </cell>
          <cell r="IA155">
            <v>0</v>
          </cell>
          <cell r="IB155">
            <v>660614.43714285712</v>
          </cell>
          <cell r="IC155">
            <v>21564.932532482122</v>
          </cell>
          <cell r="ID155">
            <v>0</v>
          </cell>
          <cell r="IE155">
            <v>0</v>
          </cell>
          <cell r="IF155">
            <v>-2.0267907530069352E-11</v>
          </cell>
          <cell r="IG155">
            <v>0</v>
          </cell>
          <cell r="IH155">
            <v>0</v>
          </cell>
          <cell r="II155">
            <v>-2.0267907530069352E-11</v>
          </cell>
          <cell r="IJ155">
            <v>0</v>
          </cell>
          <cell r="IK155">
            <v>0</v>
          </cell>
          <cell r="IL155">
            <v>-2.0267907530069352E-11</v>
          </cell>
          <cell r="IO155">
            <v>0</v>
          </cell>
          <cell r="IP155">
            <v>0</v>
          </cell>
          <cell r="IQ155">
            <v>0</v>
          </cell>
          <cell r="IR155">
            <v>0</v>
          </cell>
          <cell r="IS155">
            <v>0</v>
          </cell>
          <cell r="IT155">
            <v>0</v>
          </cell>
          <cell r="IU155">
            <v>0</v>
          </cell>
        </row>
        <row r="156">
          <cell r="FX156">
            <v>0</v>
          </cell>
          <cell r="FY156">
            <v>0</v>
          </cell>
          <cell r="FZ156">
            <v>0</v>
          </cell>
          <cell r="GA156">
            <v>0</v>
          </cell>
          <cell r="GB156">
            <v>0</v>
          </cell>
          <cell r="GC156">
            <v>0</v>
          </cell>
          <cell r="GD156">
            <v>0</v>
          </cell>
          <cell r="GE156">
            <v>0</v>
          </cell>
          <cell r="GF156">
            <v>0</v>
          </cell>
          <cell r="GG156">
            <v>0</v>
          </cell>
          <cell r="GH156">
            <v>0</v>
          </cell>
          <cell r="GI156">
            <v>0</v>
          </cell>
          <cell r="GJ156">
            <v>0</v>
          </cell>
          <cell r="GK156">
            <v>0</v>
          </cell>
          <cell r="GM156">
            <v>0</v>
          </cell>
          <cell r="HS156">
            <v>988473.35428571433</v>
          </cell>
          <cell r="HT156">
            <v>95529.771733250018</v>
          </cell>
          <cell r="HU156">
            <v>0</v>
          </cell>
          <cell r="HV156">
            <v>1976946.7085714287</v>
          </cell>
          <cell r="HW156">
            <v>150118.21272367859</v>
          </cell>
          <cell r="HX156">
            <v>0</v>
          </cell>
          <cell r="HY156">
            <v>1976946.7085714287</v>
          </cell>
          <cell r="HZ156">
            <v>95529.771733250032</v>
          </cell>
          <cell r="IA156">
            <v>0</v>
          </cell>
          <cell r="IB156">
            <v>1976946.7085714287</v>
          </cell>
          <cell r="IC156">
            <v>40941.330742821447</v>
          </cell>
          <cell r="ID156">
            <v>0</v>
          </cell>
          <cell r="IE156">
            <v>0</v>
          </cell>
          <cell r="IF156">
            <v>1.9287108443677427E-11</v>
          </cell>
          <cell r="IG156">
            <v>0</v>
          </cell>
          <cell r="IH156">
            <v>0</v>
          </cell>
          <cell r="II156">
            <v>1.9287108443677427E-11</v>
          </cell>
          <cell r="IJ156">
            <v>0</v>
          </cell>
          <cell r="IK156">
            <v>0</v>
          </cell>
          <cell r="IL156">
            <v>1.9287108443677427E-11</v>
          </cell>
          <cell r="IO156">
            <v>0</v>
          </cell>
          <cell r="IP156">
            <v>0</v>
          </cell>
          <cell r="IQ156">
            <v>0</v>
          </cell>
          <cell r="IR156">
            <v>0</v>
          </cell>
          <cell r="IS156">
            <v>0</v>
          </cell>
          <cell r="IT156">
            <v>0</v>
          </cell>
          <cell r="IU156">
            <v>0</v>
          </cell>
        </row>
        <row r="157">
          <cell r="FX157">
            <v>0</v>
          </cell>
          <cell r="FY157">
            <v>0</v>
          </cell>
          <cell r="FZ157">
            <v>0</v>
          </cell>
          <cell r="GA157">
            <v>0</v>
          </cell>
          <cell r="GB157">
            <v>0</v>
          </cell>
          <cell r="GC157">
            <v>0</v>
          </cell>
          <cell r="GD157">
            <v>0</v>
          </cell>
          <cell r="GE157">
            <v>0</v>
          </cell>
          <cell r="GF157">
            <v>0</v>
          </cell>
          <cell r="GG157">
            <v>0</v>
          </cell>
          <cell r="GH157">
            <v>0</v>
          </cell>
          <cell r="GI157">
            <v>0</v>
          </cell>
          <cell r="GJ157">
            <v>0</v>
          </cell>
          <cell r="GK157">
            <v>0</v>
          </cell>
          <cell r="GM157">
            <v>0</v>
          </cell>
          <cell r="HS157">
            <v>250500.30000000002</v>
          </cell>
          <cell r="HT157">
            <v>44928.055455990005</v>
          </cell>
          <cell r="HU157">
            <v>0</v>
          </cell>
          <cell r="HV157">
            <v>501000.60000000003</v>
          </cell>
          <cell r="HW157">
            <v>70601.230002270007</v>
          </cell>
          <cell r="HX157">
            <v>0</v>
          </cell>
          <cell r="HY157">
            <v>501000.60000000003</v>
          </cell>
          <cell r="HZ157">
            <v>44928.055455989997</v>
          </cell>
          <cell r="IA157">
            <v>0</v>
          </cell>
          <cell r="IB157">
            <v>501000.60000000003</v>
          </cell>
          <cell r="IC157">
            <v>19254.880909709991</v>
          </cell>
          <cell r="ID157">
            <v>0</v>
          </cell>
          <cell r="IE157">
            <v>0</v>
          </cell>
          <cell r="IF157">
            <v>-8.9483452029526228E-12</v>
          </cell>
          <cell r="IG157">
            <v>0</v>
          </cell>
          <cell r="IH157">
            <v>0</v>
          </cell>
          <cell r="II157">
            <v>-8.9483452029526228E-12</v>
          </cell>
          <cell r="IJ157">
            <v>0</v>
          </cell>
          <cell r="IK157">
            <v>0</v>
          </cell>
          <cell r="IL157">
            <v>-8.9483452029526228E-12</v>
          </cell>
          <cell r="IO157">
            <v>0</v>
          </cell>
          <cell r="IP157">
            <v>0</v>
          </cell>
          <cell r="IQ157">
            <v>0</v>
          </cell>
          <cell r="IR157">
            <v>0</v>
          </cell>
          <cell r="IS157">
            <v>0</v>
          </cell>
          <cell r="IT157">
            <v>0</v>
          </cell>
          <cell r="IU157">
            <v>0</v>
          </cell>
        </row>
        <row r="158">
          <cell r="FX158">
            <v>0</v>
          </cell>
          <cell r="FY158">
            <v>0</v>
          </cell>
          <cell r="FZ158">
            <v>0</v>
          </cell>
          <cell r="GA158">
            <v>0</v>
          </cell>
          <cell r="GB158">
            <v>0</v>
          </cell>
          <cell r="GC158">
            <v>0</v>
          </cell>
          <cell r="GD158">
            <v>0</v>
          </cell>
          <cell r="GE158">
            <v>0</v>
          </cell>
          <cell r="GF158">
            <v>0</v>
          </cell>
          <cell r="GG158">
            <v>0</v>
          </cell>
          <cell r="GH158">
            <v>0</v>
          </cell>
          <cell r="GI158">
            <v>0</v>
          </cell>
          <cell r="GJ158">
            <v>0</v>
          </cell>
          <cell r="GK158">
            <v>0</v>
          </cell>
          <cell r="GM158">
            <v>0</v>
          </cell>
          <cell r="HS158">
            <v>26546.757142857143</v>
          </cell>
          <cell r="HT158">
            <v>2565.5781606249998</v>
          </cell>
          <cell r="HU158">
            <v>0</v>
          </cell>
          <cell r="HV158">
            <v>53093.514285714286</v>
          </cell>
          <cell r="HW158">
            <v>4031.622823839285</v>
          </cell>
          <cell r="HX158">
            <v>0</v>
          </cell>
          <cell r="HY158">
            <v>53093.514285714286</v>
          </cell>
          <cell r="HZ158">
            <v>2565.5781606249993</v>
          </cell>
          <cell r="IA158">
            <v>0</v>
          </cell>
          <cell r="IB158">
            <v>53093.514285714286</v>
          </cell>
          <cell r="IC158">
            <v>1099.5334974107138</v>
          </cell>
          <cell r="ID158">
            <v>0</v>
          </cell>
          <cell r="IE158">
            <v>0</v>
          </cell>
          <cell r="IF158">
            <v>-6.027221388649196E-13</v>
          </cell>
          <cell r="IG158">
            <v>0</v>
          </cell>
          <cell r="IH158">
            <v>0</v>
          </cell>
          <cell r="II158">
            <v>-6.027221388649196E-13</v>
          </cell>
          <cell r="IJ158">
            <v>0</v>
          </cell>
          <cell r="IK158">
            <v>0</v>
          </cell>
          <cell r="IL158">
            <v>-6.027221388649196E-13</v>
          </cell>
          <cell r="IO158">
            <v>0</v>
          </cell>
          <cell r="IP158">
            <v>0</v>
          </cell>
          <cell r="IQ158">
            <v>0</v>
          </cell>
          <cell r="IR158">
            <v>0</v>
          </cell>
          <cell r="IS158">
            <v>0</v>
          </cell>
          <cell r="IT158">
            <v>0</v>
          </cell>
          <cell r="IU158">
            <v>0</v>
          </cell>
        </row>
        <row r="159">
          <cell r="FX159">
            <v>0</v>
          </cell>
          <cell r="FY159">
            <v>0</v>
          </cell>
          <cell r="FZ159">
            <v>0</v>
          </cell>
          <cell r="GA159">
            <v>0</v>
          </cell>
          <cell r="GB159">
            <v>0</v>
          </cell>
          <cell r="GC159">
            <v>0</v>
          </cell>
          <cell r="GD159">
            <v>0</v>
          </cell>
          <cell r="GE159">
            <v>0</v>
          </cell>
          <cell r="GF159">
            <v>0</v>
          </cell>
          <cell r="GG159">
            <v>0</v>
          </cell>
          <cell r="GH159">
            <v>0</v>
          </cell>
          <cell r="GI159">
            <v>0</v>
          </cell>
          <cell r="GJ159">
            <v>0</v>
          </cell>
          <cell r="GK159">
            <v>0</v>
          </cell>
          <cell r="GM159">
            <v>0</v>
          </cell>
          <cell r="HS159">
            <v>5537.1914285714283</v>
          </cell>
          <cell r="HT159">
            <v>416.834510411</v>
          </cell>
          <cell r="HU159">
            <v>0</v>
          </cell>
          <cell r="HV159">
            <v>11074.382857142857</v>
          </cell>
          <cell r="HW159">
            <v>655.02565921728569</v>
          </cell>
          <cell r="HX159">
            <v>0</v>
          </cell>
          <cell r="HY159">
            <v>11074.382857142857</v>
          </cell>
          <cell r="HZ159">
            <v>416.83451041099983</v>
          </cell>
          <cell r="IA159">
            <v>0</v>
          </cell>
          <cell r="IB159">
            <v>11074.382857142857</v>
          </cell>
          <cell r="IC159">
            <v>178.6433616047141</v>
          </cell>
          <cell r="ID159">
            <v>0</v>
          </cell>
          <cell r="IE159">
            <v>0</v>
          </cell>
          <cell r="IF159">
            <v>-1.9561684894142675E-13</v>
          </cell>
          <cell r="IG159">
            <v>0</v>
          </cell>
          <cell r="IH159">
            <v>0</v>
          </cell>
          <cell r="II159">
            <v>-1.9561684894142675E-13</v>
          </cell>
          <cell r="IJ159">
            <v>0</v>
          </cell>
          <cell r="IK159">
            <v>0</v>
          </cell>
          <cell r="IL159">
            <v>-1.9561684894142675E-13</v>
          </cell>
          <cell r="IO159">
            <v>0</v>
          </cell>
          <cell r="IP159">
            <v>0</v>
          </cell>
          <cell r="IQ159">
            <v>0</v>
          </cell>
          <cell r="IR159">
            <v>0</v>
          </cell>
          <cell r="IS159">
            <v>0</v>
          </cell>
          <cell r="IT159">
            <v>0</v>
          </cell>
          <cell r="IU159">
            <v>0</v>
          </cell>
        </row>
        <row r="160">
          <cell r="FX160">
            <v>0</v>
          </cell>
          <cell r="FY160">
            <v>0</v>
          </cell>
          <cell r="FZ160">
            <v>0</v>
          </cell>
          <cell r="GA160">
            <v>0</v>
          </cell>
          <cell r="GB160">
            <v>0</v>
          </cell>
          <cell r="GC160">
            <v>0</v>
          </cell>
          <cell r="GD160">
            <v>0</v>
          </cell>
          <cell r="GE160">
            <v>0</v>
          </cell>
          <cell r="GF160">
            <v>0</v>
          </cell>
          <cell r="GG160">
            <v>0</v>
          </cell>
          <cell r="GH160">
            <v>0</v>
          </cell>
          <cell r="GI160">
            <v>0</v>
          </cell>
          <cell r="GJ160">
            <v>0</v>
          </cell>
          <cell r="GK160">
            <v>0</v>
          </cell>
          <cell r="GM160">
            <v>0</v>
          </cell>
          <cell r="HS160">
            <v>15937.64857142857</v>
          </cell>
          <cell r="HT160">
            <v>2427.90153925</v>
          </cell>
          <cell r="HU160">
            <v>0</v>
          </cell>
          <cell r="HV160">
            <v>31875.29714285714</v>
          </cell>
          <cell r="HW160">
            <v>3815.2738473928571</v>
          </cell>
          <cell r="HX160">
            <v>0</v>
          </cell>
          <cell r="HY160">
            <v>31875.29714285714</v>
          </cell>
          <cell r="HZ160">
            <v>2427.9015392500005</v>
          </cell>
          <cell r="IA160">
            <v>0</v>
          </cell>
          <cell r="IB160">
            <v>31875.29714285714</v>
          </cell>
          <cell r="IC160">
            <v>1040.5292311071437</v>
          </cell>
          <cell r="ID160">
            <v>0</v>
          </cell>
          <cell r="IE160">
            <v>0</v>
          </cell>
          <cell r="IF160">
            <v>7.9171513789333408E-13</v>
          </cell>
          <cell r="IG160">
            <v>0</v>
          </cell>
          <cell r="IH160">
            <v>0</v>
          </cell>
          <cell r="II160">
            <v>7.9171513789333408E-13</v>
          </cell>
          <cell r="IJ160">
            <v>0</v>
          </cell>
          <cell r="IK160">
            <v>0</v>
          </cell>
          <cell r="IL160">
            <v>7.9171513789333408E-13</v>
          </cell>
          <cell r="IO160">
            <v>0</v>
          </cell>
          <cell r="IP160">
            <v>0</v>
          </cell>
          <cell r="IQ160">
            <v>0</v>
          </cell>
          <cell r="IR160">
            <v>0</v>
          </cell>
          <cell r="IS160">
            <v>0</v>
          </cell>
          <cell r="IT160">
            <v>0</v>
          </cell>
          <cell r="IU160">
            <v>0</v>
          </cell>
        </row>
        <row r="161">
          <cell r="FX161">
            <v>0</v>
          </cell>
          <cell r="FY161">
            <v>0</v>
          </cell>
          <cell r="FZ161">
            <v>0</v>
          </cell>
          <cell r="GA161">
            <v>0</v>
          </cell>
          <cell r="GB161">
            <v>0</v>
          </cell>
          <cell r="GC161">
            <v>0</v>
          </cell>
          <cell r="GD161">
            <v>0</v>
          </cell>
          <cell r="GE161">
            <v>0</v>
          </cell>
          <cell r="GF161">
            <v>0</v>
          </cell>
          <cell r="GG161">
            <v>0</v>
          </cell>
          <cell r="GH161">
            <v>0</v>
          </cell>
          <cell r="GI161">
            <v>0</v>
          </cell>
          <cell r="GJ161">
            <v>0</v>
          </cell>
          <cell r="GK161">
            <v>0</v>
          </cell>
          <cell r="GM161">
            <v>0</v>
          </cell>
          <cell r="HS161">
            <v>1102764.1671428571</v>
          </cell>
          <cell r="HT161">
            <v>106575.2644783125</v>
          </cell>
          <cell r="HU161">
            <v>0</v>
          </cell>
          <cell r="HV161">
            <v>2205528.3342857142</v>
          </cell>
          <cell r="HW161">
            <v>167475.41560877679</v>
          </cell>
          <cell r="HX161">
            <v>0</v>
          </cell>
          <cell r="HY161">
            <v>2205528.3342857142</v>
          </cell>
          <cell r="HZ161">
            <v>106575.26447831253</v>
          </cell>
          <cell r="IA161">
            <v>0</v>
          </cell>
          <cell r="IB161">
            <v>2205528.3342857142</v>
          </cell>
          <cell r="IC161">
            <v>45675.113347848252</v>
          </cell>
          <cell r="ID161">
            <v>0</v>
          </cell>
          <cell r="IE161">
            <v>0</v>
          </cell>
          <cell r="IF161">
            <v>3.8574216887354855E-11</v>
          </cell>
          <cell r="IG161">
            <v>0</v>
          </cell>
          <cell r="IH161">
            <v>0</v>
          </cell>
          <cell r="II161">
            <v>3.8574216887354855E-11</v>
          </cell>
          <cell r="IJ161">
            <v>0</v>
          </cell>
          <cell r="IK161">
            <v>0</v>
          </cell>
          <cell r="IL161">
            <v>3.8574216887354855E-11</v>
          </cell>
          <cell r="IO161">
            <v>0</v>
          </cell>
          <cell r="IP161">
            <v>0</v>
          </cell>
          <cell r="IQ161">
            <v>0</v>
          </cell>
          <cell r="IR161">
            <v>0</v>
          </cell>
          <cell r="IS161">
            <v>0</v>
          </cell>
          <cell r="IT161">
            <v>0</v>
          </cell>
          <cell r="IU161">
            <v>0</v>
          </cell>
        </row>
        <row r="162">
          <cell r="FX162">
            <v>0</v>
          </cell>
          <cell r="FY162">
            <v>0</v>
          </cell>
          <cell r="FZ162">
            <v>0</v>
          </cell>
          <cell r="GA162">
            <v>0</v>
          </cell>
          <cell r="GB162">
            <v>0</v>
          </cell>
          <cell r="GC162">
            <v>0</v>
          </cell>
          <cell r="GD162">
            <v>0</v>
          </cell>
          <cell r="GE162">
            <v>0</v>
          </cell>
          <cell r="GF162">
            <v>0</v>
          </cell>
          <cell r="GG162">
            <v>0</v>
          </cell>
          <cell r="GH162">
            <v>0</v>
          </cell>
          <cell r="GI162">
            <v>0</v>
          </cell>
          <cell r="GJ162">
            <v>0</v>
          </cell>
          <cell r="GK162">
            <v>0</v>
          </cell>
          <cell r="GM162">
            <v>0</v>
          </cell>
          <cell r="HS162">
            <v>88541.068571428565</v>
          </cell>
          <cell r="HT162">
            <v>15880.132833811998</v>
          </cell>
          <cell r="HU162">
            <v>0</v>
          </cell>
          <cell r="HV162">
            <v>177082.13714285713</v>
          </cell>
          <cell r="HW162">
            <v>24954.494453133142</v>
          </cell>
          <cell r="HX162">
            <v>0</v>
          </cell>
          <cell r="HY162">
            <v>177082.13714285713</v>
          </cell>
          <cell r="HZ162">
            <v>15880.132833812006</v>
          </cell>
          <cell r="IA162">
            <v>0</v>
          </cell>
          <cell r="IB162">
            <v>177082.13714285713</v>
          </cell>
          <cell r="IC162">
            <v>6805.7712144908637</v>
          </cell>
          <cell r="ID162">
            <v>0</v>
          </cell>
          <cell r="IE162">
            <v>0</v>
          </cell>
          <cell r="IF162">
            <v>7.4569543357938521E-12</v>
          </cell>
          <cell r="IG162">
            <v>0</v>
          </cell>
          <cell r="IH162">
            <v>0</v>
          </cell>
          <cell r="II162">
            <v>7.4569543357938521E-12</v>
          </cell>
          <cell r="IJ162">
            <v>0</v>
          </cell>
          <cell r="IK162">
            <v>0</v>
          </cell>
          <cell r="IL162">
            <v>7.4569543357938521E-12</v>
          </cell>
          <cell r="IO162">
            <v>0</v>
          </cell>
          <cell r="IP162">
            <v>0</v>
          </cell>
          <cell r="IQ162">
            <v>0</v>
          </cell>
          <cell r="IR162">
            <v>0</v>
          </cell>
          <cell r="IS162">
            <v>0</v>
          </cell>
          <cell r="IT162">
            <v>0</v>
          </cell>
          <cell r="IU162">
            <v>0</v>
          </cell>
        </row>
        <row r="163">
          <cell r="FX163">
            <v>0</v>
          </cell>
          <cell r="FY163">
            <v>0</v>
          </cell>
          <cell r="FZ163">
            <v>0</v>
          </cell>
          <cell r="GA163">
            <v>0</v>
          </cell>
          <cell r="GB163">
            <v>0</v>
          </cell>
          <cell r="GC163">
            <v>0</v>
          </cell>
          <cell r="GD163">
            <v>0</v>
          </cell>
          <cell r="GE163">
            <v>0</v>
          </cell>
          <cell r="GF163">
            <v>0</v>
          </cell>
          <cell r="GG163">
            <v>0</v>
          </cell>
          <cell r="GH163">
            <v>0</v>
          </cell>
          <cell r="GI163">
            <v>0</v>
          </cell>
          <cell r="GJ163">
            <v>0</v>
          </cell>
          <cell r="GK163">
            <v>0</v>
          </cell>
          <cell r="GM163">
            <v>0</v>
          </cell>
          <cell r="HS163">
            <v>368619.4485714286</v>
          </cell>
          <cell r="HT163">
            <v>56154.565246750004</v>
          </cell>
          <cell r="HU163">
            <v>0</v>
          </cell>
          <cell r="HV163">
            <v>737238.8971428572</v>
          </cell>
          <cell r="HW163">
            <v>88242.888244892863</v>
          </cell>
          <cell r="HX163">
            <v>0</v>
          </cell>
          <cell r="HY163">
            <v>737238.8971428572</v>
          </cell>
          <cell r="HZ163">
            <v>56154.565246749989</v>
          </cell>
          <cell r="IA163">
            <v>0</v>
          </cell>
          <cell r="IB163">
            <v>737238.8971428572</v>
          </cell>
          <cell r="IC163">
            <v>24066.24224860713</v>
          </cell>
          <cell r="ID163">
            <v>0</v>
          </cell>
          <cell r="IE163">
            <v>0</v>
          </cell>
          <cell r="IF163">
            <v>-1.5200930647552013E-11</v>
          </cell>
          <cell r="IG163">
            <v>0</v>
          </cell>
          <cell r="IH163">
            <v>0</v>
          </cell>
          <cell r="II163">
            <v>-1.5200930647552013E-11</v>
          </cell>
          <cell r="IJ163">
            <v>0</v>
          </cell>
          <cell r="IK163">
            <v>0</v>
          </cell>
          <cell r="IL163">
            <v>-1.5200930647552013E-11</v>
          </cell>
          <cell r="IO163">
            <v>0</v>
          </cell>
          <cell r="IP163">
            <v>0</v>
          </cell>
          <cell r="IQ163">
            <v>0</v>
          </cell>
          <cell r="IR163">
            <v>0</v>
          </cell>
          <cell r="IS163">
            <v>0</v>
          </cell>
          <cell r="IT163">
            <v>0</v>
          </cell>
          <cell r="IU163">
            <v>0</v>
          </cell>
        </row>
        <row r="164">
          <cell r="FX164">
            <v>0</v>
          </cell>
          <cell r="FY164">
            <v>0</v>
          </cell>
          <cell r="FZ164">
            <v>0</v>
          </cell>
          <cell r="GA164">
            <v>0</v>
          </cell>
          <cell r="GB164">
            <v>0</v>
          </cell>
          <cell r="GC164">
            <v>0</v>
          </cell>
          <cell r="GD164">
            <v>0</v>
          </cell>
          <cell r="GE164">
            <v>0</v>
          </cell>
          <cell r="GF164">
            <v>0</v>
          </cell>
          <cell r="GG164">
            <v>0</v>
          </cell>
          <cell r="GH164">
            <v>0</v>
          </cell>
          <cell r="GI164">
            <v>0</v>
          </cell>
          <cell r="GJ164">
            <v>0</v>
          </cell>
          <cell r="GK164">
            <v>0</v>
          </cell>
          <cell r="GM164">
            <v>0</v>
          </cell>
          <cell r="HS164">
            <v>1550469.7919999999</v>
          </cell>
          <cell r="HT164">
            <v>194583.958896</v>
          </cell>
          <cell r="HU164">
            <v>0</v>
          </cell>
          <cell r="HV164">
            <v>3100939.5839999998</v>
          </cell>
          <cell r="HW164">
            <v>272417.54245439998</v>
          </cell>
          <cell r="HX164">
            <v>0</v>
          </cell>
          <cell r="HY164">
            <v>3100939.5839999998</v>
          </cell>
          <cell r="HZ164">
            <v>116750.37533760002</v>
          </cell>
          <cell r="IA164">
            <v>0</v>
          </cell>
          <cell r="IB164">
            <v>0</v>
          </cell>
          <cell r="IC164">
            <v>2.3376196622848511E-11</v>
          </cell>
          <cell r="ID164">
            <v>0</v>
          </cell>
          <cell r="IE164">
            <v>0</v>
          </cell>
          <cell r="IF164">
            <v>2.3376196622848511E-11</v>
          </cell>
          <cell r="IG164">
            <v>0</v>
          </cell>
          <cell r="IH164">
            <v>0</v>
          </cell>
          <cell r="II164">
            <v>2.3376196622848511E-11</v>
          </cell>
          <cell r="IJ164">
            <v>0</v>
          </cell>
          <cell r="IK164">
            <v>0</v>
          </cell>
          <cell r="IL164">
            <v>2.3376196622848511E-11</v>
          </cell>
          <cell r="IO164">
            <v>0</v>
          </cell>
          <cell r="IP164">
            <v>0</v>
          </cell>
          <cell r="IQ164">
            <v>0</v>
          </cell>
          <cell r="IR164">
            <v>0</v>
          </cell>
          <cell r="IS164">
            <v>0</v>
          </cell>
          <cell r="IT164">
            <v>0</v>
          </cell>
          <cell r="IU164">
            <v>0</v>
          </cell>
        </row>
        <row r="165">
          <cell r="HS165">
            <v>0</v>
          </cell>
          <cell r="HT165">
            <v>0</v>
          </cell>
          <cell r="HU165">
            <v>0</v>
          </cell>
          <cell r="HV165">
            <v>0</v>
          </cell>
          <cell r="HW165">
            <v>0</v>
          </cell>
          <cell r="HX165">
            <v>0</v>
          </cell>
          <cell r="HY165">
            <v>0</v>
          </cell>
          <cell r="HZ165">
            <v>0</v>
          </cell>
          <cell r="IA165">
            <v>0</v>
          </cell>
          <cell r="IB165">
            <v>0</v>
          </cell>
          <cell r="IC165">
            <v>0</v>
          </cell>
          <cell r="ID165">
            <v>0</v>
          </cell>
          <cell r="IE165">
            <v>0</v>
          </cell>
          <cell r="IF165">
            <v>0</v>
          </cell>
          <cell r="IG165">
            <v>0</v>
          </cell>
          <cell r="IH165">
            <v>0</v>
          </cell>
          <cell r="II165">
            <v>0</v>
          </cell>
          <cell r="IJ165">
            <v>0</v>
          </cell>
          <cell r="IK165">
            <v>0</v>
          </cell>
          <cell r="IL165">
            <v>0</v>
          </cell>
          <cell r="IO165" t="e">
            <v>#REF!</v>
          </cell>
          <cell r="IP165" t="e">
            <v>#REF!</v>
          </cell>
          <cell r="IQ165" t="e">
            <v>#REF!</v>
          </cell>
          <cell r="IR165" t="e">
            <v>#REF!</v>
          </cell>
          <cell r="IS165" t="e">
            <v>#REF!</v>
          </cell>
          <cell r="IT165" t="e">
            <v>#REF!</v>
          </cell>
          <cell r="IU165" t="e">
            <v>#REF!</v>
          </cell>
        </row>
        <row r="166">
          <cell r="HS166">
            <v>0</v>
          </cell>
          <cell r="HT166">
            <v>0</v>
          </cell>
          <cell r="HU166">
            <v>0</v>
          </cell>
          <cell r="HV166">
            <v>0</v>
          </cell>
          <cell r="HW166">
            <v>0</v>
          </cell>
          <cell r="HX166">
            <v>0</v>
          </cell>
          <cell r="HY166">
            <v>0</v>
          </cell>
          <cell r="HZ166">
            <v>0</v>
          </cell>
          <cell r="IA166">
            <v>0</v>
          </cell>
          <cell r="IB166">
            <v>0</v>
          </cell>
          <cell r="IC166">
            <v>0</v>
          </cell>
          <cell r="ID166">
            <v>0</v>
          </cell>
          <cell r="IE166">
            <v>0</v>
          </cell>
          <cell r="IF166">
            <v>0</v>
          </cell>
          <cell r="IG166">
            <v>0</v>
          </cell>
          <cell r="IH166">
            <v>0</v>
          </cell>
          <cell r="II166">
            <v>0</v>
          </cell>
          <cell r="IJ166">
            <v>0</v>
          </cell>
          <cell r="IK166">
            <v>0</v>
          </cell>
          <cell r="IL166">
            <v>0</v>
          </cell>
          <cell r="IO166" t="e">
            <v>#REF!</v>
          </cell>
          <cell r="IP166" t="e">
            <v>#REF!</v>
          </cell>
          <cell r="IQ166" t="e">
            <v>#REF!</v>
          </cell>
          <cell r="IR166" t="e">
            <v>#REF!</v>
          </cell>
          <cell r="IS166" t="e">
            <v>#REF!</v>
          </cell>
          <cell r="IT166" t="e">
            <v>#REF!</v>
          </cell>
          <cell r="IU166" t="e">
            <v>#REF!</v>
          </cell>
        </row>
        <row r="167">
          <cell r="HS167">
            <v>0</v>
          </cell>
          <cell r="HT167">
            <v>0</v>
          </cell>
          <cell r="HU167">
            <v>0</v>
          </cell>
          <cell r="HV167">
            <v>0</v>
          </cell>
          <cell r="HW167">
            <v>0</v>
          </cell>
          <cell r="HX167">
            <v>0</v>
          </cell>
          <cell r="HY167">
            <v>0</v>
          </cell>
          <cell r="HZ167">
            <v>0</v>
          </cell>
          <cell r="IA167">
            <v>0</v>
          </cell>
          <cell r="IB167">
            <v>0</v>
          </cell>
          <cell r="IC167">
            <v>0</v>
          </cell>
          <cell r="ID167">
            <v>0</v>
          </cell>
          <cell r="IE167">
            <v>0</v>
          </cell>
          <cell r="IF167">
            <v>0</v>
          </cell>
          <cell r="IG167">
            <v>0</v>
          </cell>
          <cell r="IH167">
            <v>0</v>
          </cell>
          <cell r="II167">
            <v>0</v>
          </cell>
          <cell r="IJ167">
            <v>0</v>
          </cell>
          <cell r="IK167">
            <v>0</v>
          </cell>
          <cell r="IL167">
            <v>0</v>
          </cell>
          <cell r="IO167">
            <v>0</v>
          </cell>
          <cell r="IP167">
            <v>0</v>
          </cell>
          <cell r="IQ167">
            <v>0</v>
          </cell>
          <cell r="IR167">
            <v>0</v>
          </cell>
          <cell r="IS167">
            <v>0</v>
          </cell>
          <cell r="IT167">
            <v>0</v>
          </cell>
          <cell r="IU167">
            <v>0</v>
          </cell>
        </row>
        <row r="168">
          <cell r="HS168">
            <v>0</v>
          </cell>
          <cell r="HT168">
            <v>0</v>
          </cell>
          <cell r="HU168">
            <v>0</v>
          </cell>
          <cell r="HV168">
            <v>0</v>
          </cell>
          <cell r="HW168">
            <v>0</v>
          </cell>
          <cell r="HX168">
            <v>0</v>
          </cell>
          <cell r="HY168">
            <v>0</v>
          </cell>
          <cell r="HZ168">
            <v>0</v>
          </cell>
          <cell r="IA168">
            <v>0</v>
          </cell>
          <cell r="IB168">
            <v>0</v>
          </cell>
          <cell r="IC168">
            <v>0</v>
          </cell>
          <cell r="ID168">
            <v>0</v>
          </cell>
          <cell r="IE168">
            <v>0</v>
          </cell>
          <cell r="IF168">
            <v>0</v>
          </cell>
          <cell r="IG168">
            <v>0</v>
          </cell>
          <cell r="IH168">
            <v>0</v>
          </cell>
          <cell r="II168">
            <v>0</v>
          </cell>
          <cell r="IJ168">
            <v>0</v>
          </cell>
          <cell r="IK168">
            <v>0</v>
          </cell>
          <cell r="IL168">
            <v>0</v>
          </cell>
          <cell r="IO168" t="e">
            <v>#REF!</v>
          </cell>
          <cell r="IP168" t="e">
            <v>#REF!</v>
          </cell>
          <cell r="IQ168" t="e">
            <v>#REF!</v>
          </cell>
          <cell r="IR168" t="e">
            <v>#REF!</v>
          </cell>
          <cell r="IS168" t="e">
            <v>#REF!</v>
          </cell>
          <cell r="IT168" t="e">
            <v>#REF!</v>
          </cell>
          <cell r="IU168" t="e">
            <v>#REF!</v>
          </cell>
        </row>
        <row r="169">
          <cell r="HS169">
            <v>0</v>
          </cell>
          <cell r="HT169">
            <v>0</v>
          </cell>
          <cell r="HU169">
            <v>0</v>
          </cell>
          <cell r="HV169">
            <v>0</v>
          </cell>
          <cell r="HW169">
            <v>0</v>
          </cell>
          <cell r="HX169">
            <v>0</v>
          </cell>
          <cell r="HY169">
            <v>0</v>
          </cell>
          <cell r="HZ169">
            <v>0</v>
          </cell>
          <cell r="IA169">
            <v>0</v>
          </cell>
          <cell r="IB169">
            <v>0</v>
          </cell>
          <cell r="IC169">
            <v>0</v>
          </cell>
          <cell r="ID169">
            <v>0</v>
          </cell>
          <cell r="IE169">
            <v>0</v>
          </cell>
          <cell r="IF169">
            <v>0</v>
          </cell>
          <cell r="IG169">
            <v>0</v>
          </cell>
          <cell r="IH169">
            <v>0</v>
          </cell>
          <cell r="II169">
            <v>0</v>
          </cell>
          <cell r="IJ169">
            <v>0</v>
          </cell>
          <cell r="IK169">
            <v>0</v>
          </cell>
          <cell r="IL169">
            <v>0</v>
          </cell>
          <cell r="IO169">
            <v>0</v>
          </cell>
          <cell r="IP169">
            <v>0</v>
          </cell>
          <cell r="IQ169">
            <v>0</v>
          </cell>
          <cell r="IR169">
            <v>0</v>
          </cell>
          <cell r="IS169">
            <v>0</v>
          </cell>
          <cell r="IT169">
            <v>0</v>
          </cell>
          <cell r="IU169">
            <v>0</v>
          </cell>
        </row>
        <row r="170">
          <cell r="HS170">
            <v>0</v>
          </cell>
          <cell r="HT170">
            <v>0</v>
          </cell>
          <cell r="HU170">
            <v>0</v>
          </cell>
          <cell r="HV170">
            <v>0</v>
          </cell>
          <cell r="HW170">
            <v>0</v>
          </cell>
          <cell r="HX170">
            <v>0</v>
          </cell>
          <cell r="HY170">
            <v>0</v>
          </cell>
          <cell r="HZ170">
            <v>0</v>
          </cell>
          <cell r="IA170">
            <v>0</v>
          </cell>
          <cell r="IB170">
            <v>0</v>
          </cell>
          <cell r="IC170">
            <v>0</v>
          </cell>
          <cell r="ID170">
            <v>0</v>
          </cell>
          <cell r="IE170">
            <v>0</v>
          </cell>
          <cell r="IF170">
            <v>0</v>
          </cell>
          <cell r="IG170">
            <v>0</v>
          </cell>
          <cell r="IH170">
            <v>0</v>
          </cell>
          <cell r="II170">
            <v>0</v>
          </cell>
          <cell r="IJ170">
            <v>0</v>
          </cell>
          <cell r="IK170">
            <v>0</v>
          </cell>
          <cell r="IL170">
            <v>0</v>
          </cell>
          <cell r="IO170">
            <v>0</v>
          </cell>
          <cell r="IP170">
            <v>0</v>
          </cell>
          <cell r="IQ170">
            <v>0</v>
          </cell>
          <cell r="IR170">
            <v>0</v>
          </cell>
          <cell r="IS170">
            <v>0</v>
          </cell>
          <cell r="IT170">
            <v>0</v>
          </cell>
          <cell r="IU170">
            <v>0</v>
          </cell>
        </row>
        <row r="171">
          <cell r="HS171">
            <v>0</v>
          </cell>
          <cell r="HT171">
            <v>0</v>
          </cell>
          <cell r="HU171">
            <v>0</v>
          </cell>
          <cell r="HV171">
            <v>0</v>
          </cell>
          <cell r="HW171">
            <v>0</v>
          </cell>
          <cell r="HX171">
            <v>0</v>
          </cell>
          <cell r="HY171">
            <v>0</v>
          </cell>
          <cell r="HZ171">
            <v>0</v>
          </cell>
          <cell r="IA171">
            <v>0</v>
          </cell>
          <cell r="IB171">
            <v>0</v>
          </cell>
          <cell r="IC171">
            <v>0</v>
          </cell>
          <cell r="ID171">
            <v>0</v>
          </cell>
          <cell r="IE171">
            <v>0</v>
          </cell>
          <cell r="IF171">
            <v>0</v>
          </cell>
          <cell r="IG171">
            <v>0</v>
          </cell>
          <cell r="IH171">
            <v>0</v>
          </cell>
          <cell r="II171">
            <v>0</v>
          </cell>
          <cell r="IJ171">
            <v>0</v>
          </cell>
          <cell r="IK171">
            <v>0</v>
          </cell>
          <cell r="IL171">
            <v>0</v>
          </cell>
          <cell r="IO171">
            <v>0</v>
          </cell>
          <cell r="IP171">
            <v>0</v>
          </cell>
          <cell r="IQ171">
            <v>0</v>
          </cell>
          <cell r="IR171">
            <v>0</v>
          </cell>
          <cell r="IS171">
            <v>0</v>
          </cell>
          <cell r="IT171">
            <v>0</v>
          </cell>
          <cell r="IU171">
            <v>0</v>
          </cell>
        </row>
        <row r="306">
          <cell r="FX306">
            <v>0</v>
          </cell>
          <cell r="FY306">
            <v>0</v>
          </cell>
          <cell r="FZ306">
            <v>0</v>
          </cell>
          <cell r="GA306">
            <v>0</v>
          </cell>
          <cell r="GB306">
            <v>0</v>
          </cell>
          <cell r="GC306">
            <v>0</v>
          </cell>
          <cell r="GD306">
            <v>0</v>
          </cell>
          <cell r="GE306">
            <v>0</v>
          </cell>
          <cell r="GF306">
            <v>0</v>
          </cell>
          <cell r="GG306">
            <v>0</v>
          </cell>
          <cell r="GH306">
            <v>0</v>
          </cell>
          <cell r="GI306">
            <v>0</v>
          </cell>
          <cell r="GJ306">
            <v>0</v>
          </cell>
          <cell r="GK306">
            <v>0</v>
          </cell>
          <cell r="GM306">
            <v>0</v>
          </cell>
          <cell r="GN306">
            <v>0</v>
          </cell>
          <cell r="GO306">
            <v>0</v>
          </cell>
          <cell r="GP306">
            <v>0</v>
          </cell>
          <cell r="GQ306">
            <v>0</v>
          </cell>
          <cell r="GR306">
            <v>0</v>
          </cell>
          <cell r="GS306">
            <v>0</v>
          </cell>
          <cell r="GT306">
            <v>0</v>
          </cell>
          <cell r="GU306">
            <v>0</v>
          </cell>
          <cell r="GV306">
            <v>0</v>
          </cell>
          <cell r="GW306">
            <v>0</v>
          </cell>
          <cell r="GX306">
            <v>0</v>
          </cell>
          <cell r="GY306">
            <v>0</v>
          </cell>
          <cell r="GZ306">
            <v>0</v>
          </cell>
          <cell r="HA306">
            <v>0</v>
          </cell>
          <cell r="HD306">
            <v>0</v>
          </cell>
          <cell r="HE306">
            <v>0</v>
          </cell>
          <cell r="HF306">
            <v>0</v>
          </cell>
          <cell r="HG306">
            <v>0</v>
          </cell>
          <cell r="HH306">
            <v>0</v>
          </cell>
          <cell r="HI306">
            <v>0</v>
          </cell>
          <cell r="HJ306">
            <v>0</v>
          </cell>
          <cell r="HK306">
            <v>0</v>
          </cell>
          <cell r="HL306">
            <v>0</v>
          </cell>
          <cell r="HM306">
            <v>0</v>
          </cell>
          <cell r="HN306">
            <v>0</v>
          </cell>
          <cell r="HO306">
            <v>0</v>
          </cell>
          <cell r="HP306">
            <v>0</v>
          </cell>
          <cell r="HQ306">
            <v>0</v>
          </cell>
          <cell r="HS306">
            <v>208272.88361111109</v>
          </cell>
          <cell r="HT306">
            <v>422724.74907949998</v>
          </cell>
          <cell r="HU306">
            <v>0</v>
          </cell>
          <cell r="HV306">
            <v>416545.76722222217</v>
          </cell>
          <cell r="HW306">
            <v>828048.29873329168</v>
          </cell>
          <cell r="HX306">
            <v>0</v>
          </cell>
          <cell r="HY306">
            <v>416545.76722222217</v>
          </cell>
          <cell r="HZ306">
            <v>804846.69949901383</v>
          </cell>
          <cell r="IA306">
            <v>0</v>
          </cell>
          <cell r="IB306">
            <v>416545.76722222217</v>
          </cell>
          <cell r="IC306">
            <v>781645.1002647361</v>
          </cell>
          <cell r="ID306">
            <v>0</v>
          </cell>
          <cell r="IE306">
            <v>416545.76722222217</v>
          </cell>
          <cell r="IF306">
            <v>758443.50103045837</v>
          </cell>
          <cell r="IG306">
            <v>0</v>
          </cell>
          <cell r="IH306">
            <v>416545.76722222217</v>
          </cell>
          <cell r="II306">
            <v>735241.90179618052</v>
          </cell>
          <cell r="IJ306">
            <v>0</v>
          </cell>
          <cell r="IK306">
            <v>416545.76722222217</v>
          </cell>
          <cell r="IL306">
            <v>712040.30256190279</v>
          </cell>
          <cell r="IO306">
            <v>0</v>
          </cell>
          <cell r="IP306">
            <v>0</v>
          </cell>
          <cell r="IQ306">
            <v>0</v>
          </cell>
          <cell r="IR306" t="e">
            <v>#REF!</v>
          </cell>
          <cell r="IS306" t="e">
            <v>#REF!</v>
          </cell>
          <cell r="IT306">
            <v>0</v>
          </cell>
          <cell r="IU306">
            <v>0</v>
          </cell>
        </row>
        <row r="307">
          <cell r="FX307">
            <v>0</v>
          </cell>
          <cell r="FZ307">
            <v>0</v>
          </cell>
          <cell r="GB307">
            <v>0</v>
          </cell>
          <cell r="GD307">
            <v>0</v>
          </cell>
          <cell r="GF307">
            <v>0</v>
          </cell>
          <cell r="GH307">
            <v>0</v>
          </cell>
          <cell r="GJ307">
            <v>0</v>
          </cell>
          <cell r="GN307">
            <v>0</v>
          </cell>
          <cell r="GP307">
            <v>0</v>
          </cell>
          <cell r="GR307">
            <v>0</v>
          </cell>
          <cell r="GT307">
            <v>0</v>
          </cell>
          <cell r="GV307">
            <v>0</v>
          </cell>
          <cell r="GX307">
            <v>0</v>
          </cell>
          <cell r="GZ307">
            <v>0</v>
          </cell>
          <cell r="HD307">
            <v>0</v>
          </cell>
          <cell r="HF307">
            <v>0</v>
          </cell>
          <cell r="HH307">
            <v>0</v>
          </cell>
          <cell r="HJ307">
            <v>0</v>
          </cell>
          <cell r="HL307">
            <v>0</v>
          </cell>
          <cell r="HN307">
            <v>0</v>
          </cell>
          <cell r="HP307">
            <v>0</v>
          </cell>
          <cell r="HT307">
            <v>630997.63269061106</v>
          </cell>
          <cell r="HW307">
            <v>1244594.0659555139</v>
          </cell>
          <cell r="HZ307">
            <v>1221392.466721236</v>
          </cell>
          <cell r="IC307">
            <v>1198190.8674869584</v>
          </cell>
          <cell r="IF307">
            <v>1174989.2682526805</v>
          </cell>
          <cell r="II307">
            <v>1151787.6690184027</v>
          </cell>
          <cell r="IL307">
            <v>1128586.0697841248</v>
          </cell>
        </row>
      </sheetData>
      <sheetData sheetId="2" refreshError="1"/>
      <sheetData sheetId="3" refreshError="1"/>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 val="Saldos_Ins"/>
      <sheetName val="Saldos_x_desemb"/>
      <sheetName val="Saldos_Ins1"/>
      <sheetName val="Saldos_x_desemb1"/>
      <sheetName val="Saldos_Ins2"/>
      <sheetName val="Saldos_x_desemb2"/>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 val="Deuda_Total"/>
      <sheetName val="Saldos_Ins"/>
      <sheetName val="Saldos_x_desemb"/>
      <sheetName val="Deuda_Total1"/>
      <sheetName val="Saldos_Ins1"/>
      <sheetName val="Saldos_x_desemb1"/>
      <sheetName val="Deuda_Total2"/>
      <sheetName val="Saldos_Ins2"/>
      <sheetName val="Saldos_x_desemb2"/>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A.III.1"/>
      <sheetName val="Efecto en ingreso"/>
      <sheetName val="C A.III.2"/>
      <sheetName val="(No Diagramar)"/>
    </sheetNames>
    <sheetDataSet>
      <sheetData sheetId="0"/>
      <sheetData sheetId="1"/>
      <sheetData sheetId="2"/>
      <sheetData sheetId="3">
        <row r="5">
          <cell r="C5">
            <v>0.97276264591439687</v>
          </cell>
          <cell r="D5">
            <v>0.95368886854352641</v>
          </cell>
          <cell r="E5">
            <v>0.92771290714350818</v>
          </cell>
          <cell r="F5">
            <v>0.90069214285777488</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63D66-ACE6-46C1-9328-290A9811A590}">
  <dimension ref="A1:F14"/>
  <sheetViews>
    <sheetView workbookViewId="0"/>
  </sheetViews>
  <sheetFormatPr baseColWidth="10" defaultColWidth="10.85546875" defaultRowHeight="12.75" x14ac:dyDescent="0.2"/>
  <cols>
    <col min="1" max="1" width="29.140625" style="2" bestFit="1" customWidth="1"/>
    <col min="2" max="3" width="7.7109375" style="2" customWidth="1"/>
    <col min="4" max="4" width="9.85546875" style="2" customWidth="1"/>
    <col min="5" max="6" width="7.7109375" style="2" customWidth="1"/>
    <col min="7" max="16384" width="10.85546875" style="2"/>
  </cols>
  <sheetData>
    <row r="1" spans="1:6" x14ac:dyDescent="0.2">
      <c r="A1" s="1" t="s">
        <v>145</v>
      </c>
    </row>
    <row r="2" spans="1:6" x14ac:dyDescent="0.2">
      <c r="A2" s="78" t="s">
        <v>141</v>
      </c>
    </row>
    <row r="3" spans="1:6" x14ac:dyDescent="0.2">
      <c r="A3" s="2" t="s">
        <v>146</v>
      </c>
    </row>
    <row r="5" spans="1:6" ht="17.45" customHeight="1" x14ac:dyDescent="0.2">
      <c r="A5" s="145"/>
      <c r="B5" s="129" t="s">
        <v>128</v>
      </c>
      <c r="C5" s="146" t="s">
        <v>129</v>
      </c>
      <c r="D5" s="146" t="s">
        <v>130</v>
      </c>
      <c r="E5" s="146" t="s">
        <v>131</v>
      </c>
      <c r="F5" s="147" t="s">
        <v>132</v>
      </c>
    </row>
    <row r="6" spans="1:6" x14ac:dyDescent="0.2">
      <c r="A6" s="141" t="s">
        <v>133</v>
      </c>
      <c r="B6" s="148">
        <v>-3</v>
      </c>
      <c r="C6" s="149">
        <v>-4.7</v>
      </c>
      <c r="D6" s="149">
        <v>-3.7</v>
      </c>
      <c r="E6" s="149">
        <v>-5.2</v>
      </c>
      <c r="F6" s="150">
        <v>-6</v>
      </c>
    </row>
    <row r="7" spans="1:6" x14ac:dyDescent="0.2">
      <c r="A7" s="141" t="s">
        <v>134</v>
      </c>
      <c r="B7" s="148">
        <v>-6.1</v>
      </c>
      <c r="C7" s="149" t="s">
        <v>125</v>
      </c>
      <c r="D7" s="149">
        <v>-6.1</v>
      </c>
      <c r="E7" s="149">
        <v>-7</v>
      </c>
      <c r="F7" s="150" t="s">
        <v>125</v>
      </c>
    </row>
    <row r="8" spans="1:6" x14ac:dyDescent="0.2">
      <c r="A8" s="142" t="s">
        <v>135</v>
      </c>
      <c r="B8" s="151">
        <v>-5.9</v>
      </c>
      <c r="C8" s="152">
        <v>-5.6</v>
      </c>
      <c r="D8" s="152">
        <v>-5.7</v>
      </c>
      <c r="E8" s="152">
        <v>-6.1</v>
      </c>
      <c r="F8" s="153">
        <v>-7.3</v>
      </c>
    </row>
    <row r="9" spans="1:6" x14ac:dyDescent="0.2">
      <c r="A9" s="142" t="s">
        <v>136</v>
      </c>
      <c r="B9" s="151">
        <v>-7.5</v>
      </c>
      <c r="C9" s="152">
        <v>-8.4</v>
      </c>
      <c r="D9" s="152">
        <v>-8</v>
      </c>
      <c r="E9" s="152">
        <v>-9.1</v>
      </c>
      <c r="F9" s="153">
        <v>-9.1</v>
      </c>
    </row>
    <row r="10" spans="1:6" x14ac:dyDescent="0.2">
      <c r="A10" s="142" t="s">
        <v>137</v>
      </c>
      <c r="B10" s="151">
        <v>-5.2</v>
      </c>
      <c r="C10" s="152">
        <v>-5.3</v>
      </c>
      <c r="D10" s="152">
        <v>-4.9000000000000004</v>
      </c>
      <c r="E10" s="152">
        <v>-6.1</v>
      </c>
      <c r="F10" s="153">
        <v>-6</v>
      </c>
    </row>
    <row r="11" spans="1:6" x14ac:dyDescent="0.2">
      <c r="A11" s="141" t="s">
        <v>138</v>
      </c>
      <c r="B11" s="148">
        <v>-1</v>
      </c>
      <c r="C11" s="149" t="s">
        <v>125</v>
      </c>
      <c r="D11" s="149">
        <v>-0.1</v>
      </c>
      <c r="E11" s="149">
        <v>-2.5</v>
      </c>
      <c r="F11" s="150" t="s">
        <v>125</v>
      </c>
    </row>
    <row r="12" spans="1:6" x14ac:dyDescent="0.2">
      <c r="A12" s="142" t="s">
        <v>139</v>
      </c>
      <c r="B12" s="151">
        <v>1.2</v>
      </c>
      <c r="C12" s="152">
        <v>1.4</v>
      </c>
      <c r="D12" s="152">
        <v>1.8</v>
      </c>
      <c r="E12" s="152">
        <v>1</v>
      </c>
      <c r="F12" s="153">
        <v>-2.6</v>
      </c>
    </row>
    <row r="13" spans="1:6" x14ac:dyDescent="0.2">
      <c r="A13" s="143" t="s">
        <v>140</v>
      </c>
      <c r="B13" s="154">
        <v>-5.2</v>
      </c>
      <c r="C13" s="155">
        <v>-7.1</v>
      </c>
      <c r="D13" s="155">
        <v>-5.3</v>
      </c>
      <c r="E13" s="155">
        <v>-7.2</v>
      </c>
      <c r="F13" s="156" t="s">
        <v>125</v>
      </c>
    </row>
    <row r="14" spans="1:6" x14ac:dyDescent="0.2">
      <c r="A14" s="333" t="s">
        <v>142</v>
      </c>
      <c r="B14" s="333"/>
      <c r="C14" s="333"/>
      <c r="D14" s="333"/>
      <c r="E14" s="333"/>
      <c r="F14" s="333"/>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43F02-2EC7-4375-A2E8-F86F2B043681}">
  <dimension ref="A1:E13"/>
  <sheetViews>
    <sheetView workbookViewId="0">
      <selection activeCell="A8" sqref="A8"/>
    </sheetView>
  </sheetViews>
  <sheetFormatPr baseColWidth="10" defaultColWidth="10.85546875" defaultRowHeight="12.75" x14ac:dyDescent="0.2"/>
  <cols>
    <col min="1" max="1" width="44.28515625" style="2" bestFit="1" customWidth="1"/>
    <col min="2" max="16384" width="10.85546875" style="2"/>
  </cols>
  <sheetData>
    <row r="1" spans="1:5" x14ac:dyDescent="0.2">
      <c r="A1" s="368" t="s">
        <v>440</v>
      </c>
      <c r="B1" s="367"/>
      <c r="C1" s="367"/>
      <c r="D1" s="367"/>
    </row>
    <row r="2" spans="1:5" ht="15" x14ac:dyDescent="0.2">
      <c r="A2" s="368" t="s">
        <v>521</v>
      </c>
      <c r="B2" s="367"/>
      <c r="C2" s="367"/>
      <c r="D2" s="367"/>
    </row>
    <row r="3" spans="1:5" x14ac:dyDescent="0.2">
      <c r="A3" s="367" t="s">
        <v>30</v>
      </c>
      <c r="B3" s="367"/>
      <c r="C3" s="367"/>
      <c r="D3" s="367"/>
    </row>
    <row r="4" spans="1:5" x14ac:dyDescent="0.2">
      <c r="A4" s="367"/>
      <c r="B4" s="367"/>
      <c r="C4" s="367"/>
      <c r="D4" s="367"/>
    </row>
    <row r="5" spans="1:5" ht="25.5" x14ac:dyDescent="0.2">
      <c r="A5" s="374"/>
      <c r="B5" s="375" t="s">
        <v>504</v>
      </c>
      <c r="C5" s="375" t="s">
        <v>505</v>
      </c>
      <c r="D5" s="375" t="s">
        <v>506</v>
      </c>
    </row>
    <row r="6" spans="1:5" x14ac:dyDescent="0.2">
      <c r="A6" s="369" t="s">
        <v>74</v>
      </c>
      <c r="B6" s="370">
        <v>57124907.458282754</v>
      </c>
      <c r="C6" s="370">
        <v>57234048.116647899</v>
      </c>
      <c r="D6" s="370">
        <v>56941613.475449421</v>
      </c>
    </row>
    <row r="7" spans="1:5" ht="15" x14ac:dyDescent="0.2">
      <c r="A7" s="254" t="s">
        <v>522</v>
      </c>
      <c r="B7" s="371">
        <v>9425821.9811042808</v>
      </c>
      <c r="C7" s="371">
        <v>16076368.362531301</v>
      </c>
      <c r="D7" s="371">
        <v>18382012.1649599</v>
      </c>
      <c r="E7" s="50"/>
    </row>
    <row r="8" spans="1:5" x14ac:dyDescent="0.2">
      <c r="A8" s="254" t="s">
        <v>441</v>
      </c>
      <c r="B8" s="371">
        <v>-5174359.3092664033</v>
      </c>
      <c r="C8" s="371">
        <v>-7192664.4791792035</v>
      </c>
      <c r="D8" s="371">
        <v>-8762935.3090448007</v>
      </c>
    </row>
    <row r="9" spans="1:5" x14ac:dyDescent="0.2">
      <c r="A9" s="256" t="s">
        <v>76</v>
      </c>
      <c r="B9" s="372">
        <v>61376370.130120628</v>
      </c>
      <c r="C9" s="372">
        <v>66117752</v>
      </c>
      <c r="D9" s="372">
        <v>66560690.33136452</v>
      </c>
      <c r="E9" s="50"/>
    </row>
    <row r="10" spans="1:5" x14ac:dyDescent="0.2">
      <c r="A10" s="376" t="s">
        <v>77</v>
      </c>
      <c r="B10" s="386">
        <v>29.6</v>
      </c>
      <c r="C10" s="386">
        <v>32.700000000000003</v>
      </c>
      <c r="D10" s="386">
        <v>34.843686902284702</v>
      </c>
    </row>
    <row r="11" spans="1:5" x14ac:dyDescent="0.2">
      <c r="A11" s="490" t="s">
        <v>519</v>
      </c>
      <c r="B11" s="489"/>
      <c r="C11" s="489"/>
      <c r="D11" s="489"/>
    </row>
    <row r="12" spans="1:5" x14ac:dyDescent="0.2">
      <c r="A12" s="490" t="s">
        <v>520</v>
      </c>
      <c r="B12" s="489"/>
      <c r="C12" s="489"/>
      <c r="D12" s="489"/>
    </row>
    <row r="13" spans="1:5" x14ac:dyDescent="0.2">
      <c r="A13" s="2" t="s">
        <v>27</v>
      </c>
    </row>
  </sheetData>
  <phoneticPr fontId="26" type="noConversion"/>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FD344-B6AC-4B64-99A1-57615CD454CC}">
  <dimension ref="A1:D10"/>
  <sheetViews>
    <sheetView workbookViewId="0"/>
  </sheetViews>
  <sheetFormatPr baseColWidth="10" defaultColWidth="10.85546875" defaultRowHeight="15" x14ac:dyDescent="0.25"/>
  <cols>
    <col min="1" max="1" width="27.42578125" style="373" customWidth="1"/>
    <col min="2" max="16384" width="10.85546875" style="373"/>
  </cols>
  <sheetData>
    <row r="1" spans="1:4" x14ac:dyDescent="0.25">
      <c r="A1" s="377" t="s">
        <v>442</v>
      </c>
      <c r="B1" s="378"/>
      <c r="C1" s="378"/>
      <c r="D1" s="158"/>
    </row>
    <row r="2" spans="1:4" x14ac:dyDescent="0.25">
      <c r="A2" s="377" t="s">
        <v>443</v>
      </c>
      <c r="B2" s="378"/>
      <c r="C2" s="378"/>
      <c r="D2" s="158"/>
    </row>
    <row r="3" spans="1:4" x14ac:dyDescent="0.25">
      <c r="A3" s="378" t="s">
        <v>516</v>
      </c>
      <c r="B3" s="378"/>
      <c r="C3" s="378"/>
      <c r="D3" s="158"/>
    </row>
    <row r="4" spans="1:4" x14ac:dyDescent="0.25">
      <c r="A4" s="378"/>
      <c r="B4" s="378"/>
      <c r="C4" s="378"/>
      <c r="D4" s="158"/>
    </row>
    <row r="5" spans="1:4" x14ac:dyDescent="0.25">
      <c r="A5" s="535"/>
      <c r="B5" s="534">
        <v>2020</v>
      </c>
      <c r="C5" s="534"/>
      <c r="D5" s="158"/>
    </row>
    <row r="6" spans="1:4" x14ac:dyDescent="0.25">
      <c r="A6" s="536"/>
      <c r="B6" s="379" t="s">
        <v>81</v>
      </c>
      <c r="C6" s="379" t="s">
        <v>77</v>
      </c>
      <c r="D6" s="158"/>
    </row>
    <row r="7" spans="1:4" x14ac:dyDescent="0.25">
      <c r="A7" s="382" t="s">
        <v>444</v>
      </c>
      <c r="B7" s="383">
        <v>17077.697083619605</v>
      </c>
      <c r="C7" s="384">
        <v>7.0822365626415362E-2</v>
      </c>
      <c r="D7" s="158"/>
    </row>
    <row r="8" spans="1:4" x14ac:dyDescent="0.25">
      <c r="A8" s="382" t="s">
        <v>445</v>
      </c>
      <c r="B8" s="383">
        <v>84020.058484428824</v>
      </c>
      <c r="C8" s="384">
        <v>0.34843686902284698</v>
      </c>
      <c r="D8" s="158"/>
    </row>
    <row r="9" spans="1:4" x14ac:dyDescent="0.25">
      <c r="A9" s="380" t="s">
        <v>446</v>
      </c>
      <c r="B9" s="381">
        <f>B7-B8</f>
        <v>-66942.361400809226</v>
      </c>
      <c r="C9" s="385">
        <f>+C7-C8</f>
        <v>-0.27761450339643162</v>
      </c>
      <c r="D9" s="158"/>
    </row>
    <row r="10" spans="1:4" x14ac:dyDescent="0.25">
      <c r="A10" s="158" t="s">
        <v>27</v>
      </c>
      <c r="B10" s="158"/>
      <c r="C10" s="158"/>
      <c r="D10" s="158"/>
    </row>
  </sheetData>
  <mergeCells count="2">
    <mergeCell ref="B5:C5"/>
    <mergeCell ref="A5:A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F8BB8-247C-4E23-BBBC-509908E48FE6}">
  <dimension ref="A1:I16"/>
  <sheetViews>
    <sheetView workbookViewId="0"/>
  </sheetViews>
  <sheetFormatPr baseColWidth="10" defaultColWidth="10.85546875" defaultRowHeight="12.75" x14ac:dyDescent="0.2"/>
  <cols>
    <col min="1" max="1" width="26.5703125" style="2" customWidth="1"/>
    <col min="2" max="9" width="9.42578125" style="2" bestFit="1" customWidth="1"/>
    <col min="10" max="16384" width="10.85546875" style="2"/>
  </cols>
  <sheetData>
    <row r="1" spans="1:9" x14ac:dyDescent="0.2">
      <c r="A1" s="1" t="s">
        <v>13</v>
      </c>
    </row>
    <row r="2" spans="1:9" x14ac:dyDescent="0.2">
      <c r="A2" s="1" t="s">
        <v>0</v>
      </c>
    </row>
    <row r="4" spans="1:9" x14ac:dyDescent="0.2">
      <c r="A4" s="3"/>
      <c r="B4" s="543">
        <v>2021</v>
      </c>
      <c r="C4" s="544"/>
      <c r="D4" s="545">
        <v>2022</v>
      </c>
      <c r="E4" s="545"/>
      <c r="F4" s="543">
        <v>2023</v>
      </c>
      <c r="G4" s="544"/>
      <c r="H4" s="545">
        <v>2024</v>
      </c>
      <c r="I4" s="544"/>
    </row>
    <row r="5" spans="1:9" x14ac:dyDescent="0.2">
      <c r="A5" s="4"/>
      <c r="B5" s="4" t="s">
        <v>1</v>
      </c>
      <c r="C5" s="5" t="s">
        <v>2</v>
      </c>
      <c r="D5" s="6" t="s">
        <v>1</v>
      </c>
      <c r="E5" s="6" t="s">
        <v>2</v>
      </c>
      <c r="F5" s="4" t="s">
        <v>1</v>
      </c>
      <c r="G5" s="5" t="s">
        <v>2</v>
      </c>
      <c r="H5" s="6" t="s">
        <v>1</v>
      </c>
      <c r="I5" s="5" t="s">
        <v>2</v>
      </c>
    </row>
    <row r="6" spans="1:9" x14ac:dyDescent="0.2">
      <c r="A6" s="7" t="s">
        <v>3</v>
      </c>
      <c r="B6" s="541">
        <v>4.3</v>
      </c>
      <c r="C6" s="496">
        <v>5.5</v>
      </c>
      <c r="D6" s="542">
        <v>3.5</v>
      </c>
      <c r="E6" s="542">
        <v>3.5</v>
      </c>
      <c r="F6" s="541">
        <v>3.2</v>
      </c>
      <c r="G6" s="496">
        <v>3.5</v>
      </c>
      <c r="H6" s="542">
        <v>3.2</v>
      </c>
      <c r="I6" s="496">
        <v>3.5</v>
      </c>
    </row>
    <row r="7" spans="1:9" x14ac:dyDescent="0.2">
      <c r="A7" s="8" t="s">
        <v>4</v>
      </c>
      <c r="B7" s="541"/>
      <c r="C7" s="496"/>
      <c r="D7" s="542"/>
      <c r="E7" s="542"/>
      <c r="F7" s="541"/>
      <c r="G7" s="496"/>
      <c r="H7" s="542"/>
      <c r="I7" s="496"/>
    </row>
    <row r="8" spans="1:9" x14ac:dyDescent="0.2">
      <c r="A8" s="7" t="s">
        <v>5</v>
      </c>
      <c r="B8" s="541">
        <v>5.3</v>
      </c>
      <c r="C8" s="496">
        <v>7.3</v>
      </c>
      <c r="D8" s="542">
        <v>4.2</v>
      </c>
      <c r="E8" s="542">
        <v>4.5999999999999996</v>
      </c>
      <c r="F8" s="541">
        <v>3.7</v>
      </c>
      <c r="G8" s="496">
        <v>4.2</v>
      </c>
      <c r="H8" s="542">
        <v>3.2</v>
      </c>
      <c r="I8" s="496">
        <v>3.7</v>
      </c>
    </row>
    <row r="9" spans="1:9" x14ac:dyDescent="0.2">
      <c r="A9" s="8" t="s">
        <v>4</v>
      </c>
      <c r="B9" s="541"/>
      <c r="C9" s="496"/>
      <c r="D9" s="542"/>
      <c r="E9" s="542"/>
      <c r="F9" s="541"/>
      <c r="G9" s="496"/>
      <c r="H9" s="542"/>
      <c r="I9" s="496"/>
    </row>
    <row r="10" spans="1:9" x14ac:dyDescent="0.2">
      <c r="A10" s="7" t="s">
        <v>6</v>
      </c>
      <c r="B10" s="541">
        <v>2.7</v>
      </c>
      <c r="C10" s="496">
        <v>2</v>
      </c>
      <c r="D10" s="542">
        <v>3</v>
      </c>
      <c r="E10" s="542">
        <v>2.8</v>
      </c>
      <c r="F10" s="541">
        <v>3</v>
      </c>
      <c r="G10" s="496">
        <v>3</v>
      </c>
      <c r="H10" s="542">
        <v>3</v>
      </c>
      <c r="I10" s="496">
        <v>3</v>
      </c>
    </row>
    <row r="11" spans="1:9" x14ac:dyDescent="0.2">
      <c r="A11" s="8" t="s">
        <v>7</v>
      </c>
      <c r="B11" s="541"/>
      <c r="C11" s="496"/>
      <c r="D11" s="542"/>
      <c r="E11" s="542"/>
      <c r="F11" s="541"/>
      <c r="G11" s="496"/>
      <c r="H11" s="542"/>
      <c r="I11" s="496"/>
    </row>
    <row r="12" spans="1:9" x14ac:dyDescent="0.2">
      <c r="A12" s="7" t="s">
        <v>8</v>
      </c>
      <c r="B12" s="539">
        <v>754</v>
      </c>
      <c r="C12" s="492">
        <v>766</v>
      </c>
      <c r="D12" s="537">
        <v>735</v>
      </c>
      <c r="E12" s="537">
        <v>766</v>
      </c>
      <c r="F12" s="539">
        <v>735</v>
      </c>
      <c r="G12" s="492">
        <v>769</v>
      </c>
      <c r="H12" s="537">
        <v>735</v>
      </c>
      <c r="I12" s="492">
        <v>772</v>
      </c>
    </row>
    <row r="13" spans="1:9" x14ac:dyDescent="0.2">
      <c r="A13" s="8" t="s">
        <v>9</v>
      </c>
      <c r="B13" s="539"/>
      <c r="C13" s="492"/>
      <c r="D13" s="537"/>
      <c r="E13" s="537"/>
      <c r="F13" s="539"/>
      <c r="G13" s="492"/>
      <c r="H13" s="537"/>
      <c r="I13" s="492"/>
    </row>
    <row r="14" spans="1:9" x14ac:dyDescent="0.2">
      <c r="A14" s="7" t="s">
        <v>10</v>
      </c>
      <c r="B14" s="539">
        <v>260</v>
      </c>
      <c r="C14" s="492">
        <v>260</v>
      </c>
      <c r="D14" s="537">
        <v>280</v>
      </c>
      <c r="E14" s="537">
        <v>275</v>
      </c>
      <c r="F14" s="539">
        <v>280</v>
      </c>
      <c r="G14" s="492">
        <v>285</v>
      </c>
      <c r="H14" s="537">
        <v>280</v>
      </c>
      <c r="I14" s="492">
        <v>295</v>
      </c>
    </row>
    <row r="15" spans="1:9" x14ac:dyDescent="0.2">
      <c r="A15" s="9" t="s">
        <v>11</v>
      </c>
      <c r="B15" s="540"/>
      <c r="C15" s="494"/>
      <c r="D15" s="538"/>
      <c r="E15" s="538"/>
      <c r="F15" s="540"/>
      <c r="G15" s="494"/>
      <c r="H15" s="538"/>
      <c r="I15" s="494"/>
    </row>
    <row r="16" spans="1:9" x14ac:dyDescent="0.2">
      <c r="A16" s="2" t="s">
        <v>12</v>
      </c>
    </row>
  </sheetData>
  <mergeCells count="44">
    <mergeCell ref="B4:C4"/>
    <mergeCell ref="D4:E4"/>
    <mergeCell ref="F4:G4"/>
    <mergeCell ref="H4:I4"/>
    <mergeCell ref="B6:B7"/>
    <mergeCell ref="C6:C7"/>
    <mergeCell ref="D6:D7"/>
    <mergeCell ref="E6:E7"/>
    <mergeCell ref="F6:F7"/>
    <mergeCell ref="G6:G7"/>
    <mergeCell ref="H6:H7"/>
    <mergeCell ref="I6:I7"/>
    <mergeCell ref="B8:B9"/>
    <mergeCell ref="C8:C9"/>
    <mergeCell ref="D8:D9"/>
    <mergeCell ref="E8:E9"/>
    <mergeCell ref="F8:F9"/>
    <mergeCell ref="G8:G9"/>
    <mergeCell ref="H8:H9"/>
    <mergeCell ref="I8:I9"/>
    <mergeCell ref="H10:H11"/>
    <mergeCell ref="I10:I11"/>
    <mergeCell ref="G12:G13"/>
    <mergeCell ref="H12:H13"/>
    <mergeCell ref="I12:I13"/>
    <mergeCell ref="B10:B11"/>
    <mergeCell ref="C10:C11"/>
    <mergeCell ref="D10:D11"/>
    <mergeCell ref="E10:E11"/>
    <mergeCell ref="F10:F11"/>
    <mergeCell ref="G10:G11"/>
    <mergeCell ref="B12:B13"/>
    <mergeCell ref="C12:C13"/>
    <mergeCell ref="D12:D13"/>
    <mergeCell ref="E12:E13"/>
    <mergeCell ref="F12:F13"/>
    <mergeCell ref="H14:H15"/>
    <mergeCell ref="I14:I15"/>
    <mergeCell ref="B14:B15"/>
    <mergeCell ref="C14:C15"/>
    <mergeCell ref="D14:D15"/>
    <mergeCell ref="E14:E15"/>
    <mergeCell ref="F14:F15"/>
    <mergeCell ref="G14:G1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C6064-F26C-417B-AD8A-6B5E60F569AB}">
  <dimension ref="A1:E19"/>
  <sheetViews>
    <sheetView zoomScaleNormal="100" workbookViewId="0"/>
  </sheetViews>
  <sheetFormatPr baseColWidth="10" defaultColWidth="10.85546875" defaultRowHeight="12.75" x14ac:dyDescent="0.2"/>
  <cols>
    <col min="1" max="1" width="42.85546875" style="2" bestFit="1" customWidth="1"/>
    <col min="2" max="16384" width="10.85546875" style="2"/>
  </cols>
  <sheetData>
    <row r="1" spans="1:5" x14ac:dyDescent="0.2">
      <c r="A1" s="1" t="s">
        <v>28</v>
      </c>
    </row>
    <row r="2" spans="1:5" x14ac:dyDescent="0.2">
      <c r="A2" s="1" t="s">
        <v>29</v>
      </c>
    </row>
    <row r="3" spans="1:5" x14ac:dyDescent="0.2">
      <c r="A3" s="2" t="s">
        <v>30</v>
      </c>
    </row>
    <row r="5" spans="1:5" x14ac:dyDescent="0.2">
      <c r="A5" s="20"/>
      <c r="B5" s="23">
        <v>2021</v>
      </c>
      <c r="C5" s="21">
        <v>2022</v>
      </c>
      <c r="D5" s="23">
        <v>2023</v>
      </c>
      <c r="E5" s="22">
        <v>2024</v>
      </c>
    </row>
    <row r="6" spans="1:5" x14ac:dyDescent="0.2">
      <c r="A6" s="11" t="s">
        <v>14</v>
      </c>
      <c r="B6" s="24">
        <v>45426763.51291427</v>
      </c>
      <c r="C6" s="27">
        <v>44595707.129406475</v>
      </c>
      <c r="D6" s="24">
        <v>46763244.112518162</v>
      </c>
      <c r="E6" s="12">
        <v>49824470.285307504</v>
      </c>
    </row>
    <row r="7" spans="1:5" x14ac:dyDescent="0.2">
      <c r="A7" s="11" t="s">
        <v>15</v>
      </c>
      <c r="B7" s="24">
        <v>45411922.633114271</v>
      </c>
      <c r="C7" s="27">
        <v>44580854.831606477</v>
      </c>
      <c r="D7" s="24">
        <v>46748408.869718164</v>
      </c>
      <c r="E7" s="12">
        <v>49809622.652507506</v>
      </c>
    </row>
    <row r="8" spans="1:5" x14ac:dyDescent="0.2">
      <c r="A8" s="13" t="s">
        <v>16</v>
      </c>
      <c r="B8" s="25">
        <v>37173579.147123069</v>
      </c>
      <c r="C8" s="16">
        <v>35887349.194829002</v>
      </c>
      <c r="D8" s="25">
        <v>37594823.715818055</v>
      </c>
      <c r="E8" s="14">
        <v>40168785.220037356</v>
      </c>
    </row>
    <row r="9" spans="1:5" x14ac:dyDescent="0.2">
      <c r="A9" s="15" t="s">
        <v>17</v>
      </c>
      <c r="B9" s="25">
        <v>1192107.1209999998</v>
      </c>
      <c r="C9" s="16">
        <v>1459988.2650000001</v>
      </c>
      <c r="D9" s="25">
        <v>1689979.6009999998</v>
      </c>
      <c r="E9" s="14">
        <v>1760024.0489999996</v>
      </c>
    </row>
    <row r="10" spans="1:5" x14ac:dyDescent="0.2">
      <c r="A10" s="15" t="s">
        <v>18</v>
      </c>
      <c r="B10" s="25">
        <v>35981472.026123069</v>
      </c>
      <c r="C10" s="16">
        <v>34427360.929829001</v>
      </c>
      <c r="D10" s="25">
        <v>35904844.114818051</v>
      </c>
      <c r="E10" s="14">
        <v>38408761.171037354</v>
      </c>
    </row>
    <row r="11" spans="1:5" x14ac:dyDescent="0.2">
      <c r="A11" s="13" t="s">
        <v>19</v>
      </c>
      <c r="B11" s="25">
        <v>913642.26799999992</v>
      </c>
      <c r="C11" s="16">
        <v>974892.28499999992</v>
      </c>
      <c r="D11" s="25">
        <v>1097451.8389999999</v>
      </c>
      <c r="E11" s="14">
        <v>1232230.888</v>
      </c>
    </row>
    <row r="12" spans="1:5" x14ac:dyDescent="0.2">
      <c r="A12" s="13" t="s">
        <v>20</v>
      </c>
      <c r="B12" s="25">
        <v>3355636.7494089254</v>
      </c>
      <c r="C12" s="16">
        <v>3482499.4037671983</v>
      </c>
      <c r="D12" s="25">
        <v>3615296.3020577789</v>
      </c>
      <c r="E12" s="14">
        <v>3752984.0946245128</v>
      </c>
    </row>
    <row r="13" spans="1:5" x14ac:dyDescent="0.2">
      <c r="A13" s="13" t="s">
        <v>21</v>
      </c>
      <c r="B13" s="25">
        <v>139809.51946673848</v>
      </c>
      <c r="C13" s="16">
        <v>148314.98137274993</v>
      </c>
      <c r="D13" s="25">
        <v>157337.88083340868</v>
      </c>
      <c r="E13" s="14">
        <v>166909.69902422759</v>
      </c>
    </row>
    <row r="14" spans="1:5" x14ac:dyDescent="0.2">
      <c r="A14" s="13" t="s">
        <v>22</v>
      </c>
      <c r="B14" s="25">
        <v>931842.73495387216</v>
      </c>
      <c r="C14" s="16">
        <v>1005849.420925822</v>
      </c>
      <c r="D14" s="25">
        <v>1003061.6001580618</v>
      </c>
      <c r="E14" s="14">
        <v>995185.79464446707</v>
      </c>
    </row>
    <row r="15" spans="1:5" x14ac:dyDescent="0.2">
      <c r="A15" s="13" t="s">
        <v>23</v>
      </c>
      <c r="B15" s="25">
        <v>1117126.6639901409</v>
      </c>
      <c r="C15" s="16">
        <v>1153900.2941108854</v>
      </c>
      <c r="D15" s="25">
        <v>1192360.1926720445</v>
      </c>
      <c r="E15" s="14">
        <v>1232139.1974912644</v>
      </c>
    </row>
    <row r="16" spans="1:5" x14ac:dyDescent="0.2">
      <c r="A16" s="13" t="s">
        <v>24</v>
      </c>
      <c r="B16" s="25">
        <v>1780285.550171531</v>
      </c>
      <c r="C16" s="16">
        <v>1928049.251600835</v>
      </c>
      <c r="D16" s="25">
        <v>2088077.339178818</v>
      </c>
      <c r="E16" s="14">
        <v>2261387.7586856768</v>
      </c>
    </row>
    <row r="17" spans="1:5" x14ac:dyDescent="0.2">
      <c r="A17" s="11" t="s">
        <v>25</v>
      </c>
      <c r="B17" s="24">
        <v>14840.879800000001</v>
      </c>
      <c r="C17" s="27">
        <v>14852.2978</v>
      </c>
      <c r="D17" s="24">
        <v>14835.2428</v>
      </c>
      <c r="E17" s="12">
        <v>14847.632800000001</v>
      </c>
    </row>
    <row r="18" spans="1:5" x14ac:dyDescent="0.2">
      <c r="A18" s="17" t="s">
        <v>26</v>
      </c>
      <c r="B18" s="26">
        <v>14840.879800000001</v>
      </c>
      <c r="C18" s="18">
        <v>14852.2978</v>
      </c>
      <c r="D18" s="26">
        <v>14835.2428</v>
      </c>
      <c r="E18" s="19">
        <v>14847.632800000001</v>
      </c>
    </row>
    <row r="19" spans="1:5" x14ac:dyDescent="0.2">
      <c r="A19" s="10" t="s">
        <v>27</v>
      </c>
      <c r="B19" s="10"/>
      <c r="C19" s="10"/>
      <c r="D19" s="10"/>
      <c r="E19" s="1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37F95-F43B-4362-927B-15BFC654F874}">
  <dimension ref="A1:E20"/>
  <sheetViews>
    <sheetView zoomScaleNormal="100" workbookViewId="0"/>
  </sheetViews>
  <sheetFormatPr baseColWidth="10" defaultColWidth="10.85546875" defaultRowHeight="12.75" x14ac:dyDescent="0.2"/>
  <cols>
    <col min="1" max="1" width="43.7109375" style="2" customWidth="1"/>
    <col min="2" max="16384" width="10.85546875" style="2"/>
  </cols>
  <sheetData>
    <row r="1" spans="1:5" x14ac:dyDescent="0.2">
      <c r="A1" s="28" t="s">
        <v>39</v>
      </c>
    </row>
    <row r="2" spans="1:5" x14ac:dyDescent="0.2">
      <c r="A2" s="28" t="s">
        <v>31</v>
      </c>
    </row>
    <row r="3" spans="1:5" x14ac:dyDescent="0.2">
      <c r="A3" s="29" t="s">
        <v>507</v>
      </c>
    </row>
    <row r="4" spans="1:5" x14ac:dyDescent="0.2">
      <c r="A4" s="29"/>
    </row>
    <row r="5" spans="1:5" x14ac:dyDescent="0.2">
      <c r="A5" s="30"/>
      <c r="B5" s="31">
        <v>2021</v>
      </c>
      <c r="C5" s="32">
        <v>2022</v>
      </c>
      <c r="D5" s="31">
        <v>2023</v>
      </c>
      <c r="E5" s="33">
        <v>2024</v>
      </c>
    </row>
    <row r="6" spans="1:5" x14ac:dyDescent="0.2">
      <c r="A6" s="34" t="s">
        <v>32</v>
      </c>
      <c r="B6" s="35">
        <v>45616490.379129544</v>
      </c>
      <c r="C6" s="36">
        <v>47326528.037877351</v>
      </c>
      <c r="D6" s="35">
        <v>49829389.346982241</v>
      </c>
      <c r="E6" s="37">
        <v>51200349.744160928</v>
      </c>
    </row>
    <row r="7" spans="1:5" x14ac:dyDescent="0.2">
      <c r="A7" s="38" t="s">
        <v>33</v>
      </c>
      <c r="B7" s="39">
        <v>0.18471819251520438</v>
      </c>
      <c r="C7" s="40">
        <v>3.7487269286507585E-2</v>
      </c>
      <c r="D7" s="39">
        <v>5.2884955074282036E-2</v>
      </c>
      <c r="E7" s="41">
        <v>2.7513088463359203E-2</v>
      </c>
    </row>
    <row r="8" spans="1:5" ht="25.5" x14ac:dyDescent="0.2">
      <c r="A8" s="42" t="s">
        <v>34</v>
      </c>
      <c r="B8" s="43">
        <v>-1039532.6899999978</v>
      </c>
      <c r="C8" s="44">
        <v>0</v>
      </c>
      <c r="D8" s="43">
        <v>0</v>
      </c>
      <c r="E8" s="45">
        <v>0</v>
      </c>
    </row>
    <row r="9" spans="1:5" ht="18.75" customHeight="1" x14ac:dyDescent="0.2">
      <c r="A9" s="42" t="s">
        <v>35</v>
      </c>
      <c r="B9" s="43">
        <v>554627.43749999977</v>
      </c>
      <c r="C9" s="44">
        <v>-1230482.4351875</v>
      </c>
      <c r="D9" s="43">
        <v>-1565520.1204190627</v>
      </c>
      <c r="E9" s="45">
        <v>0</v>
      </c>
    </row>
    <row r="10" spans="1:5" ht="21.75" customHeight="1" x14ac:dyDescent="0.2">
      <c r="A10" s="38" t="s">
        <v>36</v>
      </c>
      <c r="B10" s="43">
        <v>295178.38628472411</v>
      </c>
      <c r="C10" s="43">
        <v>-1500338.4732833765</v>
      </c>
      <c r="D10" s="43">
        <v>-1500625.1140450165</v>
      </c>
      <c r="E10" s="43">
        <v>-1375879.4588534236</v>
      </c>
    </row>
    <row r="11" spans="1:5" x14ac:dyDescent="0.2">
      <c r="A11" s="46" t="s">
        <v>37</v>
      </c>
      <c r="B11" s="35">
        <v>45426763.51291427</v>
      </c>
      <c r="C11" s="35">
        <v>44595707.129406475</v>
      </c>
      <c r="D11" s="35">
        <v>46763244.112518162</v>
      </c>
      <c r="E11" s="37">
        <v>49824470.285307504</v>
      </c>
    </row>
    <row r="12" spans="1:5" x14ac:dyDescent="0.2">
      <c r="A12" s="47" t="s">
        <v>33</v>
      </c>
      <c r="B12" s="48">
        <v>0.24656818617231946</v>
      </c>
      <c r="C12" s="48">
        <v>-1.829442203760645E-2</v>
      </c>
      <c r="D12" s="48">
        <v>4.8604162208303991E-2</v>
      </c>
      <c r="E12" s="49">
        <v>6.54622285276798E-2</v>
      </c>
    </row>
    <row r="13" spans="1:5" x14ac:dyDescent="0.2">
      <c r="A13" s="10" t="s">
        <v>38</v>
      </c>
      <c r="C13" s="50"/>
    </row>
    <row r="14" spans="1:5" x14ac:dyDescent="0.2">
      <c r="B14" s="50"/>
      <c r="C14" s="50"/>
      <c r="D14" s="50"/>
      <c r="E14" s="50"/>
    </row>
    <row r="15" spans="1:5" x14ac:dyDescent="0.2">
      <c r="B15" s="50"/>
    </row>
    <row r="16" spans="1:5" x14ac:dyDescent="0.2">
      <c r="B16" s="50"/>
    </row>
    <row r="18" spans="2:5" x14ac:dyDescent="0.2">
      <c r="B18" s="50"/>
      <c r="C18" s="50"/>
      <c r="D18" s="50"/>
      <c r="E18" s="50"/>
    </row>
    <row r="19" spans="2:5" x14ac:dyDescent="0.2">
      <c r="B19" s="50"/>
      <c r="C19" s="50"/>
      <c r="D19" s="50"/>
      <c r="E19" s="50"/>
    </row>
    <row r="20" spans="2:5" x14ac:dyDescent="0.2">
      <c r="B20"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4FE0D-C373-468A-AA90-E44FA94C30BF}">
  <dimension ref="A1:I11"/>
  <sheetViews>
    <sheetView workbookViewId="0">
      <selection sqref="A1:I1"/>
    </sheetView>
  </sheetViews>
  <sheetFormatPr baseColWidth="10" defaultColWidth="10.85546875" defaultRowHeight="12.75" x14ac:dyDescent="0.2"/>
  <cols>
    <col min="1" max="1" width="31.42578125" style="2" bestFit="1" customWidth="1"/>
    <col min="2" max="16384" width="10.85546875" style="2"/>
  </cols>
  <sheetData>
    <row r="1" spans="1:9" x14ac:dyDescent="0.2">
      <c r="A1" s="516" t="s">
        <v>40</v>
      </c>
      <c r="B1" s="516"/>
      <c r="C1" s="516"/>
      <c r="D1" s="516"/>
      <c r="E1" s="516"/>
      <c r="F1" s="516"/>
      <c r="G1" s="516"/>
      <c r="H1" s="516"/>
      <c r="I1" s="516"/>
    </row>
    <row r="2" spans="1:9" x14ac:dyDescent="0.2">
      <c r="A2" s="516" t="s">
        <v>41</v>
      </c>
      <c r="B2" s="516"/>
      <c r="C2" s="516"/>
      <c r="D2" s="516"/>
      <c r="E2" s="516"/>
      <c r="F2" s="516"/>
      <c r="G2" s="516"/>
      <c r="H2" s="516"/>
      <c r="I2" s="516"/>
    </row>
    <row r="3" spans="1:9" x14ac:dyDescent="0.2">
      <c r="A3" s="53"/>
    </row>
    <row r="4" spans="1:9" x14ac:dyDescent="0.2">
      <c r="A4" s="551"/>
      <c r="B4" s="546">
        <v>2021</v>
      </c>
      <c r="C4" s="547"/>
      <c r="D4" s="548">
        <v>2022</v>
      </c>
      <c r="E4" s="548"/>
      <c r="F4" s="546">
        <v>2023</v>
      </c>
      <c r="G4" s="547"/>
      <c r="H4" s="549">
        <v>2024</v>
      </c>
      <c r="I4" s="550"/>
    </row>
    <row r="5" spans="1:9" x14ac:dyDescent="0.2">
      <c r="A5" s="539"/>
      <c r="B5" s="70" t="s">
        <v>42</v>
      </c>
      <c r="C5" s="57" t="s">
        <v>43</v>
      </c>
      <c r="D5" s="54" t="s">
        <v>42</v>
      </c>
      <c r="E5" s="54" t="s">
        <v>43</v>
      </c>
      <c r="F5" s="70" t="s">
        <v>42</v>
      </c>
      <c r="G5" s="57" t="s">
        <v>43</v>
      </c>
      <c r="H5" s="54" t="s">
        <v>42</v>
      </c>
      <c r="I5" s="57" t="s">
        <v>43</v>
      </c>
    </row>
    <row r="6" spans="1:9" x14ac:dyDescent="0.2">
      <c r="A6" s="60" t="s">
        <v>44</v>
      </c>
      <c r="B6" s="71"/>
      <c r="C6" s="72"/>
      <c r="D6" s="61"/>
      <c r="E6" s="62"/>
      <c r="F6" s="71"/>
      <c r="G6" s="72"/>
      <c r="H6" s="63"/>
      <c r="I6" s="64"/>
    </row>
    <row r="7" spans="1:9" x14ac:dyDescent="0.2">
      <c r="A7" s="13" t="s">
        <v>45</v>
      </c>
      <c r="B7" s="73">
        <v>1.9425900592972001E-2</v>
      </c>
      <c r="C7" s="65">
        <v>1.9425900592972001E-2</v>
      </c>
      <c r="D7" s="58">
        <v>2.0879440084430545E-2</v>
      </c>
      <c r="E7" s="58">
        <v>2.0879440084430545E-2</v>
      </c>
      <c r="F7" s="73">
        <v>2.2245902074771173E-2</v>
      </c>
      <c r="G7" s="65">
        <v>2.2245902074771173E-2</v>
      </c>
      <c r="H7" s="58">
        <v>2.3349634101626604E-2</v>
      </c>
      <c r="I7" s="65">
        <v>2.3349634101626604E-2</v>
      </c>
    </row>
    <row r="8" spans="1:9" x14ac:dyDescent="0.2">
      <c r="A8" s="13" t="s">
        <v>46</v>
      </c>
      <c r="B8" s="73">
        <v>2.4E-2</v>
      </c>
      <c r="C8" s="74">
        <v>6.2300000000000001E-2</v>
      </c>
      <c r="D8" s="58">
        <v>0.01</v>
      </c>
      <c r="E8" s="59">
        <v>4.8099999999999997E-2</v>
      </c>
      <c r="F8" s="73">
        <v>0</v>
      </c>
      <c r="G8" s="74">
        <v>3.5000000000000003E-2</v>
      </c>
      <c r="H8" s="58">
        <v>-8.0000000000000002E-3</v>
      </c>
      <c r="I8" s="65">
        <v>2.3599999999999999E-2</v>
      </c>
    </row>
    <row r="9" spans="1:9" x14ac:dyDescent="0.2">
      <c r="A9" s="60" t="s">
        <v>47</v>
      </c>
      <c r="B9" s="75"/>
      <c r="C9" s="76"/>
      <c r="D9" s="68"/>
      <c r="E9" s="69"/>
      <c r="F9" s="75"/>
      <c r="G9" s="76"/>
      <c r="H9" s="63"/>
      <c r="I9" s="64"/>
    </row>
    <row r="10" spans="1:9" x14ac:dyDescent="0.2">
      <c r="A10" s="17" t="s">
        <v>48</v>
      </c>
      <c r="B10" s="77">
        <v>273</v>
      </c>
      <c r="C10" s="67">
        <v>273</v>
      </c>
      <c r="D10" s="66">
        <v>273</v>
      </c>
      <c r="E10" s="66">
        <v>273</v>
      </c>
      <c r="F10" s="77">
        <v>273</v>
      </c>
      <c r="G10" s="67">
        <v>273</v>
      </c>
      <c r="H10" s="66">
        <v>273</v>
      </c>
      <c r="I10" s="67">
        <v>273</v>
      </c>
    </row>
    <row r="11" spans="1:9" x14ac:dyDescent="0.2">
      <c r="A11" s="52" t="s">
        <v>27</v>
      </c>
      <c r="B11" s="10"/>
      <c r="C11" s="10"/>
      <c r="D11" s="10"/>
      <c r="E11" s="10"/>
      <c r="F11" s="10"/>
      <c r="G11" s="10"/>
      <c r="H11" s="10"/>
      <c r="I11" s="10"/>
    </row>
  </sheetData>
  <mergeCells count="7">
    <mergeCell ref="A1:I1"/>
    <mergeCell ref="A2:I2"/>
    <mergeCell ref="B4:C4"/>
    <mergeCell ref="D4:E4"/>
    <mergeCell ref="F4:G4"/>
    <mergeCell ref="H4:I4"/>
    <mergeCell ref="A4:A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1FB27-1C37-4AFF-B0B7-4E15E90D8995}">
  <dimension ref="A1:E16"/>
  <sheetViews>
    <sheetView workbookViewId="0"/>
  </sheetViews>
  <sheetFormatPr baseColWidth="10" defaultColWidth="10.85546875" defaultRowHeight="12.75" x14ac:dyDescent="0.2"/>
  <cols>
    <col min="1" max="1" width="29.42578125" style="2" customWidth="1"/>
    <col min="2" max="16384" width="10.85546875" style="2"/>
  </cols>
  <sheetData>
    <row r="1" spans="1:5" x14ac:dyDescent="0.2">
      <c r="A1" s="78" t="s">
        <v>49</v>
      </c>
    </row>
    <row r="2" spans="1:5" x14ac:dyDescent="0.2">
      <c r="A2" s="78" t="s">
        <v>50</v>
      </c>
    </row>
    <row r="3" spans="1:5" x14ac:dyDescent="0.2">
      <c r="A3" s="79" t="s">
        <v>30</v>
      </c>
    </row>
    <row r="4" spans="1:5" x14ac:dyDescent="0.2">
      <c r="A4" s="79"/>
    </row>
    <row r="5" spans="1:5" x14ac:dyDescent="0.2">
      <c r="A5" s="20"/>
      <c r="B5" s="23">
        <v>2021</v>
      </c>
      <c r="C5" s="21">
        <v>2022</v>
      </c>
      <c r="D5" s="23">
        <v>2023</v>
      </c>
      <c r="E5" s="85">
        <v>2024</v>
      </c>
    </row>
    <row r="6" spans="1:5" x14ac:dyDescent="0.2">
      <c r="A6" s="11" t="s">
        <v>14</v>
      </c>
      <c r="B6" s="86">
        <v>45727831.935540527</v>
      </c>
      <c r="C6" s="89">
        <v>46880623.089488812</v>
      </c>
      <c r="D6" s="86">
        <v>48055141.796345107</v>
      </c>
      <c r="E6" s="80">
        <v>50262166.824573889</v>
      </c>
    </row>
    <row r="7" spans="1:5" x14ac:dyDescent="0.2">
      <c r="A7" s="81" t="s">
        <v>16</v>
      </c>
      <c r="B7" s="87">
        <v>36845629.71939791</v>
      </c>
      <c r="C7" s="90">
        <v>37948291.947216913</v>
      </c>
      <c r="D7" s="87">
        <v>38899808.565592557</v>
      </c>
      <c r="E7" s="82">
        <v>40901683.740625478</v>
      </c>
    </row>
    <row r="8" spans="1:5" x14ac:dyDescent="0.2">
      <c r="A8" s="81" t="s">
        <v>51</v>
      </c>
      <c r="B8" s="87">
        <v>1683637.9777155989</v>
      </c>
      <c r="C8" s="90">
        <v>1591403.3390330076</v>
      </c>
      <c r="D8" s="87">
        <v>1584132.7982624297</v>
      </c>
      <c r="E8" s="82">
        <v>1473506.954163776</v>
      </c>
    </row>
    <row r="9" spans="1:5" ht="15" x14ac:dyDescent="0.2">
      <c r="A9" s="81" t="s">
        <v>52</v>
      </c>
      <c r="B9" s="87">
        <v>35161991.741682313</v>
      </c>
      <c r="C9" s="90">
        <v>36356888.608183905</v>
      </c>
      <c r="D9" s="87">
        <v>37315675.767330125</v>
      </c>
      <c r="E9" s="82">
        <v>39428176.786461703</v>
      </c>
    </row>
    <row r="10" spans="1:5" x14ac:dyDescent="0.2">
      <c r="A10" s="81" t="s">
        <v>19</v>
      </c>
      <c r="B10" s="87">
        <v>1341047.3217104077</v>
      </c>
      <c r="C10" s="90">
        <v>1036770.0776553586</v>
      </c>
      <c r="D10" s="87">
        <v>962592.19263535703</v>
      </c>
      <c r="E10" s="82">
        <v>852251.92048385239</v>
      </c>
    </row>
    <row r="11" spans="1:5" x14ac:dyDescent="0.2">
      <c r="A11" s="81" t="s">
        <v>53</v>
      </c>
      <c r="B11" s="87">
        <v>2953234.9311563256</v>
      </c>
      <c r="C11" s="90">
        <v>3030833.0374545022</v>
      </c>
      <c r="D11" s="87">
        <v>3086722.7716244082</v>
      </c>
      <c r="E11" s="82">
        <v>3148964.9554534415</v>
      </c>
    </row>
    <row r="12" spans="1:5" ht="15" x14ac:dyDescent="0.2">
      <c r="A12" s="83" t="s">
        <v>54</v>
      </c>
      <c r="B12" s="88">
        <v>4587919.9632758899</v>
      </c>
      <c r="C12" s="91">
        <v>4864728.0271620369</v>
      </c>
      <c r="D12" s="88">
        <v>5106018.2664927887</v>
      </c>
      <c r="E12" s="84">
        <v>5359266.2080111261</v>
      </c>
    </row>
    <row r="13" spans="1:5" ht="46.5" customHeight="1" x14ac:dyDescent="0.2">
      <c r="A13" s="552" t="s">
        <v>55</v>
      </c>
      <c r="B13" s="552"/>
      <c r="C13" s="552"/>
      <c r="D13" s="552"/>
      <c r="E13" s="552"/>
    </row>
    <row r="14" spans="1:5" ht="62.25" customHeight="1" x14ac:dyDescent="0.2">
      <c r="A14" s="553" t="s">
        <v>56</v>
      </c>
      <c r="B14" s="553"/>
      <c r="C14" s="553"/>
      <c r="D14" s="553"/>
      <c r="E14" s="553"/>
    </row>
    <row r="15" spans="1:5" x14ac:dyDescent="0.2">
      <c r="A15" s="10" t="s">
        <v>27</v>
      </c>
      <c r="B15" s="10"/>
      <c r="C15" s="10"/>
      <c r="D15" s="10"/>
      <c r="E15" s="10"/>
    </row>
    <row r="16" spans="1:5" x14ac:dyDescent="0.2">
      <c r="B16" s="105"/>
      <c r="C16" s="105"/>
      <c r="D16" s="105"/>
      <c r="E16" s="105"/>
    </row>
  </sheetData>
  <mergeCells count="2">
    <mergeCell ref="A13:E13"/>
    <mergeCell ref="A14:E1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09BD4-A716-4C2E-AC04-E6373CD54923}">
  <dimension ref="A1:G15"/>
  <sheetViews>
    <sheetView workbookViewId="0">
      <selection sqref="A1:E1"/>
    </sheetView>
  </sheetViews>
  <sheetFormatPr baseColWidth="10" defaultColWidth="10.85546875" defaultRowHeight="12.75" x14ac:dyDescent="0.2"/>
  <cols>
    <col min="1" max="1" width="34.42578125" style="2" customWidth="1"/>
    <col min="2" max="2" width="16.5703125" style="2" customWidth="1"/>
    <col min="3" max="3" width="17.5703125" style="2" customWidth="1"/>
    <col min="4" max="4" width="13.85546875" style="2" customWidth="1"/>
    <col min="5" max="5" width="14" style="2" customWidth="1"/>
    <col min="6" max="16384" width="10.85546875" style="2"/>
  </cols>
  <sheetData>
    <row r="1" spans="1:7" x14ac:dyDescent="0.2">
      <c r="A1" s="516" t="s">
        <v>57</v>
      </c>
      <c r="B1" s="516"/>
      <c r="C1" s="516"/>
      <c r="D1" s="516"/>
      <c r="E1" s="516"/>
    </row>
    <row r="2" spans="1:7" x14ac:dyDescent="0.2">
      <c r="A2" s="516" t="s">
        <v>58</v>
      </c>
      <c r="B2" s="516"/>
      <c r="C2" s="516"/>
      <c r="D2" s="516"/>
      <c r="E2" s="516"/>
    </row>
    <row r="3" spans="1:7" x14ac:dyDescent="0.2">
      <c r="A3" s="554" t="s">
        <v>30</v>
      </c>
      <c r="B3" s="554"/>
      <c r="C3" s="554"/>
      <c r="D3" s="554"/>
      <c r="E3" s="554"/>
    </row>
    <row r="4" spans="1:7" x14ac:dyDescent="0.2">
      <c r="A4" s="92"/>
      <c r="B4" s="92"/>
      <c r="C4" s="92"/>
      <c r="D4" s="92"/>
      <c r="E4" s="92"/>
    </row>
    <row r="5" spans="1:7" x14ac:dyDescent="0.2">
      <c r="A5" s="99"/>
      <c r="B5" s="100">
        <v>2021</v>
      </c>
      <c r="C5" s="101">
        <v>2022</v>
      </c>
      <c r="D5" s="100">
        <v>2023</v>
      </c>
      <c r="E5" s="22">
        <v>2024</v>
      </c>
    </row>
    <row r="6" spans="1:7" x14ac:dyDescent="0.2">
      <c r="A6" s="278" t="s">
        <v>59</v>
      </c>
      <c r="B6" s="279">
        <v>51228815.0905715</v>
      </c>
      <c r="C6" s="280">
        <v>52625067.460666589</v>
      </c>
      <c r="D6" s="279">
        <v>53179308.862222441</v>
      </c>
      <c r="E6" s="281">
        <v>54244141.190134138</v>
      </c>
    </row>
    <row r="7" spans="1:7" x14ac:dyDescent="0.2">
      <c r="A7" s="94" t="s">
        <v>60</v>
      </c>
      <c r="B7" s="279">
        <v>54024878.842917927</v>
      </c>
      <c r="C7" s="280">
        <v>53489776.924048461</v>
      </c>
      <c r="D7" s="279">
        <v>53369665.636661254</v>
      </c>
      <c r="E7" s="281">
        <v>54412055.964913689</v>
      </c>
    </row>
    <row r="8" spans="1:7" ht="15" x14ac:dyDescent="0.2">
      <c r="A8" s="96" t="s">
        <v>316</v>
      </c>
      <c r="B8" s="97">
        <v>5.5511031401401123E-2</v>
      </c>
      <c r="C8" s="95">
        <v>-9.9047314927872554E-3</v>
      </c>
      <c r="D8" s="97">
        <v>-2.2454998748220323E-3</v>
      </c>
      <c r="E8" s="98">
        <v>1.953151318857782E-2</v>
      </c>
    </row>
    <row r="9" spans="1:7" x14ac:dyDescent="0.2">
      <c r="A9" s="94" t="s">
        <v>61</v>
      </c>
      <c r="B9" s="279">
        <v>2796063.7523464262</v>
      </c>
      <c r="C9" s="280">
        <v>864709.46338187158</v>
      </c>
      <c r="D9" s="279">
        <v>190356.77443881333</v>
      </c>
      <c r="E9" s="281">
        <v>167914.77477955073</v>
      </c>
    </row>
    <row r="10" spans="1:7" x14ac:dyDescent="0.2">
      <c r="A10" s="11" t="s">
        <v>62</v>
      </c>
      <c r="B10" s="282">
        <v>1.379532516189547E-2</v>
      </c>
      <c r="C10" s="283">
        <v>4.1151090742893564E-3</v>
      </c>
      <c r="D10" s="282">
        <v>8.747176774871984E-4</v>
      </c>
      <c r="E10" s="284">
        <v>7.4554357998306764E-4</v>
      </c>
    </row>
    <row r="11" spans="1:7" x14ac:dyDescent="0.2">
      <c r="A11" s="277" t="s">
        <v>63</v>
      </c>
      <c r="B11" s="285">
        <v>5.4579902880889319E-2</v>
      </c>
      <c r="C11" s="286">
        <v>1.6431512682205662E-2</v>
      </c>
      <c r="D11" s="285">
        <v>3.5795270474836549E-3</v>
      </c>
      <c r="E11" s="287">
        <v>3.0955375289467568E-3</v>
      </c>
    </row>
    <row r="12" spans="1:7" x14ac:dyDescent="0.2">
      <c r="A12" s="555" t="s">
        <v>64</v>
      </c>
      <c r="B12" s="555"/>
      <c r="C12" s="555"/>
      <c r="D12" s="555"/>
      <c r="E12" s="555"/>
    </row>
    <row r="13" spans="1:7" x14ac:dyDescent="0.2">
      <c r="A13" s="10" t="s">
        <v>27</v>
      </c>
      <c r="B13" s="10"/>
      <c r="C13" s="10"/>
      <c r="D13" s="10"/>
      <c r="E13" s="10"/>
    </row>
    <row r="15" spans="1:7" x14ac:dyDescent="0.2">
      <c r="B15" s="93"/>
      <c r="C15" s="93"/>
      <c r="D15" s="93"/>
      <c r="E15" s="93"/>
      <c r="F15" s="93"/>
      <c r="G15" s="93"/>
    </row>
  </sheetData>
  <mergeCells count="4">
    <mergeCell ref="A1:E1"/>
    <mergeCell ref="A2:E2"/>
    <mergeCell ref="A3:E3"/>
    <mergeCell ref="A12:E12"/>
  </mergeCells>
  <pageMargins left="0.7" right="0.7" top="0.75" bottom="0.75" header="0.3" footer="0.3"/>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FA896-CC48-42EB-B1CD-9F5467456FC9}">
  <dimension ref="A1:C17"/>
  <sheetViews>
    <sheetView workbookViewId="0"/>
  </sheetViews>
  <sheetFormatPr baseColWidth="10" defaultColWidth="10.85546875" defaultRowHeight="12.75" x14ac:dyDescent="0.2"/>
  <cols>
    <col min="1" max="1" width="34.140625" style="2" customWidth="1"/>
    <col min="2" max="16384" width="10.85546875" style="2"/>
  </cols>
  <sheetData>
    <row r="1" spans="1:3" x14ac:dyDescent="0.2">
      <c r="A1" s="1" t="s">
        <v>65</v>
      </c>
    </row>
    <row r="2" spans="1:3" x14ac:dyDescent="0.2">
      <c r="A2" s="1" t="s">
        <v>456</v>
      </c>
    </row>
    <row r="3" spans="1:3" x14ac:dyDescent="0.2">
      <c r="A3" s="2" t="s">
        <v>457</v>
      </c>
    </row>
    <row r="5" spans="1:3" x14ac:dyDescent="0.2">
      <c r="A5" s="399"/>
      <c r="B5" s="400">
        <v>2020</v>
      </c>
      <c r="C5" s="401">
        <v>2021</v>
      </c>
    </row>
    <row r="6" spans="1:3" x14ac:dyDescent="0.2">
      <c r="A6" s="8" t="s">
        <v>186</v>
      </c>
      <c r="B6" s="402">
        <v>36441459.052794009</v>
      </c>
      <c r="C6" s="403">
        <v>45426763.512914278</v>
      </c>
    </row>
    <row r="7" spans="1:3" x14ac:dyDescent="0.2">
      <c r="A7" s="8" t="s">
        <v>458</v>
      </c>
      <c r="B7" s="402">
        <v>36061467.052794009</v>
      </c>
      <c r="C7" s="403">
        <v>45182614.512914278</v>
      </c>
    </row>
    <row r="8" spans="1:3" x14ac:dyDescent="0.2">
      <c r="A8" s="8" t="s">
        <v>459</v>
      </c>
      <c r="B8" s="402">
        <v>48056725.680364735</v>
      </c>
      <c r="C8" s="403">
        <v>45727831.935540542</v>
      </c>
    </row>
    <row r="9" spans="1:3" x14ac:dyDescent="0.2">
      <c r="A9" s="8" t="s">
        <v>460</v>
      </c>
      <c r="B9" s="402">
        <v>54823471.217753887</v>
      </c>
      <c r="C9" s="403">
        <v>54024878.842917927</v>
      </c>
    </row>
    <row r="10" spans="1:3" x14ac:dyDescent="0.2">
      <c r="A10" s="8" t="s">
        <v>461</v>
      </c>
      <c r="B10" s="402">
        <v>52817709.918459058</v>
      </c>
      <c r="C10" s="403">
        <v>52199933.220278285</v>
      </c>
    </row>
    <row r="11" spans="1:3" x14ac:dyDescent="0.2">
      <c r="A11" s="3" t="s">
        <v>69</v>
      </c>
      <c r="B11" s="477">
        <v>-18382012.164959878</v>
      </c>
      <c r="C11" s="478">
        <v>-8598115.330003649</v>
      </c>
    </row>
    <row r="12" spans="1:3" x14ac:dyDescent="0.2">
      <c r="A12" s="4" t="s">
        <v>70</v>
      </c>
      <c r="B12" s="404">
        <v>-9.6227529089799173</v>
      </c>
      <c r="C12" s="405">
        <v>-4.242170682172004</v>
      </c>
    </row>
    <row r="13" spans="1:3" x14ac:dyDescent="0.2">
      <c r="A13" s="8" t="s">
        <v>71</v>
      </c>
      <c r="B13" s="402">
        <v>-6766745.5373891518</v>
      </c>
      <c r="C13" s="403">
        <v>-8297046.9073773846</v>
      </c>
    </row>
    <row r="14" spans="1:3" x14ac:dyDescent="0.2">
      <c r="A14" s="7" t="s">
        <v>462</v>
      </c>
      <c r="B14" s="481">
        <v>-3.5423064526287926</v>
      </c>
      <c r="C14" s="482">
        <v>-4.0936284043851376</v>
      </c>
    </row>
    <row r="15" spans="1:3" x14ac:dyDescent="0.2">
      <c r="A15" s="3" t="s">
        <v>463</v>
      </c>
      <c r="B15" s="479">
        <v>-8.7716830634305207</v>
      </c>
      <c r="C15" s="480">
        <v>-3.4622312617693281</v>
      </c>
    </row>
    <row r="16" spans="1:3" x14ac:dyDescent="0.2">
      <c r="A16" s="9" t="s">
        <v>464</v>
      </c>
      <c r="B16" s="406">
        <v>-2.6912366070793943</v>
      </c>
      <c r="C16" s="407">
        <v>-3.3136889839824621</v>
      </c>
    </row>
    <row r="17" spans="1:1" x14ac:dyDescent="0.2">
      <c r="A17" s="2" t="s">
        <v>27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A2931-907E-4998-8D60-5B90FF9C37BE}">
  <dimension ref="A1:D36"/>
  <sheetViews>
    <sheetView workbookViewId="0">
      <selection sqref="A1:C1"/>
    </sheetView>
  </sheetViews>
  <sheetFormatPr baseColWidth="10" defaultColWidth="10.85546875" defaultRowHeight="12.75" x14ac:dyDescent="0.2"/>
  <cols>
    <col min="1" max="1" width="31.42578125" style="2" customWidth="1"/>
    <col min="2" max="16384" width="10.85546875" style="2"/>
  </cols>
  <sheetData>
    <row r="1" spans="1:4" x14ac:dyDescent="0.2">
      <c r="A1" s="516" t="s">
        <v>455</v>
      </c>
      <c r="B1" s="516"/>
      <c r="C1" s="516"/>
    </row>
    <row r="2" spans="1:4" x14ac:dyDescent="0.2">
      <c r="A2" s="516" t="s">
        <v>467</v>
      </c>
      <c r="B2" s="516"/>
      <c r="C2" s="516"/>
      <c r="D2" s="516"/>
    </row>
    <row r="3" spans="1:4" x14ac:dyDescent="0.2">
      <c r="A3" s="554" t="s">
        <v>66</v>
      </c>
      <c r="B3" s="554"/>
      <c r="C3" s="554"/>
      <c r="D3" s="554"/>
    </row>
    <row r="4" spans="1:4" x14ac:dyDescent="0.2">
      <c r="A4" s="92"/>
      <c r="B4" s="92"/>
      <c r="C4" s="92"/>
      <c r="D4" s="92"/>
    </row>
    <row r="5" spans="1:4" x14ac:dyDescent="0.2">
      <c r="A5" s="104"/>
      <c r="B5" s="101">
        <v>2022</v>
      </c>
      <c r="C5" s="101">
        <v>2023</v>
      </c>
      <c r="D5" s="22">
        <v>2024</v>
      </c>
    </row>
    <row r="6" spans="1:4" x14ac:dyDescent="0.2">
      <c r="A6" s="108" t="s">
        <v>67</v>
      </c>
      <c r="B6" s="411">
        <v>44595707.129406489</v>
      </c>
      <c r="C6" s="411">
        <v>46763244.112518162</v>
      </c>
      <c r="D6" s="412">
        <v>49824470.285307497</v>
      </c>
    </row>
    <row r="7" spans="1:4" x14ac:dyDescent="0.2">
      <c r="A7" s="9" t="s">
        <v>458</v>
      </c>
      <c r="B7" s="109">
        <v>44356166.129406489</v>
      </c>
      <c r="C7" s="109">
        <v>46555958.112518162</v>
      </c>
      <c r="D7" s="110">
        <v>49634933.285307497</v>
      </c>
    </row>
    <row r="8" spans="1:4" x14ac:dyDescent="0.2">
      <c r="A8" s="104" t="s">
        <v>68</v>
      </c>
      <c r="B8" s="416">
        <v>46880623.089488804</v>
      </c>
      <c r="C8" s="416">
        <v>48055141.796345107</v>
      </c>
      <c r="D8" s="417">
        <v>50262166.824573897</v>
      </c>
    </row>
    <row r="9" spans="1:4" x14ac:dyDescent="0.2">
      <c r="A9" s="556" t="s">
        <v>465</v>
      </c>
      <c r="B9" s="557"/>
      <c r="C9" s="557"/>
      <c r="D9" s="558"/>
    </row>
    <row r="10" spans="1:4" x14ac:dyDescent="0.2">
      <c r="A10" s="413" t="s">
        <v>460</v>
      </c>
      <c r="B10" s="414">
        <v>51589776.924048461</v>
      </c>
      <c r="C10" s="414">
        <v>51369665.636661254</v>
      </c>
      <c r="D10" s="415">
        <v>51912055.964913689</v>
      </c>
    </row>
    <row r="11" spans="1:4" x14ac:dyDescent="0.2">
      <c r="A11" s="413" t="s">
        <v>461</v>
      </c>
      <c r="B11" s="414">
        <v>49517497.559064299</v>
      </c>
      <c r="C11" s="414">
        <v>49150912.427067272</v>
      </c>
      <c r="D11" s="415">
        <v>49741846.398578674</v>
      </c>
    </row>
    <row r="12" spans="1:4" x14ac:dyDescent="0.2">
      <c r="A12" s="81" t="s">
        <v>69</v>
      </c>
      <c r="B12" s="483">
        <v>-6994069.7946419716</v>
      </c>
      <c r="C12" s="483">
        <v>-4606421.5241430923</v>
      </c>
      <c r="D12" s="484">
        <v>-2087585.6796061918</v>
      </c>
    </row>
    <row r="13" spans="1:4" x14ac:dyDescent="0.2">
      <c r="A13" s="11" t="s">
        <v>70</v>
      </c>
      <c r="B13" s="111">
        <v>-3.3284428235098313</v>
      </c>
      <c r="C13" s="111">
        <v>-2.1167191706227593</v>
      </c>
      <c r="D13" s="112">
        <v>-0.92689050331533296</v>
      </c>
    </row>
    <row r="14" spans="1:4" x14ac:dyDescent="0.2">
      <c r="A14" s="108" t="s">
        <v>71</v>
      </c>
      <c r="B14" s="411">
        <v>-4709153.8345596567</v>
      </c>
      <c r="C14" s="411">
        <v>-3314523.8403161466</v>
      </c>
      <c r="D14" s="412">
        <v>-1649889.1403397918</v>
      </c>
    </row>
    <row r="15" spans="1:4" x14ac:dyDescent="0.2">
      <c r="A15" s="118" t="s">
        <v>72</v>
      </c>
      <c r="B15" s="487">
        <v>-2.2410627496813902</v>
      </c>
      <c r="C15" s="487">
        <v>-1.5230729792120989</v>
      </c>
      <c r="D15" s="488">
        <v>-0.73255272377253366</v>
      </c>
    </row>
    <row r="16" spans="1:4" x14ac:dyDescent="0.2">
      <c r="A16" s="81" t="s">
        <v>463</v>
      </c>
      <c r="B16" s="485">
        <v>-2.4562518049163504</v>
      </c>
      <c r="C16" s="485">
        <v>-1.1924200848115261</v>
      </c>
      <c r="D16" s="486">
        <v>-4.7469548358668651E-2</v>
      </c>
    </row>
    <row r="17" spans="1:4" x14ac:dyDescent="0.2">
      <c r="A17" s="83" t="s">
        <v>464</v>
      </c>
      <c r="B17" s="409">
        <v>-1.3688717310879095</v>
      </c>
      <c r="C17" s="409">
        <v>-0.59877389340086551</v>
      </c>
      <c r="D17" s="410">
        <v>0.14686823118413062</v>
      </c>
    </row>
    <row r="18" spans="1:4" x14ac:dyDescent="0.2">
      <c r="A18" s="556" t="s">
        <v>466</v>
      </c>
      <c r="B18" s="557"/>
      <c r="C18" s="557"/>
      <c r="D18" s="558"/>
    </row>
    <row r="19" spans="1:4" x14ac:dyDescent="0.2">
      <c r="A19" s="413" t="s">
        <v>460</v>
      </c>
      <c r="B19" s="414">
        <v>53489776.924048461</v>
      </c>
      <c r="C19" s="414">
        <v>53369665.636661254</v>
      </c>
      <c r="D19" s="415">
        <v>54412055.964913689</v>
      </c>
    </row>
    <row r="20" spans="1:4" x14ac:dyDescent="0.2">
      <c r="A20" s="413" t="s">
        <v>461</v>
      </c>
      <c r="B20" s="414">
        <v>51377246.339986846</v>
      </c>
      <c r="C20" s="414">
        <v>51033909.248140737</v>
      </c>
      <c r="D20" s="415">
        <v>52145112.729595616</v>
      </c>
    </row>
    <row r="21" spans="1:4" x14ac:dyDescent="0.2">
      <c r="A21" s="81" t="s">
        <v>69</v>
      </c>
      <c r="B21" s="483">
        <v>-8894069.7946419716</v>
      </c>
      <c r="C21" s="483">
        <v>-6606421.5241430923</v>
      </c>
      <c r="D21" s="484">
        <v>-4587585.6796061918</v>
      </c>
    </row>
    <row r="22" spans="1:4" x14ac:dyDescent="0.2">
      <c r="A22" s="11" t="s">
        <v>70</v>
      </c>
      <c r="B22" s="111">
        <v>-4.2326433176932623</v>
      </c>
      <c r="C22" s="111">
        <v>-3.0357489031509917</v>
      </c>
      <c r="D22" s="112">
        <v>-2.0368934511825842</v>
      </c>
    </row>
    <row r="23" spans="1:4" x14ac:dyDescent="0.2">
      <c r="A23" s="108" t="s">
        <v>71</v>
      </c>
      <c r="B23" s="411">
        <v>-6609153.8345596567</v>
      </c>
      <c r="C23" s="411">
        <v>-5314523.8403161466</v>
      </c>
      <c r="D23" s="412">
        <v>-4149889.1403397918</v>
      </c>
    </row>
    <row r="24" spans="1:4" x14ac:dyDescent="0.2">
      <c r="A24" s="118" t="s">
        <v>72</v>
      </c>
      <c r="B24" s="487">
        <v>-3.1452632438648207</v>
      </c>
      <c r="C24" s="487">
        <v>-2.4421027117403313</v>
      </c>
      <c r="D24" s="488">
        <v>-1.8425556716397851</v>
      </c>
    </row>
    <row r="25" spans="1:4" x14ac:dyDescent="0.2">
      <c r="A25" s="81" t="s">
        <v>463</v>
      </c>
      <c r="B25" s="485">
        <v>-3.3412969453201402</v>
      </c>
      <c r="C25" s="485">
        <v>-2.0576851172228552</v>
      </c>
      <c r="D25" s="486">
        <v>-1.1145226331342368</v>
      </c>
    </row>
    <row r="26" spans="1:4" x14ac:dyDescent="0.2">
      <c r="A26" s="83" t="s">
        <v>464</v>
      </c>
      <c r="B26" s="409">
        <v>-2.2539168714916991</v>
      </c>
      <c r="C26" s="409">
        <v>-1.4640389258121949</v>
      </c>
      <c r="D26" s="410">
        <v>-0.92018485359143742</v>
      </c>
    </row>
    <row r="27" spans="1:4" x14ac:dyDescent="0.2">
      <c r="A27" s="556" t="s">
        <v>468</v>
      </c>
      <c r="B27" s="557"/>
      <c r="C27" s="557"/>
      <c r="D27" s="558"/>
    </row>
    <row r="28" spans="1:4" x14ac:dyDescent="0.2">
      <c r="A28" s="413" t="s">
        <v>460</v>
      </c>
      <c r="B28" s="414">
        <v>54489776.924048461</v>
      </c>
      <c r="C28" s="414">
        <v>54569665.636661254</v>
      </c>
      <c r="D28" s="415">
        <v>55724055.964913689</v>
      </c>
    </row>
    <row r="29" spans="1:4" x14ac:dyDescent="0.2">
      <c r="A29" s="413" t="s">
        <v>461</v>
      </c>
      <c r="B29" s="414">
        <v>52357045.607285216</v>
      </c>
      <c r="C29" s="414">
        <v>52172116.816945054</v>
      </c>
      <c r="D29" s="415">
        <v>53401426.370325267</v>
      </c>
    </row>
    <row r="30" spans="1:4" x14ac:dyDescent="0.2">
      <c r="A30" s="81" t="s">
        <v>69</v>
      </c>
      <c r="B30" s="483">
        <v>-9894069.7946419716</v>
      </c>
      <c r="C30" s="483">
        <v>-7806421.5241430923</v>
      </c>
      <c r="D30" s="484">
        <v>-5899585.6796061918</v>
      </c>
    </row>
    <row r="31" spans="1:4" x14ac:dyDescent="0.2">
      <c r="A31" s="11" t="s">
        <v>70</v>
      </c>
      <c r="B31" s="111">
        <v>-4.7085383146319106</v>
      </c>
      <c r="C31" s="111">
        <v>-3.5871667426679315</v>
      </c>
      <c r="D31" s="112">
        <v>-2.6194229982233179</v>
      </c>
    </row>
    <row r="32" spans="1:4" x14ac:dyDescent="0.2">
      <c r="A32" s="108" t="s">
        <v>71</v>
      </c>
      <c r="B32" s="411">
        <v>-7609153.8345596567</v>
      </c>
      <c r="C32" s="411">
        <v>-6514523.8403161466</v>
      </c>
      <c r="D32" s="412">
        <v>-5461889.1403397918</v>
      </c>
    </row>
    <row r="33" spans="1:4" x14ac:dyDescent="0.2">
      <c r="A33" s="118" t="s">
        <v>72</v>
      </c>
      <c r="B33" s="487">
        <v>-3.621158240803469</v>
      </c>
      <c r="C33" s="487">
        <v>-2.9935205512572707</v>
      </c>
      <c r="D33" s="488">
        <v>-2.4250852186805187</v>
      </c>
    </row>
    <row r="34" spans="1:4" x14ac:dyDescent="0.2">
      <c r="A34" s="81" t="s">
        <v>463</v>
      </c>
      <c r="B34" s="485">
        <v>-3.8075785146315875</v>
      </c>
      <c r="C34" s="485">
        <v>-2.5807084159827753</v>
      </c>
      <c r="D34" s="486">
        <v>-1.6723273709965372</v>
      </c>
    </row>
    <row r="35" spans="1:4" x14ac:dyDescent="0.2">
      <c r="A35" s="83" t="s">
        <v>464</v>
      </c>
      <c r="B35" s="409">
        <v>-2.7201984408031468</v>
      </c>
      <c r="C35" s="409">
        <v>-1.987062224572115</v>
      </c>
      <c r="D35" s="410">
        <v>-1.477989591453738</v>
      </c>
    </row>
    <row r="36" spans="1:4" x14ac:dyDescent="0.2">
      <c r="A36" s="2" t="s">
        <v>27</v>
      </c>
    </row>
  </sheetData>
  <mergeCells count="6">
    <mergeCell ref="A27:D27"/>
    <mergeCell ref="A1:C1"/>
    <mergeCell ref="A2:D2"/>
    <mergeCell ref="A3:D3"/>
    <mergeCell ref="A9:D9"/>
    <mergeCell ref="A18:D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261F1-D0C6-4B51-BC2E-4E7D27A6409A}">
  <dimension ref="A1:C15"/>
  <sheetViews>
    <sheetView workbookViewId="0"/>
  </sheetViews>
  <sheetFormatPr baseColWidth="10" defaultColWidth="10.85546875" defaultRowHeight="12.75" x14ac:dyDescent="0.2"/>
  <cols>
    <col min="1" max="1" width="27.140625" style="2" bestFit="1" customWidth="1"/>
    <col min="2" max="2" width="12.28515625" style="2" customWidth="1"/>
    <col min="3" max="3" width="13.5703125" style="2" customWidth="1"/>
    <col min="4" max="16384" width="10.85546875" style="2"/>
  </cols>
  <sheetData>
    <row r="1" spans="1:3" x14ac:dyDescent="0.2">
      <c r="A1" s="1" t="s">
        <v>144</v>
      </c>
    </row>
    <row r="2" spans="1:3" x14ac:dyDescent="0.2">
      <c r="A2" s="1" t="s">
        <v>143</v>
      </c>
    </row>
    <row r="4" spans="1:3" x14ac:dyDescent="0.2">
      <c r="A4" s="140"/>
      <c r="B4" s="463" t="s">
        <v>1</v>
      </c>
      <c r="C4" s="401" t="s">
        <v>2</v>
      </c>
    </row>
    <row r="5" spans="1:3" x14ac:dyDescent="0.2">
      <c r="A5" s="7" t="s">
        <v>3</v>
      </c>
      <c r="B5" s="495">
        <v>-2</v>
      </c>
      <c r="C5" s="496">
        <v>-6.5</v>
      </c>
    </row>
    <row r="6" spans="1:3" x14ac:dyDescent="0.2">
      <c r="A6" s="8" t="s">
        <v>4</v>
      </c>
      <c r="B6" s="495"/>
      <c r="C6" s="496"/>
    </row>
    <row r="7" spans="1:3" x14ac:dyDescent="0.2">
      <c r="A7" s="7" t="s">
        <v>5</v>
      </c>
      <c r="B7" s="495">
        <v>-3.3</v>
      </c>
      <c r="C7" s="496">
        <v>-9.8000000000000007</v>
      </c>
    </row>
    <row r="8" spans="1:3" x14ac:dyDescent="0.2">
      <c r="A8" s="8" t="s">
        <v>4</v>
      </c>
      <c r="B8" s="495"/>
      <c r="C8" s="496"/>
    </row>
    <row r="9" spans="1:3" x14ac:dyDescent="0.2">
      <c r="A9" s="7" t="s">
        <v>6</v>
      </c>
      <c r="B9" s="495">
        <v>3.3</v>
      </c>
      <c r="C9" s="496">
        <v>2.8</v>
      </c>
    </row>
    <row r="10" spans="1:3" x14ac:dyDescent="0.2">
      <c r="A10" s="8" t="s">
        <v>7</v>
      </c>
      <c r="B10" s="495"/>
      <c r="C10" s="496"/>
    </row>
    <row r="11" spans="1:3" x14ac:dyDescent="0.2">
      <c r="A11" s="7" t="s">
        <v>8</v>
      </c>
      <c r="B11" s="491">
        <v>810</v>
      </c>
      <c r="C11" s="492">
        <v>792</v>
      </c>
    </row>
    <row r="12" spans="1:3" x14ac:dyDescent="0.2">
      <c r="A12" s="8" t="s">
        <v>9</v>
      </c>
      <c r="B12" s="491"/>
      <c r="C12" s="492"/>
    </row>
    <row r="13" spans="1:3" x14ac:dyDescent="0.2">
      <c r="A13" s="7" t="s">
        <v>10</v>
      </c>
      <c r="B13" s="491">
        <v>236</v>
      </c>
      <c r="C13" s="492">
        <v>248</v>
      </c>
    </row>
    <row r="14" spans="1:3" x14ac:dyDescent="0.2">
      <c r="A14" s="9" t="s">
        <v>11</v>
      </c>
      <c r="B14" s="493"/>
      <c r="C14" s="494"/>
    </row>
    <row r="15" spans="1:3" x14ac:dyDescent="0.2">
      <c r="A15" s="2" t="s">
        <v>12</v>
      </c>
    </row>
  </sheetData>
  <mergeCells count="10">
    <mergeCell ref="B11:B12"/>
    <mergeCell ref="C11:C12"/>
    <mergeCell ref="B13:B14"/>
    <mergeCell ref="C13:C14"/>
    <mergeCell ref="B5:B6"/>
    <mergeCell ref="C5:C6"/>
    <mergeCell ref="B7:B8"/>
    <mergeCell ref="C7:C8"/>
    <mergeCell ref="B9:B10"/>
    <mergeCell ref="C9:C10"/>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408D-0AF0-4D82-B86D-D791771DB97E}">
  <dimension ref="A1:E14"/>
  <sheetViews>
    <sheetView workbookViewId="0">
      <selection activeCell="C8" sqref="C8"/>
    </sheetView>
  </sheetViews>
  <sheetFormatPr baseColWidth="10" defaultColWidth="10.85546875" defaultRowHeight="12.75" x14ac:dyDescent="0.2"/>
  <cols>
    <col min="1" max="1" width="29" style="2" customWidth="1"/>
    <col min="2" max="16384" width="10.85546875" style="2"/>
  </cols>
  <sheetData>
    <row r="1" spans="1:5" x14ac:dyDescent="0.2">
      <c r="A1" s="516" t="s">
        <v>73</v>
      </c>
      <c r="B1" s="516"/>
      <c r="C1" s="516"/>
      <c r="D1" s="516"/>
      <c r="E1" s="516"/>
    </row>
    <row r="2" spans="1:5" ht="15" x14ac:dyDescent="0.2">
      <c r="A2" s="102" t="s">
        <v>484</v>
      </c>
      <c r="B2" s="103"/>
      <c r="C2" s="103"/>
      <c r="D2" s="103"/>
      <c r="E2" s="103"/>
    </row>
    <row r="3" spans="1:5" x14ac:dyDescent="0.2">
      <c r="A3" s="554" t="s">
        <v>66</v>
      </c>
      <c r="B3" s="554"/>
      <c r="C3" s="554"/>
      <c r="D3" s="554"/>
      <c r="E3" s="554"/>
    </row>
    <row r="4" spans="1:5" x14ac:dyDescent="0.2">
      <c r="A4" s="92"/>
      <c r="B4" s="92"/>
      <c r="C4" s="92"/>
      <c r="D4" s="92"/>
      <c r="E4" s="92"/>
    </row>
    <row r="5" spans="1:5" x14ac:dyDescent="0.2">
      <c r="A5" s="114"/>
      <c r="B5" s="23">
        <v>2020</v>
      </c>
      <c r="C5" s="85">
        <v>2021</v>
      </c>
    </row>
    <row r="6" spans="1:5" x14ac:dyDescent="0.2">
      <c r="A6" s="115" t="s">
        <v>74</v>
      </c>
      <c r="B6" s="237">
        <v>56941613.475449421</v>
      </c>
      <c r="C6" s="116">
        <v>66560690.33136452</v>
      </c>
    </row>
    <row r="7" spans="1:5" ht="15" x14ac:dyDescent="0.2">
      <c r="A7" s="81" t="s">
        <v>479</v>
      </c>
      <c r="B7" s="238">
        <v>18382012.1649599</v>
      </c>
      <c r="C7" s="113">
        <v>8598115.3300036602</v>
      </c>
    </row>
    <row r="8" spans="1:5" x14ac:dyDescent="0.2">
      <c r="A8" s="81" t="s">
        <v>75</v>
      </c>
      <c r="B8" s="238">
        <v>-8762935.3090448007</v>
      </c>
      <c r="C8" s="113">
        <v>5101559.9739358099</v>
      </c>
    </row>
    <row r="9" spans="1:5" x14ac:dyDescent="0.2">
      <c r="A9" s="60" t="s">
        <v>76</v>
      </c>
      <c r="B9" s="239">
        <v>66560690.33136452</v>
      </c>
      <c r="C9" s="117">
        <v>80260365.635303989</v>
      </c>
    </row>
    <row r="10" spans="1:5" x14ac:dyDescent="0.2">
      <c r="A10" s="426" t="s">
        <v>77</v>
      </c>
      <c r="B10" s="342">
        <v>34.799999999999997</v>
      </c>
      <c r="C10" s="464">
        <v>39.6</v>
      </c>
    </row>
    <row r="11" spans="1:5" x14ac:dyDescent="0.2">
      <c r="A11" s="559" t="s">
        <v>481</v>
      </c>
      <c r="B11" s="559"/>
      <c r="C11" s="559"/>
      <c r="D11" s="559"/>
      <c r="E11" s="559"/>
    </row>
    <row r="12" spans="1:5" x14ac:dyDescent="0.2">
      <c r="A12" s="559" t="s">
        <v>480</v>
      </c>
      <c r="B12" s="559"/>
      <c r="C12" s="559"/>
      <c r="D12" s="269"/>
      <c r="E12" s="269"/>
    </row>
    <row r="13" spans="1:5" x14ac:dyDescent="0.2">
      <c r="A13" s="10" t="s">
        <v>38</v>
      </c>
      <c r="B13" s="560"/>
      <c r="C13" s="560"/>
      <c r="D13" s="560"/>
      <c r="E13" s="560"/>
    </row>
    <row r="14" spans="1:5" x14ac:dyDescent="0.2">
      <c r="A14" s="10"/>
      <c r="B14" s="560"/>
      <c r="C14" s="560"/>
      <c r="D14" s="560"/>
      <c r="E14" s="560"/>
    </row>
  </sheetData>
  <mergeCells count="8">
    <mergeCell ref="A1:E1"/>
    <mergeCell ref="A3:E3"/>
    <mergeCell ref="A11:E11"/>
    <mergeCell ref="B13:B14"/>
    <mergeCell ref="C13:C14"/>
    <mergeCell ref="D13:D14"/>
    <mergeCell ref="E13:E14"/>
    <mergeCell ref="A12:C1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7A787-959E-4742-A1F0-C7C21DA5775C}">
  <dimension ref="A1:D24"/>
  <sheetViews>
    <sheetView topLeftCell="A4" workbookViewId="0"/>
  </sheetViews>
  <sheetFormatPr baseColWidth="10" defaultColWidth="45.42578125" defaultRowHeight="12.75" x14ac:dyDescent="0.2"/>
  <cols>
    <col min="1" max="1" width="45.7109375" style="158" bestFit="1" customWidth="1"/>
    <col min="2" max="5" width="10.85546875" style="158" customWidth="1"/>
    <col min="6" max="16384" width="45.42578125" style="158"/>
  </cols>
  <sheetData>
    <row r="1" spans="1:4" x14ac:dyDescent="0.2">
      <c r="A1" s="427" t="s">
        <v>78</v>
      </c>
      <c r="B1" s="427"/>
    </row>
    <row r="2" spans="1:4" x14ac:dyDescent="0.2">
      <c r="A2" s="427" t="s">
        <v>518</v>
      </c>
    </row>
    <row r="3" spans="1:4" x14ac:dyDescent="0.2">
      <c r="A3" s="428" t="s">
        <v>66</v>
      </c>
    </row>
    <row r="4" spans="1:4" x14ac:dyDescent="0.2">
      <c r="A4" s="429"/>
    </row>
    <row r="5" spans="1:4" x14ac:dyDescent="0.2">
      <c r="A5" s="349"/>
      <c r="B5" s="128">
        <v>2022</v>
      </c>
      <c r="C5" s="129">
        <v>2023</v>
      </c>
      <c r="D5" s="128">
        <v>2024</v>
      </c>
    </row>
    <row r="6" spans="1:4" x14ac:dyDescent="0.2">
      <c r="A6" s="438" t="s">
        <v>465</v>
      </c>
      <c r="B6" s="440"/>
      <c r="C6" s="440"/>
      <c r="D6" s="441"/>
    </row>
    <row r="7" spans="1:4" x14ac:dyDescent="0.2">
      <c r="A7" s="145" t="s">
        <v>74</v>
      </c>
      <c r="B7" s="366">
        <v>80260365.635303989</v>
      </c>
      <c r="C7" s="437">
        <v>90213379.63385129</v>
      </c>
      <c r="D7" s="366">
        <v>97040498.781540543</v>
      </c>
    </row>
    <row r="8" spans="1:4" x14ac:dyDescent="0.2">
      <c r="A8" s="142" t="s">
        <v>482</v>
      </c>
      <c r="B8" s="452">
        <v>6953818.5755645344</v>
      </c>
      <c r="C8" s="434">
        <v>4489418.3452165592</v>
      </c>
      <c r="D8" s="452">
        <v>1990852.0106231251</v>
      </c>
    </row>
    <row r="9" spans="1:4" x14ac:dyDescent="0.2">
      <c r="A9" s="142" t="s">
        <v>441</v>
      </c>
      <c r="B9" s="452">
        <v>2999195.4229827672</v>
      </c>
      <c r="C9" s="434">
        <v>2337700.8024726957</v>
      </c>
      <c r="D9" s="452">
        <v>3233065.1639684141</v>
      </c>
    </row>
    <row r="10" spans="1:4" x14ac:dyDescent="0.2">
      <c r="A10" s="435" t="s">
        <v>76</v>
      </c>
      <c r="B10" s="453">
        <v>90213379.63385129</v>
      </c>
      <c r="C10" s="436">
        <v>97040498.781540543</v>
      </c>
      <c r="D10" s="453">
        <v>102264415.95613208</v>
      </c>
    </row>
    <row r="11" spans="1:4" x14ac:dyDescent="0.2">
      <c r="A11" s="432" t="s">
        <v>77</v>
      </c>
      <c r="B11" s="451">
        <v>42.9</v>
      </c>
      <c r="C11" s="433">
        <v>44.6</v>
      </c>
      <c r="D11" s="451">
        <v>45.4</v>
      </c>
    </row>
    <row r="12" spans="1:4" x14ac:dyDescent="0.2">
      <c r="A12" s="438" t="s">
        <v>466</v>
      </c>
      <c r="B12" s="440"/>
      <c r="C12" s="440"/>
      <c r="D12" s="441"/>
    </row>
    <row r="13" spans="1:4" x14ac:dyDescent="0.2">
      <c r="A13" s="145" t="s">
        <v>74</v>
      </c>
      <c r="B13" s="366">
        <v>80260365.635303989</v>
      </c>
      <c r="C13" s="437">
        <v>92148191.866076946</v>
      </c>
      <c r="D13" s="366">
        <v>101046144.53764658</v>
      </c>
    </row>
    <row r="14" spans="1:4" x14ac:dyDescent="0.2">
      <c r="A14" s="142" t="s">
        <v>482</v>
      </c>
      <c r="B14" s="452">
        <v>8894069.7946419809</v>
      </c>
      <c r="C14" s="434">
        <v>6606421.5241430895</v>
      </c>
      <c r="D14" s="452">
        <v>4587585.6796061797</v>
      </c>
    </row>
    <row r="15" spans="1:4" x14ac:dyDescent="0.2">
      <c r="A15" s="142" t="s">
        <v>441</v>
      </c>
      <c r="B15" s="452">
        <v>2993756.4361309763</v>
      </c>
      <c r="C15" s="434">
        <v>2291531.147426541</v>
      </c>
      <c r="D15" s="452">
        <v>3227465.9693168895</v>
      </c>
    </row>
    <row r="16" spans="1:4" x14ac:dyDescent="0.2">
      <c r="A16" s="435" t="s">
        <v>76</v>
      </c>
      <c r="B16" s="453">
        <v>92148191.866076946</v>
      </c>
      <c r="C16" s="436">
        <v>101046144.53764658</v>
      </c>
      <c r="D16" s="453">
        <v>108861196.18656965</v>
      </c>
    </row>
    <row r="17" spans="1:4" x14ac:dyDescent="0.2">
      <c r="A17" s="431" t="s">
        <v>77</v>
      </c>
      <c r="B17" s="451">
        <v>43.9</v>
      </c>
      <c r="C17" s="451">
        <v>46.4</v>
      </c>
      <c r="D17" s="451">
        <v>48.3</v>
      </c>
    </row>
    <row r="18" spans="1:4" x14ac:dyDescent="0.2">
      <c r="A18" s="439" t="s">
        <v>468</v>
      </c>
      <c r="B18" s="440"/>
      <c r="C18" s="440"/>
      <c r="D18" s="441"/>
    </row>
    <row r="19" spans="1:4" x14ac:dyDescent="0.2">
      <c r="A19" s="466" t="s">
        <v>74</v>
      </c>
      <c r="B19" s="366">
        <v>80260365.635303989</v>
      </c>
      <c r="C19" s="437">
        <v>92171571.768498182</v>
      </c>
      <c r="D19" s="366">
        <v>102395174.90628886</v>
      </c>
    </row>
    <row r="20" spans="1:4" x14ac:dyDescent="0.2">
      <c r="A20" s="442" t="s">
        <v>482</v>
      </c>
      <c r="B20" s="452">
        <v>9914270.5273436196</v>
      </c>
      <c r="C20" s="434">
        <v>7868213.9553387742</v>
      </c>
      <c r="D20" s="452">
        <v>5955272.0388765307</v>
      </c>
    </row>
    <row r="21" spans="1:4" x14ac:dyDescent="0.2">
      <c r="A21" s="442" t="s">
        <v>441</v>
      </c>
      <c r="B21" s="452">
        <v>1996935.6058505774</v>
      </c>
      <c r="C21" s="434">
        <v>2355389.1824519038</v>
      </c>
      <c r="D21" s="452">
        <v>3185122.7402445674</v>
      </c>
    </row>
    <row r="22" spans="1:4" x14ac:dyDescent="0.2">
      <c r="A22" s="465" t="s">
        <v>76</v>
      </c>
      <c r="B22" s="453">
        <v>92171571.768498182</v>
      </c>
      <c r="C22" s="436">
        <v>102395174.90628886</v>
      </c>
      <c r="D22" s="453">
        <v>111535569.68540996</v>
      </c>
    </row>
    <row r="23" spans="1:4" x14ac:dyDescent="0.2">
      <c r="A23" s="432" t="s">
        <v>77</v>
      </c>
      <c r="B23" s="451">
        <v>43.9</v>
      </c>
      <c r="C23" s="433">
        <v>47.1</v>
      </c>
      <c r="D23" s="451">
        <v>49.5</v>
      </c>
    </row>
    <row r="24" spans="1:4" x14ac:dyDescent="0.2">
      <c r="A24" s="158" t="s">
        <v>27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D01D9-9580-4273-8EDE-9293DB8FC3C3}">
  <dimension ref="A1:E10"/>
  <sheetViews>
    <sheetView tabSelected="1" workbookViewId="0">
      <selection activeCell="G14" sqref="G14"/>
    </sheetView>
  </sheetViews>
  <sheetFormatPr baseColWidth="10" defaultColWidth="10.85546875" defaultRowHeight="12.75" x14ac:dyDescent="0.2"/>
  <cols>
    <col min="1" max="1" width="25.28515625" style="2" bestFit="1" customWidth="1"/>
    <col min="2" max="16384" width="10.85546875" style="2"/>
  </cols>
  <sheetData>
    <row r="1" spans="1:5" x14ac:dyDescent="0.2">
      <c r="A1" s="516" t="s">
        <v>80</v>
      </c>
      <c r="B1" s="516"/>
      <c r="C1" s="516"/>
      <c r="D1" s="516"/>
      <c r="E1" s="516"/>
    </row>
    <row r="2" spans="1:5" x14ac:dyDescent="0.2">
      <c r="A2" s="516" t="s">
        <v>483</v>
      </c>
      <c r="B2" s="516"/>
      <c r="C2" s="516"/>
      <c r="D2" s="516"/>
      <c r="E2" s="516"/>
    </row>
    <row r="3" spans="1:5" x14ac:dyDescent="0.2">
      <c r="A3" s="554" t="s">
        <v>517</v>
      </c>
      <c r="B3" s="554"/>
      <c r="C3" s="554"/>
      <c r="D3" s="554"/>
      <c r="E3" s="554"/>
    </row>
    <row r="4" spans="1:5" x14ac:dyDescent="0.2">
      <c r="A4" s="92"/>
      <c r="B4" s="92"/>
      <c r="C4" s="92"/>
      <c r="D4" s="92"/>
      <c r="E4" s="92"/>
    </row>
    <row r="5" spans="1:5" x14ac:dyDescent="0.2">
      <c r="A5" s="119"/>
      <c r="B5" s="546">
        <v>2020</v>
      </c>
      <c r="C5" s="547"/>
      <c r="D5" s="546">
        <v>2021</v>
      </c>
      <c r="E5" s="547"/>
    </row>
    <row r="6" spans="1:5" x14ac:dyDescent="0.2">
      <c r="A6" s="120"/>
      <c r="B6" s="56" t="s">
        <v>81</v>
      </c>
      <c r="C6" s="55" t="s">
        <v>77</v>
      </c>
      <c r="D6" s="56" t="s">
        <v>81</v>
      </c>
      <c r="E6" s="55" t="s">
        <v>77</v>
      </c>
    </row>
    <row r="7" spans="1:5" x14ac:dyDescent="0.2">
      <c r="A7" s="81" t="s">
        <v>82</v>
      </c>
      <c r="B7" s="445">
        <v>17078</v>
      </c>
      <c r="C7" s="448">
        <v>7.0999999999999994E-2</v>
      </c>
      <c r="D7" s="445">
        <v>15009.014435707682</v>
      </c>
      <c r="E7" s="448">
        <v>5.5616906722697521E-2</v>
      </c>
    </row>
    <row r="8" spans="1:5" x14ac:dyDescent="0.2">
      <c r="A8" s="81" t="s">
        <v>83</v>
      </c>
      <c r="B8" s="445">
        <v>84020</v>
      </c>
      <c r="C8" s="448">
        <v>0.34799999999999998</v>
      </c>
      <c r="D8" s="446">
        <v>106874.17192908464</v>
      </c>
      <c r="E8" s="448">
        <v>0.39602939131727044</v>
      </c>
    </row>
    <row r="9" spans="1:5" x14ac:dyDescent="0.2">
      <c r="A9" s="118" t="s">
        <v>84</v>
      </c>
      <c r="B9" s="447">
        <v>-66942</v>
      </c>
      <c r="C9" s="449">
        <v>-0.27800000000000002</v>
      </c>
      <c r="D9" s="447">
        <v>-91865.157493376959</v>
      </c>
      <c r="E9" s="449">
        <v>-0.34041248459457291</v>
      </c>
    </row>
    <row r="10" spans="1:5" x14ac:dyDescent="0.2">
      <c r="A10" s="10" t="s">
        <v>27</v>
      </c>
      <c r="B10" s="10"/>
      <c r="C10" s="10"/>
      <c r="D10" s="10"/>
      <c r="E10" s="10"/>
    </row>
  </sheetData>
  <mergeCells count="5">
    <mergeCell ref="A1:E1"/>
    <mergeCell ref="A2:E2"/>
    <mergeCell ref="A3:E3"/>
    <mergeCell ref="B5:C5"/>
    <mergeCell ref="D5:E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0CA69-5D99-4FD9-8BAE-EC9A6EABA683}">
  <dimension ref="A1:G19"/>
  <sheetViews>
    <sheetView workbookViewId="0"/>
  </sheetViews>
  <sheetFormatPr baseColWidth="10" defaultColWidth="10.85546875" defaultRowHeight="12.75" x14ac:dyDescent="0.2"/>
  <cols>
    <col min="1" max="1" width="26.140625" style="2" customWidth="1"/>
    <col min="2" max="16384" width="10.85546875" style="2"/>
  </cols>
  <sheetData>
    <row r="1" spans="1:7" x14ac:dyDescent="0.2">
      <c r="A1" s="1" t="s">
        <v>485</v>
      </c>
    </row>
    <row r="2" spans="1:7" x14ac:dyDescent="0.2">
      <c r="A2" s="1" t="s">
        <v>486</v>
      </c>
    </row>
    <row r="3" spans="1:7" x14ac:dyDescent="0.2">
      <c r="A3" s="2" t="s">
        <v>517</v>
      </c>
    </row>
    <row r="5" spans="1:7" x14ac:dyDescent="0.2">
      <c r="A5" s="267"/>
      <c r="B5" s="503">
        <v>2022</v>
      </c>
      <c r="C5" s="561"/>
      <c r="D5" s="562">
        <v>2023</v>
      </c>
      <c r="E5" s="562"/>
      <c r="F5" s="503">
        <v>2024</v>
      </c>
      <c r="G5" s="561"/>
    </row>
    <row r="6" spans="1:7" x14ac:dyDescent="0.2">
      <c r="A6" s="268"/>
      <c r="B6" s="315" t="s">
        <v>81</v>
      </c>
      <c r="C6" s="168" t="s">
        <v>77</v>
      </c>
      <c r="D6" s="450" t="s">
        <v>81</v>
      </c>
      <c r="E6" s="450" t="s">
        <v>77</v>
      </c>
      <c r="F6" s="315" t="s">
        <v>81</v>
      </c>
      <c r="G6" s="168" t="s">
        <v>77</v>
      </c>
    </row>
    <row r="7" spans="1:7" x14ac:dyDescent="0.2">
      <c r="A7" s="439" t="s">
        <v>465</v>
      </c>
      <c r="B7" s="440"/>
      <c r="C7" s="457"/>
      <c r="D7" s="440"/>
      <c r="E7" s="457"/>
      <c r="F7" s="440"/>
      <c r="G7" s="458"/>
    </row>
    <row r="8" spans="1:7" x14ac:dyDescent="0.2">
      <c r="A8" s="142" t="s">
        <v>444</v>
      </c>
      <c r="B8" s="455">
        <v>12286.833319056754</v>
      </c>
      <c r="C8" s="459">
        <v>4.271942695769243E-2</v>
      </c>
      <c r="D8" s="434">
        <v>10757.527672492399</v>
      </c>
      <c r="E8" s="461">
        <v>3.5200326858238845E-2</v>
      </c>
      <c r="F8" s="455">
        <v>10601.50361576149</v>
      </c>
      <c r="G8" s="459">
        <v>3.2669311592049693E-2</v>
      </c>
    </row>
    <row r="9" spans="1:7" x14ac:dyDescent="0.2">
      <c r="A9" s="142" t="s">
        <v>445</v>
      </c>
      <c r="B9" s="455">
        <v>123490.31474936183</v>
      </c>
      <c r="C9" s="459">
        <v>0.42935680365547602</v>
      </c>
      <c r="D9" s="434">
        <v>136287.09293364119</v>
      </c>
      <c r="E9" s="461">
        <v>0.44595285867499435</v>
      </c>
      <c r="F9" s="455">
        <v>147359.31288528789</v>
      </c>
      <c r="G9" s="459">
        <v>0.45409853952061507</v>
      </c>
    </row>
    <row r="10" spans="1:7" x14ac:dyDescent="0.2">
      <c r="A10" s="141" t="s">
        <v>446</v>
      </c>
      <c r="B10" s="456">
        <v>-111203.48143030508</v>
      </c>
      <c r="C10" s="460">
        <v>-0.38663737669778359</v>
      </c>
      <c r="D10" s="430">
        <v>-125529.56526114879</v>
      </c>
      <c r="E10" s="462">
        <v>-0.41075253181675553</v>
      </c>
      <c r="F10" s="456">
        <v>-136757.80926952639</v>
      </c>
      <c r="G10" s="460">
        <v>-0.42142922792856541</v>
      </c>
    </row>
    <row r="11" spans="1:7" x14ac:dyDescent="0.2">
      <c r="A11" s="439" t="s">
        <v>466</v>
      </c>
      <c r="B11" s="440"/>
      <c r="C11" s="457"/>
      <c r="D11" s="440"/>
      <c r="E11" s="457"/>
      <c r="F11" s="440"/>
      <c r="G11" s="458"/>
    </row>
    <row r="12" spans="1:7" x14ac:dyDescent="0.2">
      <c r="A12" s="142" t="s">
        <v>444</v>
      </c>
      <c r="B12" s="455">
        <v>12287</v>
      </c>
      <c r="C12" s="459">
        <v>4.2999999999999997E-2</v>
      </c>
      <c r="D12" s="434">
        <v>10758</v>
      </c>
      <c r="E12" s="461">
        <v>3.5000000000000003E-2</v>
      </c>
      <c r="F12" s="455">
        <v>10602</v>
      </c>
      <c r="G12" s="459">
        <v>3.3000000000000002E-2</v>
      </c>
    </row>
    <row r="13" spans="1:7" x14ac:dyDescent="0.2">
      <c r="A13" s="142" t="s">
        <v>445</v>
      </c>
      <c r="B13" s="455">
        <v>126139</v>
      </c>
      <c r="C13" s="459">
        <v>0.439</v>
      </c>
      <c r="D13" s="434">
        <v>141913</v>
      </c>
      <c r="E13" s="461">
        <v>0.46400000000000002</v>
      </c>
      <c r="F13" s="455">
        <v>156865</v>
      </c>
      <c r="G13" s="459">
        <v>0.48299999999999998</v>
      </c>
    </row>
    <row r="14" spans="1:7" x14ac:dyDescent="0.2">
      <c r="A14" s="141" t="s">
        <v>446</v>
      </c>
      <c r="B14" s="456">
        <v>-113852</v>
      </c>
      <c r="C14" s="460">
        <v>-0.39600000000000002</v>
      </c>
      <c r="D14" s="430">
        <v>-131155</v>
      </c>
      <c r="E14" s="462">
        <v>-0.42900000000000005</v>
      </c>
      <c r="F14" s="456">
        <v>-146264</v>
      </c>
      <c r="G14" s="460">
        <v>-0.45072180482515828</v>
      </c>
    </row>
    <row r="15" spans="1:7" x14ac:dyDescent="0.2">
      <c r="A15" s="454" t="s">
        <v>468</v>
      </c>
      <c r="B15" s="440"/>
      <c r="C15" s="457"/>
      <c r="D15" s="440"/>
      <c r="E15" s="457"/>
      <c r="F15" s="440"/>
      <c r="G15" s="458"/>
    </row>
    <row r="16" spans="1:7" x14ac:dyDescent="0.2">
      <c r="A16" s="142" t="s">
        <v>444</v>
      </c>
      <c r="B16" s="455">
        <v>12286.833319056754</v>
      </c>
      <c r="C16" s="459">
        <v>4.271942695769243E-2</v>
      </c>
      <c r="D16" s="434">
        <v>10757.527672492399</v>
      </c>
      <c r="E16" s="461">
        <v>3.5200326858238845E-2</v>
      </c>
      <c r="F16" s="455">
        <v>10601.50361576149</v>
      </c>
      <c r="G16" s="459">
        <v>3.2669311592049693E-2</v>
      </c>
    </row>
    <row r="17" spans="1:7" x14ac:dyDescent="0.2">
      <c r="A17" s="142" t="s">
        <v>445</v>
      </c>
      <c r="B17" s="455">
        <v>126170.82360546205</v>
      </c>
      <c r="C17" s="459">
        <v>0.43867652007988761</v>
      </c>
      <c r="D17" s="434">
        <v>143807.38860200957</v>
      </c>
      <c r="E17" s="461">
        <v>0.47056045194887086</v>
      </c>
      <c r="F17" s="455">
        <v>160718.70901958263</v>
      </c>
      <c r="G17" s="459">
        <v>0.49526649935076889</v>
      </c>
    </row>
    <row r="18" spans="1:7" x14ac:dyDescent="0.2">
      <c r="A18" s="143" t="s">
        <v>446</v>
      </c>
      <c r="B18" s="467">
        <v>-113883.9902864053</v>
      </c>
      <c r="C18" s="468">
        <v>-0.39595709312219518</v>
      </c>
      <c r="D18" s="469">
        <v>-133049.86092951716</v>
      </c>
      <c r="E18" s="470">
        <v>-0.43536012509063204</v>
      </c>
      <c r="F18" s="467">
        <v>-150117.20540382114</v>
      </c>
      <c r="G18" s="468">
        <v>-0.46259718775871916</v>
      </c>
    </row>
    <row r="19" spans="1:7" x14ac:dyDescent="0.2">
      <c r="A19" s="2" t="s">
        <v>27</v>
      </c>
    </row>
  </sheetData>
  <mergeCells count="3">
    <mergeCell ref="B5:C5"/>
    <mergeCell ref="D5:E5"/>
    <mergeCell ref="F5:G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BD66A-8549-4758-9663-F0B5425A6303}">
  <dimension ref="A1:C11"/>
  <sheetViews>
    <sheetView workbookViewId="0"/>
  </sheetViews>
  <sheetFormatPr baseColWidth="10" defaultColWidth="11.42578125" defaultRowHeight="12.75" x14ac:dyDescent="0.2"/>
  <cols>
    <col min="1" max="1" width="34.140625" style="158" bestFit="1" customWidth="1"/>
    <col min="2" max="2" width="5.7109375" style="158" bestFit="1" customWidth="1"/>
    <col min="3" max="3" width="37.140625" style="158" bestFit="1" customWidth="1"/>
    <col min="4" max="16384" width="11.42578125" style="158"/>
  </cols>
  <sheetData>
    <row r="1" spans="1:3" x14ac:dyDescent="0.2">
      <c r="A1" s="157" t="s">
        <v>364</v>
      </c>
    </row>
    <row r="2" spans="1:3" x14ac:dyDescent="0.2">
      <c r="A2" s="157" t="s">
        <v>365</v>
      </c>
    </row>
    <row r="4" spans="1:3" x14ac:dyDescent="0.2">
      <c r="A4" s="161" t="s">
        <v>366</v>
      </c>
      <c r="B4" s="352" t="s">
        <v>367</v>
      </c>
      <c r="C4" s="221" t="s">
        <v>368</v>
      </c>
    </row>
    <row r="5" spans="1:3" ht="25.5" x14ac:dyDescent="0.2">
      <c r="A5" s="349" t="s">
        <v>369</v>
      </c>
      <c r="B5" s="345">
        <v>0.13120000000000001</v>
      </c>
      <c r="C5" s="347" t="s">
        <v>370</v>
      </c>
    </row>
    <row r="6" spans="1:3" ht="25.5" x14ac:dyDescent="0.2">
      <c r="A6" s="142" t="s">
        <v>371</v>
      </c>
      <c r="B6" s="353">
        <v>2.92E-2</v>
      </c>
      <c r="C6" s="348" t="s">
        <v>370</v>
      </c>
    </row>
    <row r="7" spans="1:3" x14ac:dyDescent="0.2">
      <c r="A7" s="350" t="s">
        <v>372</v>
      </c>
      <c r="B7" s="563">
        <v>286</v>
      </c>
      <c r="C7" s="565" t="s">
        <v>373</v>
      </c>
    </row>
    <row r="8" spans="1:3" x14ac:dyDescent="0.2">
      <c r="A8" s="351" t="s">
        <v>374</v>
      </c>
      <c r="B8" s="564"/>
      <c r="C8" s="566"/>
    </row>
    <row r="9" spans="1:3" x14ac:dyDescent="0.2">
      <c r="A9" s="142" t="s">
        <v>375</v>
      </c>
      <c r="B9" s="510">
        <v>298</v>
      </c>
      <c r="C9" s="567" t="s">
        <v>376</v>
      </c>
    </row>
    <row r="10" spans="1:3" x14ac:dyDescent="0.2">
      <c r="A10" s="351" t="s">
        <v>374</v>
      </c>
      <c r="B10" s="511"/>
      <c r="C10" s="566"/>
    </row>
    <row r="11" spans="1:3" x14ac:dyDescent="0.2">
      <c r="A11" s="343" t="s">
        <v>377</v>
      </c>
    </row>
  </sheetData>
  <mergeCells count="4">
    <mergeCell ref="B7:B8"/>
    <mergeCell ref="C7:C8"/>
    <mergeCell ref="B9:B10"/>
    <mergeCell ref="C9:C10"/>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3F4C2-D3B4-4454-9BE8-41329B86EE51}">
  <dimension ref="A1:C21"/>
  <sheetViews>
    <sheetView workbookViewId="0"/>
  </sheetViews>
  <sheetFormatPr baseColWidth="10" defaultColWidth="11.42578125" defaultRowHeight="12.75" x14ac:dyDescent="0.2"/>
  <cols>
    <col min="1" max="1" width="49.42578125" style="158" bestFit="1" customWidth="1"/>
    <col min="2" max="2" width="19.7109375" style="158" bestFit="1" customWidth="1"/>
    <col min="3" max="3" width="6.7109375" style="158" bestFit="1" customWidth="1"/>
    <col min="4" max="16384" width="11.42578125" style="158"/>
  </cols>
  <sheetData>
    <row r="1" spans="1:3" x14ac:dyDescent="0.2">
      <c r="A1" s="157" t="s">
        <v>378</v>
      </c>
    </row>
    <row r="2" spans="1:3" x14ac:dyDescent="0.2">
      <c r="A2" s="157" t="s">
        <v>379</v>
      </c>
    </row>
    <row r="4" spans="1:3" x14ac:dyDescent="0.2">
      <c r="A4" s="167" t="s">
        <v>366</v>
      </c>
      <c r="B4" s="167" t="s">
        <v>380</v>
      </c>
      <c r="C4" s="167" t="s">
        <v>367</v>
      </c>
    </row>
    <row r="5" spans="1:3" x14ac:dyDescent="0.2">
      <c r="A5" s="346" t="s">
        <v>381</v>
      </c>
      <c r="B5" s="346" t="s">
        <v>382</v>
      </c>
      <c r="C5" s="354">
        <v>-6.4793988198929064E-2</v>
      </c>
    </row>
    <row r="6" spans="1:3" x14ac:dyDescent="0.2">
      <c r="A6" s="346" t="s">
        <v>383</v>
      </c>
      <c r="B6" s="346" t="s">
        <v>382</v>
      </c>
      <c r="C6" s="354">
        <v>2.7953704655103023E-2</v>
      </c>
    </row>
    <row r="7" spans="1:3" x14ac:dyDescent="0.2">
      <c r="A7" s="568" t="s">
        <v>384</v>
      </c>
      <c r="B7" s="346" t="s">
        <v>382</v>
      </c>
      <c r="C7" s="355">
        <v>792.15678075210462</v>
      </c>
    </row>
    <row r="8" spans="1:3" ht="14.25" customHeight="1" x14ac:dyDescent="0.2">
      <c r="A8" s="568"/>
      <c r="B8" s="346" t="s">
        <v>385</v>
      </c>
      <c r="C8" s="355">
        <v>722.30471774193563</v>
      </c>
    </row>
    <row r="9" spans="1:3" x14ac:dyDescent="0.2">
      <c r="A9" s="568" t="s">
        <v>386</v>
      </c>
      <c r="B9" s="346" t="s">
        <v>382</v>
      </c>
      <c r="C9" s="355">
        <v>247.78711327812633</v>
      </c>
    </row>
    <row r="10" spans="1:3" x14ac:dyDescent="0.2">
      <c r="A10" s="568"/>
      <c r="B10" s="346" t="s">
        <v>387</v>
      </c>
      <c r="C10" s="355">
        <v>272.14339787781</v>
      </c>
    </row>
    <row r="11" spans="1:3" ht="25.5" x14ac:dyDescent="0.2">
      <c r="A11" s="346" t="s">
        <v>388</v>
      </c>
      <c r="B11" s="346" t="s">
        <v>382</v>
      </c>
      <c r="C11" s="356">
        <v>47.199999999999989</v>
      </c>
    </row>
    <row r="12" spans="1:3" x14ac:dyDescent="0.2">
      <c r="A12" s="346" t="s">
        <v>389</v>
      </c>
      <c r="B12" s="346" t="s">
        <v>390</v>
      </c>
      <c r="C12" s="357">
        <v>1616.5170000000001</v>
      </c>
    </row>
    <row r="13" spans="1:3" x14ac:dyDescent="0.2">
      <c r="A13" s="568" t="s">
        <v>391</v>
      </c>
      <c r="B13" s="346" t="s">
        <v>390</v>
      </c>
      <c r="C13" s="357">
        <v>2953.750655690058</v>
      </c>
    </row>
    <row r="14" spans="1:3" x14ac:dyDescent="0.2">
      <c r="A14" s="568"/>
      <c r="B14" s="346" t="s">
        <v>392</v>
      </c>
      <c r="C14" s="357">
        <v>3006.7999861240401</v>
      </c>
    </row>
    <row r="15" spans="1:3" x14ac:dyDescent="0.2">
      <c r="A15" s="346" t="s">
        <v>393</v>
      </c>
      <c r="B15" s="346" t="s">
        <v>387</v>
      </c>
      <c r="C15" s="358">
        <v>0.05</v>
      </c>
    </row>
    <row r="16" spans="1:3" x14ac:dyDescent="0.2">
      <c r="A16" s="346" t="s">
        <v>394</v>
      </c>
      <c r="B16" s="346" t="s">
        <v>387</v>
      </c>
      <c r="C16" s="358">
        <v>0.25650000000000001</v>
      </c>
    </row>
    <row r="17" spans="1:3" x14ac:dyDescent="0.2">
      <c r="A17" s="346" t="s">
        <v>395</v>
      </c>
      <c r="B17" s="346" t="s">
        <v>382</v>
      </c>
      <c r="C17" s="358">
        <v>0.33250000000000002</v>
      </c>
    </row>
    <row r="18" spans="1:3" ht="25.5" x14ac:dyDescent="0.2">
      <c r="A18" s="346" t="s">
        <v>396</v>
      </c>
      <c r="B18" s="346" t="s">
        <v>382</v>
      </c>
      <c r="C18" s="358">
        <v>0.54700000000000004</v>
      </c>
    </row>
    <row r="19" spans="1:3" x14ac:dyDescent="0.2">
      <c r="A19" s="568" t="s">
        <v>397</v>
      </c>
      <c r="B19" s="346" t="s">
        <v>390</v>
      </c>
      <c r="C19" s="357">
        <v>20184.390604886299</v>
      </c>
    </row>
    <row r="20" spans="1:3" x14ac:dyDescent="0.2">
      <c r="A20" s="568"/>
      <c r="B20" s="346" t="s">
        <v>392</v>
      </c>
      <c r="C20" s="357">
        <v>16383.251935428993</v>
      </c>
    </row>
    <row r="21" spans="1:3" x14ac:dyDescent="0.2">
      <c r="A21" s="343" t="s">
        <v>377</v>
      </c>
    </row>
  </sheetData>
  <mergeCells count="4">
    <mergeCell ref="A7:A8"/>
    <mergeCell ref="A9:A10"/>
    <mergeCell ref="A13:A14"/>
    <mergeCell ref="A19:A20"/>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516CF-B688-4E4E-B959-D440B732D5DA}">
  <dimension ref="A1:D28"/>
  <sheetViews>
    <sheetView workbookViewId="0"/>
  </sheetViews>
  <sheetFormatPr baseColWidth="10" defaultColWidth="11.42578125" defaultRowHeight="12.75" x14ac:dyDescent="0.2"/>
  <cols>
    <col min="1" max="1" width="62.42578125" style="158" bestFit="1" customWidth="1"/>
    <col min="2" max="2" width="10.42578125" style="158" bestFit="1" customWidth="1"/>
    <col min="3" max="3" width="10.7109375" style="158" bestFit="1" customWidth="1"/>
    <col min="4" max="4" width="10.85546875" style="158" bestFit="1" customWidth="1"/>
    <col min="5" max="16384" width="11.42578125" style="158"/>
  </cols>
  <sheetData>
    <row r="1" spans="1:4" x14ac:dyDescent="0.2">
      <c r="A1" s="157" t="s">
        <v>398</v>
      </c>
    </row>
    <row r="2" spans="1:4" x14ac:dyDescent="0.2">
      <c r="A2" s="157" t="s">
        <v>399</v>
      </c>
    </row>
    <row r="3" spans="1:4" x14ac:dyDescent="0.2">
      <c r="A3" s="159" t="s">
        <v>234</v>
      </c>
    </row>
    <row r="5" spans="1:4" ht="38.25" x14ac:dyDescent="0.2">
      <c r="A5" s="167" t="s">
        <v>400</v>
      </c>
      <c r="B5" s="167" t="s">
        <v>401</v>
      </c>
      <c r="C5" s="167" t="s">
        <v>402</v>
      </c>
      <c r="D5" s="167" t="s">
        <v>403</v>
      </c>
    </row>
    <row r="6" spans="1:4" x14ac:dyDescent="0.2">
      <c r="A6" s="359" t="s">
        <v>404</v>
      </c>
      <c r="B6" s="302">
        <v>28033076.866000004</v>
      </c>
      <c r="C6" s="302">
        <v>-9433069.5373648293</v>
      </c>
      <c r="D6" s="302">
        <v>37466146.403364837</v>
      </c>
    </row>
    <row r="7" spans="1:4" x14ac:dyDescent="0.2">
      <c r="A7" s="360" t="s">
        <v>405</v>
      </c>
      <c r="B7" s="361">
        <v>9172746.5860000011</v>
      </c>
      <c r="C7" s="361">
        <v>-440587.44568656012</v>
      </c>
      <c r="D7" s="361">
        <v>9613334.0316865612</v>
      </c>
    </row>
    <row r="8" spans="1:4" x14ac:dyDescent="0.2">
      <c r="A8" s="360" t="s">
        <v>406</v>
      </c>
      <c r="B8" s="361">
        <v>-10878619.691</v>
      </c>
      <c r="C8" s="361">
        <v>668612.73129067197</v>
      </c>
      <c r="D8" s="361">
        <v>-11547232.422290672</v>
      </c>
    </row>
    <row r="9" spans="1:4" x14ac:dyDescent="0.2">
      <c r="A9" s="360" t="s">
        <v>407</v>
      </c>
      <c r="B9" s="361">
        <v>4372538.2319999998</v>
      </c>
      <c r="C9" s="361">
        <v>-1099830.0498391381</v>
      </c>
      <c r="D9" s="361">
        <v>5472368.2818391379</v>
      </c>
    </row>
    <row r="10" spans="1:4" x14ac:dyDescent="0.2">
      <c r="A10" s="360" t="s">
        <v>408</v>
      </c>
      <c r="B10" s="361">
        <v>6675661.0649999995</v>
      </c>
      <c r="C10" s="361">
        <v>-5443165.2706726547</v>
      </c>
      <c r="D10" s="361">
        <v>12118826.335672654</v>
      </c>
    </row>
    <row r="11" spans="1:4" x14ac:dyDescent="0.2">
      <c r="A11" s="360" t="s">
        <v>409</v>
      </c>
      <c r="B11" s="361">
        <v>18191933.668000001</v>
      </c>
      <c r="C11" s="361">
        <v>-3052654.7112699486</v>
      </c>
      <c r="D11" s="361">
        <v>21244588.37926995</v>
      </c>
    </row>
    <row r="12" spans="1:4" x14ac:dyDescent="0.2">
      <c r="A12" s="360" t="s">
        <v>410</v>
      </c>
      <c r="B12" s="361">
        <v>498817.00599999999</v>
      </c>
      <c r="C12" s="361">
        <v>-65444.791187199939</v>
      </c>
      <c r="D12" s="361">
        <v>564261.79718719993</v>
      </c>
    </row>
    <row r="13" spans="1:4" x14ac:dyDescent="0.2">
      <c r="A13" s="359" t="s">
        <v>411</v>
      </c>
      <c r="B13" s="302">
        <v>2246258.9360500001</v>
      </c>
      <c r="C13" s="302">
        <v>-348523.27371572983</v>
      </c>
      <c r="D13" s="302">
        <v>2594782.20976573</v>
      </c>
    </row>
    <row r="14" spans="1:4" x14ac:dyDescent="0.2">
      <c r="A14" s="359" t="s">
        <v>412</v>
      </c>
      <c r="B14" s="302">
        <v>844643.64</v>
      </c>
      <c r="C14" s="302">
        <v>-1335848.0050240408</v>
      </c>
      <c r="D14" s="302">
        <v>2180491.6450240407</v>
      </c>
    </row>
    <row r="15" spans="1:4" x14ac:dyDescent="0.2">
      <c r="A15" s="359" t="s">
        <v>413</v>
      </c>
      <c r="B15" s="302">
        <v>1344638.6429999999</v>
      </c>
      <c r="C15" s="302">
        <v>-497825.80833766505</v>
      </c>
      <c r="D15" s="302">
        <v>1842464.4513376649</v>
      </c>
    </row>
    <row r="16" spans="1:4" x14ac:dyDescent="0.2">
      <c r="A16" s="362" t="s">
        <v>414</v>
      </c>
      <c r="B16" s="361">
        <v>293606.853</v>
      </c>
      <c r="C16" s="361">
        <v>-83592.817046136959</v>
      </c>
      <c r="D16" s="361">
        <v>377199.67004613695</v>
      </c>
    </row>
    <row r="17" spans="1:4" x14ac:dyDescent="0.2">
      <c r="A17" s="363" t="s">
        <v>415</v>
      </c>
      <c r="B17" s="361">
        <v>178409.323</v>
      </c>
      <c r="C17" s="364">
        <v>-61901.360026067145</v>
      </c>
      <c r="D17" s="361">
        <v>240310.68302606716</v>
      </c>
    </row>
    <row r="18" spans="1:4" x14ac:dyDescent="0.2">
      <c r="A18" s="363" t="s">
        <v>416</v>
      </c>
      <c r="B18" s="361">
        <v>181510.20499999999</v>
      </c>
      <c r="C18" s="361">
        <v>-27991.887111351858</v>
      </c>
      <c r="D18" s="361">
        <v>209502.09211135184</v>
      </c>
    </row>
    <row r="19" spans="1:4" x14ac:dyDescent="0.2">
      <c r="A19" s="363" t="s">
        <v>417</v>
      </c>
      <c r="B19" s="361">
        <v>-66312.675000000003</v>
      </c>
      <c r="C19" s="361">
        <v>6300.4300912820427</v>
      </c>
      <c r="D19" s="361">
        <v>-72613.10509128205</v>
      </c>
    </row>
    <row r="20" spans="1:4" x14ac:dyDescent="0.2">
      <c r="A20" s="362" t="s">
        <v>418</v>
      </c>
      <c r="B20" s="361">
        <v>773476.33100000001</v>
      </c>
      <c r="C20" s="361">
        <v>-332156.3357513033</v>
      </c>
      <c r="D20" s="361">
        <v>1105632.6667513032</v>
      </c>
    </row>
    <row r="21" spans="1:4" x14ac:dyDescent="0.2">
      <c r="A21" s="363" t="s">
        <v>419</v>
      </c>
      <c r="B21" s="361">
        <v>1147032.5149999999</v>
      </c>
      <c r="C21" s="364">
        <v>-317553.97693372425</v>
      </c>
      <c r="D21" s="361">
        <v>1464586.4919337241</v>
      </c>
    </row>
    <row r="22" spans="1:4" x14ac:dyDescent="0.2">
      <c r="A22" s="363" t="s">
        <v>420</v>
      </c>
      <c r="B22" s="361">
        <v>885298.62800000003</v>
      </c>
      <c r="C22" s="361">
        <v>-134207.34742767503</v>
      </c>
      <c r="D22" s="361">
        <v>1019505.9754276751</v>
      </c>
    </row>
    <row r="23" spans="1:4" x14ac:dyDescent="0.2">
      <c r="A23" s="363" t="s">
        <v>421</v>
      </c>
      <c r="B23" s="364">
        <v>-1258854.8119999999</v>
      </c>
      <c r="C23" s="364">
        <v>119604.988610096</v>
      </c>
      <c r="D23" s="364">
        <v>-1378459.800610096</v>
      </c>
    </row>
    <row r="24" spans="1:4" x14ac:dyDescent="0.2">
      <c r="A24" s="362" t="s">
        <v>422</v>
      </c>
      <c r="B24" s="361">
        <v>277555.45899999997</v>
      </c>
      <c r="C24" s="361">
        <v>-82076.655540224834</v>
      </c>
      <c r="D24" s="361">
        <v>359632.11454022478</v>
      </c>
    </row>
    <row r="25" spans="1:4" x14ac:dyDescent="0.2">
      <c r="A25" s="359" t="s">
        <v>423</v>
      </c>
      <c r="B25" s="302">
        <v>3972840.9677491025</v>
      </c>
      <c r="C25" s="365">
        <v>0</v>
      </c>
      <c r="D25" s="302">
        <v>3972840.9677491025</v>
      </c>
    </row>
    <row r="26" spans="1:4" x14ac:dyDescent="0.2">
      <c r="A26" s="359" t="s">
        <v>424</v>
      </c>
      <c r="B26" s="366">
        <v>36441459.052799106</v>
      </c>
      <c r="C26" s="366">
        <v>-11615266.624442264</v>
      </c>
      <c r="D26" s="366">
        <v>48056725.677241378</v>
      </c>
    </row>
    <row r="27" spans="1:4" ht="94.5" customHeight="1" x14ac:dyDescent="0.2">
      <c r="A27" s="569" t="s">
        <v>425</v>
      </c>
      <c r="B27" s="569"/>
      <c r="C27" s="569"/>
      <c r="D27" s="569"/>
    </row>
    <row r="28" spans="1:4" x14ac:dyDescent="0.2">
      <c r="A28" s="158" t="s">
        <v>27</v>
      </c>
    </row>
  </sheetData>
  <mergeCells count="1">
    <mergeCell ref="A27:D27"/>
  </mergeCell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5B205-D0B8-4570-BC26-88DB5718D0F4}">
  <dimension ref="A1:C16"/>
  <sheetViews>
    <sheetView workbookViewId="0"/>
  </sheetViews>
  <sheetFormatPr baseColWidth="10" defaultColWidth="11.42578125" defaultRowHeight="12.75" x14ac:dyDescent="0.2"/>
  <cols>
    <col min="1" max="1" width="50.85546875" style="158" bestFit="1" customWidth="1"/>
    <col min="2" max="2" width="11" style="158" customWidth="1"/>
    <col min="3" max="3" width="12" style="158" bestFit="1" customWidth="1"/>
    <col min="4" max="16384" width="11.42578125" style="158"/>
  </cols>
  <sheetData>
    <row r="1" spans="1:3" x14ac:dyDescent="0.2">
      <c r="A1" s="157" t="s">
        <v>426</v>
      </c>
    </row>
    <row r="2" spans="1:3" x14ac:dyDescent="0.2">
      <c r="A2" s="157" t="s">
        <v>427</v>
      </c>
    </row>
    <row r="4" spans="1:3" ht="38.25" x14ac:dyDescent="0.2">
      <c r="A4" s="346"/>
      <c r="B4" s="167" t="s">
        <v>428</v>
      </c>
      <c r="C4" s="167" t="s">
        <v>206</v>
      </c>
    </row>
    <row r="5" spans="1:3" x14ac:dyDescent="0.2">
      <c r="A5" s="346" t="s">
        <v>429</v>
      </c>
      <c r="B5" s="361">
        <v>-18382012.164950892</v>
      </c>
      <c r="C5" s="356">
        <v>-9.6227529089752135</v>
      </c>
    </row>
    <row r="6" spans="1:3" x14ac:dyDescent="0.2">
      <c r="A6" s="346" t="s">
        <v>430</v>
      </c>
      <c r="B6" s="361">
        <v>-11615266.624442264</v>
      </c>
      <c r="C6" s="356">
        <v>-6.0804464547134147</v>
      </c>
    </row>
    <row r="7" spans="1:3" x14ac:dyDescent="0.2">
      <c r="A7" s="360" t="s">
        <v>431</v>
      </c>
      <c r="B7" s="361">
        <v>-9433069.5373648293</v>
      </c>
      <c r="C7" s="356">
        <v>-4.9380936383188052</v>
      </c>
    </row>
    <row r="8" spans="1:3" x14ac:dyDescent="0.2">
      <c r="A8" s="360" t="s">
        <v>432</v>
      </c>
      <c r="B8" s="361">
        <v>-348523.27371572983</v>
      </c>
      <c r="C8" s="356">
        <v>-0.18244756427635425</v>
      </c>
    </row>
    <row r="9" spans="1:3" x14ac:dyDescent="0.2">
      <c r="A9" s="360" t="s">
        <v>433</v>
      </c>
      <c r="B9" s="361">
        <v>-1335848.0050240408</v>
      </c>
      <c r="C9" s="356">
        <v>-0.69929968280641519</v>
      </c>
    </row>
    <row r="10" spans="1:3" x14ac:dyDescent="0.2">
      <c r="A10" s="360" t="s">
        <v>434</v>
      </c>
      <c r="B10" s="361">
        <v>-497825.80833766505</v>
      </c>
      <c r="C10" s="356">
        <v>-0.26060556931184042</v>
      </c>
    </row>
    <row r="11" spans="1:3" x14ac:dyDescent="0.2">
      <c r="A11" s="387" t="s">
        <v>435</v>
      </c>
      <c r="B11" s="302">
        <v>-6766745.5405086279</v>
      </c>
      <c r="C11" s="388">
        <v>-3.5423064542617997</v>
      </c>
    </row>
    <row r="12" spans="1:3" x14ac:dyDescent="0.2">
      <c r="A12" s="344" t="s">
        <v>436</v>
      </c>
      <c r="B12" s="364">
        <v>379992</v>
      </c>
      <c r="C12" s="389">
        <v>0.19892104795574636</v>
      </c>
    </row>
    <row r="13" spans="1:3" x14ac:dyDescent="0.2">
      <c r="A13" s="344" t="s">
        <v>437</v>
      </c>
      <c r="B13" s="364">
        <v>2005761.29929</v>
      </c>
      <c r="C13" s="389">
        <v>1.0499908935026165</v>
      </c>
    </row>
    <row r="14" spans="1:3" x14ac:dyDescent="0.2">
      <c r="A14" s="359" t="s">
        <v>438</v>
      </c>
      <c r="B14" s="366">
        <v>-16756242.865660893</v>
      </c>
      <c r="C14" s="390">
        <v>-8.7716830634283447</v>
      </c>
    </row>
    <row r="15" spans="1:3" x14ac:dyDescent="0.2">
      <c r="A15" s="359" t="s">
        <v>439</v>
      </c>
      <c r="B15" s="366">
        <v>-5140976.2412186284</v>
      </c>
      <c r="C15" s="390">
        <v>-2.6912366087149295</v>
      </c>
    </row>
    <row r="16" spans="1:3" x14ac:dyDescent="0.2">
      <c r="A16" s="343" t="s">
        <v>27</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7CCDA-C4E9-4482-BC98-2AE728B998DF}">
  <dimension ref="A1:H32"/>
  <sheetViews>
    <sheetView workbookViewId="0"/>
  </sheetViews>
  <sheetFormatPr baseColWidth="10" defaultColWidth="11.42578125" defaultRowHeight="12.75" x14ac:dyDescent="0.2"/>
  <cols>
    <col min="1" max="1" width="23.85546875" style="2" customWidth="1"/>
    <col min="2" max="16384" width="11.42578125" style="2"/>
  </cols>
  <sheetData>
    <row r="1" spans="1:6" x14ac:dyDescent="0.2">
      <c r="A1" s="1" t="s">
        <v>230</v>
      </c>
      <c r="B1" s="1"/>
      <c r="C1" s="1"/>
      <c r="D1" s="1"/>
      <c r="E1" s="1"/>
      <c r="F1" s="1"/>
    </row>
    <row r="2" spans="1:6" x14ac:dyDescent="0.2">
      <c r="A2" s="570" t="s">
        <v>195</v>
      </c>
      <c r="B2" s="570"/>
      <c r="C2" s="570"/>
      <c r="D2" s="570"/>
      <c r="E2" s="570"/>
      <c r="F2" s="570"/>
    </row>
    <row r="3" spans="1:6" x14ac:dyDescent="0.2">
      <c r="A3" s="571" t="s">
        <v>193</v>
      </c>
      <c r="B3" s="571"/>
      <c r="C3" s="571"/>
      <c r="D3" s="571"/>
      <c r="E3" s="571"/>
      <c r="F3" s="571"/>
    </row>
    <row r="4" spans="1:6" x14ac:dyDescent="0.2">
      <c r="A4" s="103"/>
      <c r="B4" s="103"/>
      <c r="C4" s="103"/>
      <c r="D4" s="103"/>
      <c r="E4" s="103"/>
      <c r="F4" s="103"/>
    </row>
    <row r="5" spans="1:6" ht="24.75" customHeight="1" x14ac:dyDescent="0.2">
      <c r="A5" s="241"/>
      <c r="B5" s="572" t="s">
        <v>196</v>
      </c>
      <c r="C5" s="572" t="s">
        <v>197</v>
      </c>
      <c r="D5" s="572" t="s">
        <v>198</v>
      </c>
      <c r="E5" s="572" t="s">
        <v>199</v>
      </c>
      <c r="F5" s="572" t="s">
        <v>200</v>
      </c>
    </row>
    <row r="6" spans="1:6" ht="30" customHeight="1" x14ac:dyDescent="0.2">
      <c r="A6" s="242"/>
      <c r="B6" s="573"/>
      <c r="C6" s="573"/>
      <c r="D6" s="573"/>
      <c r="E6" s="573"/>
      <c r="F6" s="573"/>
    </row>
    <row r="7" spans="1:6" ht="15" x14ac:dyDescent="0.25">
      <c r="A7" s="243">
        <v>1997</v>
      </c>
      <c r="B7" s="244">
        <v>-27361</v>
      </c>
      <c r="C7" s="244">
        <v>402938</v>
      </c>
      <c r="D7" s="244">
        <v>150829</v>
      </c>
      <c r="E7" s="244">
        <v>252109</v>
      </c>
      <c r="F7" s="244">
        <v>375577</v>
      </c>
    </row>
    <row r="8" spans="1:6" ht="15" x14ac:dyDescent="0.25">
      <c r="A8" s="245">
        <v>1998</v>
      </c>
      <c r="B8" s="246">
        <v>-5381</v>
      </c>
      <c r="C8" s="246">
        <v>185156</v>
      </c>
      <c r="D8" s="246">
        <v>77437</v>
      </c>
      <c r="E8" s="246">
        <v>107719</v>
      </c>
      <c r="F8" s="246">
        <v>179775</v>
      </c>
    </row>
    <row r="9" spans="1:6" ht="15" x14ac:dyDescent="0.25">
      <c r="A9" s="245">
        <v>1999</v>
      </c>
      <c r="B9" s="246">
        <v>-73261</v>
      </c>
      <c r="C9" s="246">
        <v>174596</v>
      </c>
      <c r="D9" s="246">
        <v>54027</v>
      </c>
      <c r="E9" s="246">
        <v>120569</v>
      </c>
      <c r="F9" s="246">
        <v>101335</v>
      </c>
    </row>
    <row r="10" spans="1:6" ht="15" x14ac:dyDescent="0.25">
      <c r="A10" s="245">
        <v>2000</v>
      </c>
      <c r="B10" s="246">
        <v>-5846</v>
      </c>
      <c r="C10" s="246">
        <v>218960</v>
      </c>
      <c r="D10" s="246">
        <v>57655</v>
      </c>
      <c r="E10" s="246">
        <v>161305</v>
      </c>
      <c r="F10" s="246">
        <v>213114</v>
      </c>
    </row>
    <row r="11" spans="1:6" ht="15" x14ac:dyDescent="0.25">
      <c r="A11" s="245">
        <v>2001</v>
      </c>
      <c r="B11" s="246">
        <v>9034</v>
      </c>
      <c r="C11" s="246">
        <v>128986</v>
      </c>
      <c r="D11" s="246">
        <v>56085</v>
      </c>
      <c r="E11" s="246">
        <v>72901</v>
      </c>
      <c r="F11" s="246">
        <v>138020</v>
      </c>
    </row>
    <row r="12" spans="1:6" ht="15" x14ac:dyDescent="0.25">
      <c r="A12" s="245">
        <v>2002</v>
      </c>
      <c r="B12" s="246">
        <v>-39450</v>
      </c>
      <c r="C12" s="246">
        <v>88047</v>
      </c>
      <c r="D12" s="246">
        <v>31853</v>
      </c>
      <c r="E12" s="246">
        <v>56194</v>
      </c>
      <c r="F12" s="246">
        <v>48597</v>
      </c>
    </row>
    <row r="13" spans="1:6" ht="15" x14ac:dyDescent="0.25">
      <c r="A13" s="245">
        <v>2003</v>
      </c>
      <c r="B13" s="246">
        <v>-3781</v>
      </c>
      <c r="C13" s="246">
        <v>114136</v>
      </c>
      <c r="D13" s="246">
        <v>38089</v>
      </c>
      <c r="E13" s="246">
        <v>76047</v>
      </c>
      <c r="F13" s="246">
        <v>110355</v>
      </c>
    </row>
    <row r="14" spans="1:6" ht="15" x14ac:dyDescent="0.25">
      <c r="A14" s="245">
        <v>2004</v>
      </c>
      <c r="B14" s="246">
        <v>123324</v>
      </c>
      <c r="C14" s="246">
        <v>473144</v>
      </c>
      <c r="D14" s="246">
        <v>172579</v>
      </c>
      <c r="E14" s="246">
        <v>300565</v>
      </c>
      <c r="F14" s="246">
        <v>596468</v>
      </c>
    </row>
    <row r="15" spans="1:6" ht="15" x14ac:dyDescent="0.25">
      <c r="A15" s="245">
        <v>2005</v>
      </c>
      <c r="B15" s="246">
        <v>455179.34152000002</v>
      </c>
      <c r="C15" s="246">
        <v>1264244.4081100002</v>
      </c>
      <c r="D15" s="246">
        <v>613157.54494000005</v>
      </c>
      <c r="E15" s="246">
        <v>651086.86317000003</v>
      </c>
      <c r="F15" s="246">
        <v>1719423.7496300002</v>
      </c>
    </row>
    <row r="16" spans="1:6" ht="15" x14ac:dyDescent="0.25">
      <c r="A16" s="245">
        <v>2006</v>
      </c>
      <c r="B16" s="246">
        <v>496108.64373000001</v>
      </c>
      <c r="C16" s="246">
        <v>4078834.8112500003</v>
      </c>
      <c r="D16" s="246">
        <v>1998691.7108700001</v>
      </c>
      <c r="E16" s="246">
        <v>2080143.10038</v>
      </c>
      <c r="F16" s="246">
        <v>4574943.4549799999</v>
      </c>
    </row>
    <row r="17" spans="1:8" ht="15" x14ac:dyDescent="0.25">
      <c r="A17" s="245">
        <v>2007</v>
      </c>
      <c r="B17" s="246">
        <v>1152329.8</v>
      </c>
      <c r="C17" s="246">
        <v>5054366.1882700007</v>
      </c>
      <c r="D17" s="246">
        <v>3299199.5749400002</v>
      </c>
      <c r="E17" s="246">
        <v>1755166.6133300001</v>
      </c>
      <c r="F17" s="246">
        <v>6206695.9882700006</v>
      </c>
    </row>
    <row r="18" spans="1:8" ht="15" x14ac:dyDescent="0.25">
      <c r="A18" s="245">
        <v>2008</v>
      </c>
      <c r="B18" s="246">
        <v>-336375.13752000115</v>
      </c>
      <c r="C18" s="246">
        <v>4680595.0784200002</v>
      </c>
      <c r="D18" s="246">
        <v>3220332.4036000003</v>
      </c>
      <c r="E18" s="246">
        <v>1460262.6748199998</v>
      </c>
      <c r="F18" s="246">
        <v>4344219.9408999998</v>
      </c>
    </row>
    <row r="19" spans="1:8" ht="15" x14ac:dyDescent="0.25">
      <c r="A19" s="245">
        <v>2009</v>
      </c>
      <c r="B19" s="246">
        <v>-560889.04473000043</v>
      </c>
      <c r="C19" s="246">
        <v>2068563.1776865458</v>
      </c>
      <c r="D19" s="246">
        <v>1316424.9252485009</v>
      </c>
      <c r="E19" s="246">
        <v>752138.25243804511</v>
      </c>
      <c r="F19" s="246">
        <v>1507674.1329565456</v>
      </c>
    </row>
    <row r="20" spans="1:8" ht="15" x14ac:dyDescent="0.25">
      <c r="A20" s="245">
        <v>2010</v>
      </c>
      <c r="B20" s="246">
        <v>-117735.42530000233</v>
      </c>
      <c r="C20" s="246">
        <v>3783051.6724212249</v>
      </c>
      <c r="D20" s="246">
        <v>2155591.6905840379</v>
      </c>
      <c r="E20" s="246">
        <v>1627459.981837187</v>
      </c>
      <c r="F20" s="246">
        <v>3665316.2471212223</v>
      </c>
    </row>
    <row r="21" spans="1:8" ht="15" x14ac:dyDescent="0.25">
      <c r="A21" s="245">
        <v>2011</v>
      </c>
      <c r="B21" s="246">
        <v>817724</v>
      </c>
      <c r="C21" s="246">
        <v>3965765</v>
      </c>
      <c r="D21" s="246">
        <v>3033472</v>
      </c>
      <c r="E21" s="246">
        <v>932293</v>
      </c>
      <c r="F21" s="246">
        <v>4783490</v>
      </c>
    </row>
    <row r="22" spans="1:8" ht="15" x14ac:dyDescent="0.25">
      <c r="A22" s="245">
        <v>2012</v>
      </c>
      <c r="B22" s="246">
        <v>891034</v>
      </c>
      <c r="C22" s="246">
        <v>3278909</v>
      </c>
      <c r="D22" s="246">
        <v>2712763</v>
      </c>
      <c r="E22" s="246">
        <v>566147</v>
      </c>
      <c r="F22" s="246">
        <v>4169943</v>
      </c>
    </row>
    <row r="23" spans="1:8" ht="15" x14ac:dyDescent="0.25">
      <c r="A23" s="245">
        <v>2013</v>
      </c>
      <c r="B23" s="246">
        <v>-135651</v>
      </c>
      <c r="C23" s="246">
        <v>3129199</v>
      </c>
      <c r="D23" s="246">
        <v>2302008</v>
      </c>
      <c r="E23" s="246">
        <v>827191</v>
      </c>
      <c r="F23" s="246">
        <v>2993549</v>
      </c>
    </row>
    <row r="24" spans="1:8" ht="15" x14ac:dyDescent="0.25">
      <c r="A24" s="245">
        <v>2014</v>
      </c>
      <c r="B24" s="246">
        <v>-139897.21316057301</v>
      </c>
      <c r="C24" s="246">
        <v>2642656.7148364577</v>
      </c>
      <c r="D24" s="246">
        <v>1989508.2006293277</v>
      </c>
      <c r="E24" s="246">
        <v>653148.51420712972</v>
      </c>
      <c r="F24" s="246">
        <v>2502759.5016758847</v>
      </c>
    </row>
    <row r="25" spans="1:8" ht="15" x14ac:dyDescent="0.25">
      <c r="A25" s="245">
        <v>2015</v>
      </c>
      <c r="B25" s="246">
        <v>332751.65555371251</v>
      </c>
      <c r="C25" s="246">
        <v>1675908.9156503216</v>
      </c>
      <c r="D25" s="246">
        <v>1523610.7556618103</v>
      </c>
      <c r="E25" s="246">
        <v>152298.15998851135</v>
      </c>
      <c r="F25" s="246">
        <v>2008660.5712040341</v>
      </c>
    </row>
    <row r="26" spans="1:8" ht="15" x14ac:dyDescent="0.25">
      <c r="A26" s="245">
        <v>2016</v>
      </c>
      <c r="B26" s="246">
        <v>-724578.75722851907</v>
      </c>
      <c r="C26" s="246">
        <v>725717.9718425225</v>
      </c>
      <c r="D26" s="246">
        <v>643366.98752692528</v>
      </c>
      <c r="E26" s="246">
        <v>82350.984315597205</v>
      </c>
      <c r="F26" s="246">
        <v>1139.2146140036621</v>
      </c>
    </row>
    <row r="27" spans="1:8" ht="15" x14ac:dyDescent="0.25">
      <c r="A27" s="245">
        <v>2017</v>
      </c>
      <c r="B27" s="246">
        <v>-7168.1023315538278</v>
      </c>
      <c r="C27" s="246">
        <v>1279021.5196772318</v>
      </c>
      <c r="D27" s="246">
        <v>637365.66156097292</v>
      </c>
      <c r="E27" s="246">
        <v>530655.85811625898</v>
      </c>
      <c r="F27" s="246">
        <v>1271853.417345678</v>
      </c>
    </row>
    <row r="28" spans="1:8" ht="15" x14ac:dyDescent="0.25">
      <c r="A28" s="245">
        <v>2018</v>
      </c>
      <c r="B28" s="246">
        <v>485931.66854387912</v>
      </c>
      <c r="C28" s="246">
        <v>1920002.9996800923</v>
      </c>
      <c r="D28" s="246">
        <v>1419532.1632892203</v>
      </c>
      <c r="E28" s="246">
        <v>500470.83639087219</v>
      </c>
      <c r="F28" s="246">
        <v>2405934.6682239715</v>
      </c>
    </row>
    <row r="29" spans="1:8" ht="15" x14ac:dyDescent="0.25">
      <c r="A29" s="288">
        <v>2019</v>
      </c>
      <c r="B29" s="289">
        <v>868110.41200000001</v>
      </c>
      <c r="C29" s="290">
        <v>1852383.5529999998</v>
      </c>
      <c r="D29" s="290">
        <v>1452312.1709999999</v>
      </c>
      <c r="E29" s="290">
        <v>400071.38199999998</v>
      </c>
      <c r="F29" s="290">
        <v>2720493.9649999999</v>
      </c>
    </row>
    <row r="30" spans="1:8" ht="15" x14ac:dyDescent="0.25">
      <c r="A30" s="288" t="s">
        <v>201</v>
      </c>
      <c r="B30" s="291">
        <v>274752.57199999969</v>
      </c>
      <c r="C30" s="291">
        <v>2010504.497</v>
      </c>
      <c r="D30" s="291">
        <v>1664519.94</v>
      </c>
      <c r="E30" s="291">
        <v>345984.55699999997</v>
      </c>
      <c r="F30" s="291">
        <v>2285257.0689999997</v>
      </c>
      <c r="H30" s="247"/>
    </row>
    <row r="31" spans="1:8" ht="15" x14ac:dyDescent="0.25">
      <c r="A31" s="242" t="s">
        <v>202</v>
      </c>
      <c r="B31" s="292">
        <v>346.27099999994971</v>
      </c>
      <c r="C31" s="292">
        <v>1697001.125</v>
      </c>
      <c r="D31" s="292">
        <v>1346640.7879999999</v>
      </c>
      <c r="E31" s="292">
        <v>350360.337</v>
      </c>
      <c r="F31" s="292">
        <v>1697347.3959999999</v>
      </c>
    </row>
    <row r="32" spans="1:8" ht="15" x14ac:dyDescent="0.25">
      <c r="A32" s="158" t="s">
        <v>27</v>
      </c>
      <c r="B32"/>
      <c r="C32"/>
      <c r="D32"/>
      <c r="E32"/>
      <c r="F32"/>
    </row>
  </sheetData>
  <mergeCells count="7">
    <mergeCell ref="A2:F2"/>
    <mergeCell ref="A3:F3"/>
    <mergeCell ref="B5:B6"/>
    <mergeCell ref="C5:C6"/>
    <mergeCell ref="D5:D6"/>
    <mergeCell ref="E5:E6"/>
    <mergeCell ref="F5:F6"/>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DF71B-58A2-4FC4-8CEF-47B5EA768AAE}">
  <dimension ref="A1:C35"/>
  <sheetViews>
    <sheetView workbookViewId="0">
      <selection sqref="A1:C1"/>
    </sheetView>
  </sheetViews>
  <sheetFormatPr baseColWidth="10" defaultColWidth="11.42578125" defaultRowHeight="12.75" x14ac:dyDescent="0.2"/>
  <cols>
    <col min="1" max="1" width="48.140625" style="2" bestFit="1" customWidth="1"/>
    <col min="2" max="2" width="14.5703125" style="2" bestFit="1" customWidth="1"/>
    <col min="3" max="3" width="14.7109375" style="2" bestFit="1" customWidth="1"/>
    <col min="4" max="16384" width="11.42578125" style="2"/>
  </cols>
  <sheetData>
    <row r="1" spans="1:3" x14ac:dyDescent="0.2">
      <c r="A1" s="570" t="s">
        <v>231</v>
      </c>
      <c r="B1" s="570"/>
      <c r="C1" s="570"/>
    </row>
    <row r="2" spans="1:3" x14ac:dyDescent="0.2">
      <c r="A2" s="570" t="s">
        <v>203</v>
      </c>
      <c r="B2" s="570"/>
      <c r="C2" s="570"/>
    </row>
    <row r="3" spans="1:3" x14ac:dyDescent="0.2">
      <c r="A3" s="570" t="s">
        <v>194</v>
      </c>
      <c r="B3" s="570"/>
      <c r="C3" s="570"/>
    </row>
    <row r="4" spans="1:3" x14ac:dyDescent="0.2">
      <c r="A4" s="571" t="s">
        <v>204</v>
      </c>
      <c r="B4" s="571"/>
      <c r="C4" s="571"/>
    </row>
    <row r="5" spans="1:3" x14ac:dyDescent="0.2">
      <c r="A5" s="248"/>
      <c r="B5" s="248"/>
      <c r="C5" s="248"/>
    </row>
    <row r="6" spans="1:3" x14ac:dyDescent="0.2">
      <c r="A6" s="249"/>
      <c r="B6" s="501" t="s">
        <v>205</v>
      </c>
      <c r="C6" s="501" t="s">
        <v>206</v>
      </c>
    </row>
    <row r="7" spans="1:3" x14ac:dyDescent="0.2">
      <c r="A7" s="250"/>
      <c r="B7" s="574"/>
      <c r="C7" s="574"/>
    </row>
    <row r="8" spans="1:3" x14ac:dyDescent="0.2">
      <c r="A8" s="443" t="s">
        <v>229</v>
      </c>
      <c r="B8" s="471"/>
      <c r="C8" s="444"/>
    </row>
    <row r="9" spans="1:3" x14ac:dyDescent="0.2">
      <c r="A9" s="251" t="s">
        <v>15</v>
      </c>
      <c r="B9" s="371"/>
      <c r="C9" s="252"/>
    </row>
    <row r="10" spans="1:3" x14ac:dyDescent="0.2">
      <c r="A10" s="251" t="s">
        <v>207</v>
      </c>
      <c r="B10" s="472">
        <v>36417876.777794003</v>
      </c>
      <c r="C10" s="253">
        <v>19.064301914150885</v>
      </c>
    </row>
    <row r="11" spans="1:3" x14ac:dyDescent="0.2">
      <c r="A11" s="254" t="s">
        <v>208</v>
      </c>
      <c r="B11" s="473">
        <v>29377715.509000003</v>
      </c>
      <c r="C11" s="255">
        <v>15.378865754005513</v>
      </c>
    </row>
    <row r="12" spans="1:3" x14ac:dyDescent="0.2">
      <c r="A12" s="254" t="s">
        <v>209</v>
      </c>
      <c r="B12" s="473">
        <v>844643.64000000013</v>
      </c>
      <c r="C12" s="255">
        <v>0.44216035605474902</v>
      </c>
    </row>
    <row r="13" spans="1:3" x14ac:dyDescent="0.2">
      <c r="A13" s="254" t="s">
        <v>210</v>
      </c>
      <c r="B13" s="473">
        <v>2702918.5902957106</v>
      </c>
      <c r="C13" s="255">
        <v>1.4149439949280287</v>
      </c>
    </row>
    <row r="14" spans="1:3" x14ac:dyDescent="0.2">
      <c r="A14" s="254" t="s">
        <v>211</v>
      </c>
      <c r="B14" s="473">
        <v>131791.82386850729</v>
      </c>
      <c r="C14" s="255">
        <v>6.8991367491743547E-2</v>
      </c>
    </row>
    <row r="15" spans="1:3" x14ac:dyDescent="0.2">
      <c r="A15" s="254" t="s">
        <v>212</v>
      </c>
      <c r="B15" s="473">
        <v>824844.99727910268</v>
      </c>
      <c r="C15" s="255">
        <v>0.43179601481034824</v>
      </c>
    </row>
    <row r="16" spans="1:3" x14ac:dyDescent="0.2">
      <c r="A16" s="254" t="s">
        <v>213</v>
      </c>
      <c r="B16" s="473">
        <v>981127.6754187973</v>
      </c>
      <c r="C16" s="255">
        <v>0.51360803746576911</v>
      </c>
    </row>
    <row r="17" spans="1:3" x14ac:dyDescent="0.2">
      <c r="A17" s="254" t="s">
        <v>214</v>
      </c>
      <c r="B17" s="473">
        <v>1554834.5419318904</v>
      </c>
      <c r="C17" s="255">
        <v>0.81393638939473589</v>
      </c>
    </row>
    <row r="18" spans="1:3" x14ac:dyDescent="0.2">
      <c r="A18" s="254"/>
      <c r="B18" s="473"/>
      <c r="C18" s="255"/>
    </row>
    <row r="19" spans="1:3" x14ac:dyDescent="0.2">
      <c r="A19" s="251" t="s">
        <v>215</v>
      </c>
      <c r="B19" s="472">
        <v>46072250.385741457</v>
      </c>
      <c r="C19" s="253">
        <v>24.118245458881322</v>
      </c>
    </row>
    <row r="20" spans="1:3" x14ac:dyDescent="0.2">
      <c r="A20" s="254" t="s">
        <v>216</v>
      </c>
      <c r="B20" s="473">
        <v>9752510.8828722108</v>
      </c>
      <c r="C20" s="255">
        <v>5.105317177784694</v>
      </c>
    </row>
    <row r="21" spans="1:3" x14ac:dyDescent="0.2">
      <c r="A21" s="254" t="s">
        <v>217</v>
      </c>
      <c r="B21" s="473">
        <v>3756375.0256188479</v>
      </c>
      <c r="C21" s="255">
        <v>1.9664152314019634</v>
      </c>
    </row>
    <row r="22" spans="1:3" x14ac:dyDescent="0.2">
      <c r="A22" s="254" t="s">
        <v>218</v>
      </c>
      <c r="B22" s="473">
        <v>2005761.2992948329</v>
      </c>
      <c r="C22" s="255">
        <v>1.0499908935051463</v>
      </c>
    </row>
    <row r="23" spans="1:3" x14ac:dyDescent="0.2">
      <c r="A23" s="254" t="s">
        <v>219</v>
      </c>
      <c r="B23" s="473">
        <v>21706239.756755568</v>
      </c>
      <c r="C23" s="255">
        <v>11.362944376703989</v>
      </c>
    </row>
    <row r="24" spans="1:3" x14ac:dyDescent="0.2">
      <c r="A24" s="254" t="s">
        <v>220</v>
      </c>
      <c r="B24" s="473">
        <v>7659359.9241999993</v>
      </c>
      <c r="C24" s="255">
        <v>4.0095788932190937</v>
      </c>
    </row>
    <row r="25" spans="1:3" x14ac:dyDescent="0.2">
      <c r="A25" s="254" t="s">
        <v>221</v>
      </c>
      <c r="B25" s="473">
        <v>1192003.4969999997</v>
      </c>
      <c r="C25" s="255">
        <v>0.62399888626643285</v>
      </c>
    </row>
    <row r="26" spans="1:3" x14ac:dyDescent="0.2">
      <c r="A26" s="251" t="s">
        <v>222</v>
      </c>
      <c r="B26" s="473">
        <v>-9654373.6079474539</v>
      </c>
      <c r="C26" s="253">
        <v>-5.0539435447304353</v>
      </c>
    </row>
    <row r="27" spans="1:3" x14ac:dyDescent="0.2">
      <c r="A27" s="251" t="s">
        <v>223</v>
      </c>
      <c r="B27" s="473">
        <v>8727638.5570124257</v>
      </c>
      <c r="C27" s="418">
        <v>4.5688093642494838</v>
      </c>
    </row>
    <row r="28" spans="1:3" x14ac:dyDescent="0.2">
      <c r="A28" s="254" t="s">
        <v>224</v>
      </c>
      <c r="B28" s="473">
        <v>23582.275000000001</v>
      </c>
      <c r="C28" s="418">
        <v>1.2345025306271181E-2</v>
      </c>
    </row>
    <row r="29" spans="1:3" x14ac:dyDescent="0.2">
      <c r="A29" s="254" t="s">
        <v>225</v>
      </c>
      <c r="B29" s="473">
        <v>4949139.3940856662</v>
      </c>
      <c r="C29" s="418">
        <v>2.5908124243420607</v>
      </c>
    </row>
    <row r="30" spans="1:3" x14ac:dyDescent="0.2">
      <c r="A30" s="254" t="s">
        <v>226</v>
      </c>
      <c r="B30" s="473">
        <v>3802081.4379267599</v>
      </c>
      <c r="C30" s="418">
        <v>1.9903419652136944</v>
      </c>
    </row>
    <row r="31" spans="1:3" x14ac:dyDescent="0.2">
      <c r="A31" s="421"/>
      <c r="B31" s="474"/>
      <c r="C31" s="420"/>
    </row>
    <row r="32" spans="1:3" x14ac:dyDescent="0.2">
      <c r="A32" s="422" t="s">
        <v>14</v>
      </c>
      <c r="B32" s="475">
        <v>36441459.052794002</v>
      </c>
      <c r="C32" s="423">
        <v>19.076646939457156</v>
      </c>
    </row>
    <row r="33" spans="1:3" x14ac:dyDescent="0.2">
      <c r="A33" s="251" t="s">
        <v>227</v>
      </c>
      <c r="B33" s="472">
        <v>54823471.217753887</v>
      </c>
      <c r="C33" s="253">
        <v>28.699399848437078</v>
      </c>
    </row>
    <row r="34" spans="1:3" x14ac:dyDescent="0.2">
      <c r="A34" s="250" t="s">
        <v>228</v>
      </c>
      <c r="B34" s="476">
        <v>-18382012.164959885</v>
      </c>
      <c r="C34" s="419">
        <v>-9.6227529089799209</v>
      </c>
    </row>
    <row r="35" spans="1:3" x14ac:dyDescent="0.2">
      <c r="A35" s="270" t="s">
        <v>27</v>
      </c>
    </row>
  </sheetData>
  <mergeCells count="6">
    <mergeCell ref="B6:B7"/>
    <mergeCell ref="C6:C7"/>
    <mergeCell ref="A1:C1"/>
    <mergeCell ref="A2:C2"/>
    <mergeCell ref="A3:C3"/>
    <mergeCell ref="A4:C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AAD38-2D1E-466D-93AD-0594104E17E1}">
  <dimension ref="A1:I28"/>
  <sheetViews>
    <sheetView workbookViewId="0">
      <selection sqref="A1:E1"/>
    </sheetView>
  </sheetViews>
  <sheetFormatPr baseColWidth="10" defaultColWidth="11.42578125" defaultRowHeight="12.75" x14ac:dyDescent="0.2"/>
  <cols>
    <col min="1" max="1" width="33" style="158" customWidth="1"/>
    <col min="2" max="2" width="14.28515625" style="158" customWidth="1"/>
    <col min="3" max="3" width="14.5703125" style="158" customWidth="1"/>
    <col min="4" max="4" width="16.28515625" style="158" customWidth="1"/>
    <col min="5" max="5" width="12.5703125" style="158" customWidth="1"/>
    <col min="6" max="6" width="12.85546875" style="158" customWidth="1"/>
    <col min="7" max="8" width="10.5703125" style="158" customWidth="1"/>
    <col min="9" max="16384" width="11.42578125" style="158"/>
  </cols>
  <sheetData>
    <row r="1" spans="1:9" x14ac:dyDescent="0.2">
      <c r="A1" s="497" t="s">
        <v>147</v>
      </c>
      <c r="B1" s="497"/>
      <c r="C1" s="497"/>
      <c r="D1" s="497"/>
      <c r="E1" s="497"/>
    </row>
    <row r="2" spans="1:9" x14ac:dyDescent="0.2">
      <c r="A2" s="497" t="s">
        <v>148</v>
      </c>
      <c r="B2" s="497"/>
      <c r="C2" s="497"/>
      <c r="D2" s="497"/>
      <c r="E2" s="497"/>
    </row>
    <row r="3" spans="1:9" x14ac:dyDescent="0.2">
      <c r="A3" s="497" t="s">
        <v>149</v>
      </c>
      <c r="B3" s="497"/>
      <c r="C3" s="497"/>
      <c r="D3" s="497"/>
      <c r="E3" s="497"/>
    </row>
    <row r="4" spans="1:9" x14ac:dyDescent="0.2">
      <c r="A4" s="498" t="s">
        <v>150</v>
      </c>
      <c r="B4" s="498"/>
      <c r="C4" s="498"/>
      <c r="D4" s="498"/>
      <c r="E4" s="498"/>
    </row>
    <row r="5" spans="1:9" x14ac:dyDescent="0.2">
      <c r="A5" s="160"/>
      <c r="B5" s="160"/>
      <c r="C5" s="160"/>
      <c r="D5" s="160"/>
      <c r="E5" s="160"/>
    </row>
    <row r="6" spans="1:9" x14ac:dyDescent="0.2">
      <c r="A6" s="499" t="s">
        <v>151</v>
      </c>
      <c r="B6" s="501" t="s">
        <v>152</v>
      </c>
      <c r="C6" s="501" t="s">
        <v>153</v>
      </c>
      <c r="D6" s="501" t="s">
        <v>499</v>
      </c>
      <c r="E6" s="503" t="s">
        <v>153</v>
      </c>
      <c r="F6" s="504"/>
      <c r="G6" s="162"/>
      <c r="H6" s="162"/>
    </row>
    <row r="7" spans="1:9" x14ac:dyDescent="0.2">
      <c r="A7" s="500"/>
      <c r="B7" s="502"/>
      <c r="C7" s="502"/>
      <c r="D7" s="502"/>
      <c r="E7" s="505"/>
      <c r="F7" s="506"/>
      <c r="G7" s="162"/>
      <c r="H7" s="162"/>
    </row>
    <row r="8" spans="1:9" x14ac:dyDescent="0.2">
      <c r="A8" s="500"/>
      <c r="B8" s="502"/>
      <c r="C8" s="502"/>
      <c r="D8" s="502"/>
      <c r="E8" s="505"/>
      <c r="F8" s="506"/>
      <c r="G8" s="162"/>
      <c r="H8" s="162"/>
    </row>
    <row r="9" spans="1:9" x14ac:dyDescent="0.2">
      <c r="A9" s="163"/>
      <c r="B9" s="164" t="s">
        <v>155</v>
      </c>
      <c r="C9" s="164" t="s">
        <v>156</v>
      </c>
      <c r="D9" s="164" t="s">
        <v>157</v>
      </c>
      <c r="E9" s="507"/>
      <c r="F9" s="508"/>
      <c r="G9" s="162"/>
      <c r="H9" s="162"/>
    </row>
    <row r="10" spans="1:9" ht="25.5" x14ac:dyDescent="0.2">
      <c r="A10" s="165"/>
      <c r="B10" s="166" t="s">
        <v>158</v>
      </c>
      <c r="C10" s="166" t="s">
        <v>158</v>
      </c>
      <c r="D10" s="166" t="s">
        <v>158</v>
      </c>
      <c r="E10" s="167" t="s">
        <v>159</v>
      </c>
      <c r="F10" s="168" t="s">
        <v>79</v>
      </c>
      <c r="G10" s="169"/>
      <c r="H10" s="169"/>
    </row>
    <row r="11" spans="1:9" ht="25.5" x14ac:dyDescent="0.2">
      <c r="A11" s="170" t="s">
        <v>160</v>
      </c>
      <c r="B11" s="171">
        <v>38480500.273127697</v>
      </c>
      <c r="C11" s="171">
        <v>36417876.777794003</v>
      </c>
      <c r="D11" s="172">
        <v>-2062623.4953336939</v>
      </c>
      <c r="E11" s="173">
        <v>-16.133472931176414</v>
      </c>
      <c r="F11" s="174">
        <v>19.064301914150885</v>
      </c>
      <c r="G11" s="175"/>
      <c r="H11" s="175"/>
      <c r="I11" s="176"/>
    </row>
    <row r="12" spans="1:9" x14ac:dyDescent="0.2">
      <c r="A12" s="177" t="s">
        <v>161</v>
      </c>
      <c r="B12" s="178">
        <v>31187512.025000002</v>
      </c>
      <c r="C12" s="178">
        <v>29377715.509000003</v>
      </c>
      <c r="D12" s="179">
        <v>-1809796.5159999989</v>
      </c>
      <c r="E12" s="180">
        <v>-17.356313124232898</v>
      </c>
      <c r="F12" s="181">
        <v>15.378865754005513</v>
      </c>
      <c r="G12" s="182"/>
      <c r="H12" s="182"/>
      <c r="I12" s="176"/>
    </row>
    <row r="13" spans="1:9" x14ac:dyDescent="0.2">
      <c r="A13" s="183" t="s">
        <v>162</v>
      </c>
      <c r="B13" s="178">
        <v>1317626.514</v>
      </c>
      <c r="C13" s="178">
        <v>1344638.6430000002</v>
      </c>
      <c r="D13" s="179">
        <v>27012.12900000019</v>
      </c>
      <c r="E13" s="180">
        <v>-31.148754948874029</v>
      </c>
      <c r="F13" s="181">
        <v>0.70390147157664573</v>
      </c>
      <c r="G13" s="182"/>
      <c r="H13" s="182"/>
      <c r="I13" s="176"/>
    </row>
    <row r="14" spans="1:9" x14ac:dyDescent="0.2">
      <c r="A14" s="183" t="s">
        <v>163</v>
      </c>
      <c r="B14" s="178">
        <v>29869885.511000004</v>
      </c>
      <c r="C14" s="178">
        <v>28033076.866000004</v>
      </c>
      <c r="D14" s="179">
        <v>-1836808.6449999996</v>
      </c>
      <c r="E14" s="180">
        <v>-16.554511289897107</v>
      </c>
      <c r="F14" s="181">
        <v>14.674964282428871</v>
      </c>
      <c r="G14" s="182"/>
      <c r="H14" s="182"/>
      <c r="I14" s="176"/>
    </row>
    <row r="15" spans="1:9" x14ac:dyDescent="0.2">
      <c r="A15" s="177" t="s">
        <v>164</v>
      </c>
      <c r="B15" s="178">
        <v>788388.48</v>
      </c>
      <c r="C15" s="178">
        <v>844643.64000000013</v>
      </c>
      <c r="D15" s="179">
        <v>56255.160000000149</v>
      </c>
      <c r="E15" s="180">
        <v>15.581212482995241</v>
      </c>
      <c r="F15" s="181">
        <v>0.44216035605474902</v>
      </c>
      <c r="G15" s="182"/>
      <c r="H15" s="182"/>
      <c r="I15" s="176"/>
    </row>
    <row r="16" spans="1:9" x14ac:dyDescent="0.2">
      <c r="A16" s="177" t="s">
        <v>165</v>
      </c>
      <c r="B16" s="178">
        <v>2830281.2463829434</v>
      </c>
      <c r="C16" s="178">
        <v>2702918.5902957106</v>
      </c>
      <c r="D16" s="179">
        <v>-127362.65608723275</v>
      </c>
      <c r="E16" s="180">
        <v>-12.207650689645206</v>
      </c>
      <c r="F16" s="181">
        <v>1.4149439949280287</v>
      </c>
      <c r="G16" s="182"/>
      <c r="H16" s="182"/>
      <c r="I16" s="176"/>
    </row>
    <row r="17" spans="1:9" x14ac:dyDescent="0.2">
      <c r="A17" s="177" t="s">
        <v>166</v>
      </c>
      <c r="B17" s="178">
        <v>138001.90980995528</v>
      </c>
      <c r="C17" s="178">
        <v>131791.82386850729</v>
      </c>
      <c r="D17" s="179">
        <v>-6210.0859414479928</v>
      </c>
      <c r="E17" s="180">
        <v>-15.812832563274554</v>
      </c>
      <c r="F17" s="181">
        <v>6.8991367491743547E-2</v>
      </c>
      <c r="G17" s="182"/>
      <c r="H17" s="182"/>
      <c r="I17" s="176"/>
    </row>
    <row r="18" spans="1:9" x14ac:dyDescent="0.2">
      <c r="A18" s="177" t="s">
        <v>167</v>
      </c>
      <c r="B18" s="178">
        <v>880858.79271944892</v>
      </c>
      <c r="C18" s="178">
        <v>824844.99727910268</v>
      </c>
      <c r="D18" s="179">
        <v>-56013.795440346235</v>
      </c>
      <c r="E18" s="180">
        <v>-26.44267864710865</v>
      </c>
      <c r="F18" s="181">
        <v>0.43179601481034824</v>
      </c>
      <c r="G18" s="182"/>
      <c r="H18" s="182"/>
      <c r="I18" s="176"/>
    </row>
    <row r="19" spans="1:9" x14ac:dyDescent="0.2">
      <c r="A19" s="177" t="s">
        <v>168</v>
      </c>
      <c r="B19" s="178">
        <v>1027358.82242806</v>
      </c>
      <c r="C19" s="178">
        <v>981127.6754187973</v>
      </c>
      <c r="D19" s="179">
        <v>-46231.147009262699</v>
      </c>
      <c r="E19" s="180">
        <v>-9.8131890675781506</v>
      </c>
      <c r="F19" s="181">
        <v>0.51360803746576911</v>
      </c>
      <c r="G19" s="182"/>
      <c r="H19" s="182"/>
      <c r="I19" s="176"/>
    </row>
    <row r="20" spans="1:9" x14ac:dyDescent="0.2">
      <c r="A20" s="177" t="s">
        <v>169</v>
      </c>
      <c r="B20" s="178">
        <v>1628098.9967873199</v>
      </c>
      <c r="C20" s="178">
        <v>1554834.5419318904</v>
      </c>
      <c r="D20" s="179">
        <v>-73264.454855429474</v>
      </c>
      <c r="E20" s="180">
        <v>-8.5841528244352361</v>
      </c>
      <c r="F20" s="181">
        <v>0.81393638939473589</v>
      </c>
      <c r="G20" s="182"/>
      <c r="H20" s="182"/>
      <c r="I20" s="176"/>
    </row>
    <row r="21" spans="1:9" ht="25.5" x14ac:dyDescent="0.2">
      <c r="A21" s="170" t="s">
        <v>25</v>
      </c>
      <c r="B21" s="171">
        <v>23585.059000000001</v>
      </c>
      <c r="C21" s="171">
        <v>23582.275000000001</v>
      </c>
      <c r="D21" s="172">
        <v>-2.7839999999996508</v>
      </c>
      <c r="E21" s="173">
        <v>100.05738470997238</v>
      </c>
      <c r="F21" s="184">
        <v>1.2345025306271181E-2</v>
      </c>
      <c r="G21" s="182"/>
      <c r="H21" s="182"/>
      <c r="I21" s="176"/>
    </row>
    <row r="22" spans="1:9" x14ac:dyDescent="0.2">
      <c r="A22" s="177" t="s">
        <v>170</v>
      </c>
      <c r="B22" s="178">
        <v>23585.059000000001</v>
      </c>
      <c r="C22" s="178">
        <v>23582.275000000001</v>
      </c>
      <c r="D22" s="179">
        <v>-2.7839999999996508</v>
      </c>
      <c r="E22" s="180">
        <v>100.05738470997238</v>
      </c>
      <c r="F22" s="181">
        <v>1.2345025306271181E-2</v>
      </c>
      <c r="G22" s="182"/>
      <c r="H22" s="182"/>
      <c r="I22" s="176"/>
    </row>
    <row r="23" spans="1:9" x14ac:dyDescent="0.2">
      <c r="A23" s="185" t="s">
        <v>124</v>
      </c>
      <c r="B23" s="186">
        <v>38504085.332127728</v>
      </c>
      <c r="C23" s="186">
        <v>36441459.052794002</v>
      </c>
      <c r="D23" s="187">
        <v>-2062626.2793337256</v>
      </c>
      <c r="E23" s="188">
        <v>-16.101940371274267</v>
      </c>
      <c r="F23" s="189">
        <v>19.076646939457156</v>
      </c>
      <c r="G23" s="175"/>
      <c r="H23" s="175"/>
      <c r="I23" s="176"/>
    </row>
    <row r="24" spans="1:9" x14ac:dyDescent="0.2">
      <c r="A24" s="190" t="s">
        <v>171</v>
      </c>
    </row>
    <row r="25" spans="1:9" x14ac:dyDescent="0.2">
      <c r="B25" s="191"/>
    </row>
    <row r="26" spans="1:9" x14ac:dyDescent="0.2">
      <c r="F26" s="192"/>
    </row>
    <row r="28" spans="1:9" x14ac:dyDescent="0.2">
      <c r="B28" s="192"/>
    </row>
  </sheetData>
  <mergeCells count="9">
    <mergeCell ref="A1:E1"/>
    <mergeCell ref="A2:E2"/>
    <mergeCell ref="A3:E3"/>
    <mergeCell ref="A4:E4"/>
    <mergeCell ref="A6:A8"/>
    <mergeCell ref="B6:B8"/>
    <mergeCell ref="C6:C8"/>
    <mergeCell ref="D6:D8"/>
    <mergeCell ref="E6:F9"/>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CF088-2033-4600-95F7-B4DB770D5735}">
  <dimension ref="A1:O38"/>
  <sheetViews>
    <sheetView zoomScale="90" zoomScaleNormal="90" workbookViewId="0"/>
  </sheetViews>
  <sheetFormatPr baseColWidth="10" defaultColWidth="47.42578125" defaultRowHeight="12.75" x14ac:dyDescent="0.2"/>
  <cols>
    <col min="1" max="1" width="11.42578125" style="2" customWidth="1"/>
    <col min="2" max="2" width="25" style="2" bestFit="1" customWidth="1"/>
    <col min="3" max="3" width="47.42578125" style="2"/>
    <col min="4" max="4" width="37.42578125" style="2" bestFit="1" customWidth="1"/>
    <col min="5" max="5" width="8.85546875" style="2" customWidth="1"/>
    <col min="6" max="7" width="11.42578125" style="2" bestFit="1" customWidth="1"/>
    <col min="8" max="10" width="9.85546875" style="2" bestFit="1" customWidth="1"/>
    <col min="11" max="15" width="47.42578125" style="2"/>
    <col min="16" max="16384" width="47.42578125" style="121"/>
  </cols>
  <sheetData>
    <row r="1" spans="1:10" s="2" customFormat="1" x14ac:dyDescent="0.2">
      <c r="A1" s="1" t="s">
        <v>314</v>
      </c>
    </row>
    <row r="2" spans="1:10" s="2" customFormat="1" x14ac:dyDescent="0.2">
      <c r="A2" s="265" t="s">
        <v>232</v>
      </c>
      <c r="B2" s="265"/>
      <c r="C2" s="265"/>
      <c r="D2" s="265"/>
      <c r="E2" s="265"/>
      <c r="F2" s="265"/>
      <c r="G2" s="265"/>
    </row>
    <row r="3" spans="1:10" s="2" customFormat="1" x14ac:dyDescent="0.2">
      <c r="A3" s="265" t="s">
        <v>233</v>
      </c>
      <c r="B3" s="265"/>
      <c r="C3" s="265"/>
      <c r="D3" s="265"/>
      <c r="E3" s="265"/>
      <c r="F3" s="265"/>
      <c r="G3" s="265"/>
    </row>
    <row r="4" spans="1:10" s="2" customFormat="1" x14ac:dyDescent="0.2">
      <c r="A4" s="266" t="s">
        <v>234</v>
      </c>
      <c r="B4" s="266"/>
      <c r="C4" s="266"/>
      <c r="D4" s="266"/>
      <c r="E4" s="266"/>
      <c r="F4" s="266"/>
      <c r="G4" s="266"/>
    </row>
    <row r="5" spans="1:10" s="2" customFormat="1" x14ac:dyDescent="0.2">
      <c r="A5" s="266"/>
      <c r="B5" s="266"/>
      <c r="C5" s="266"/>
      <c r="D5" s="266"/>
      <c r="E5" s="266"/>
      <c r="F5" s="266"/>
      <c r="G5" s="266"/>
    </row>
    <row r="6" spans="1:10" s="2" customFormat="1" x14ac:dyDescent="0.2">
      <c r="A6" s="271" t="s">
        <v>235</v>
      </c>
      <c r="B6" s="271" t="s">
        <v>236</v>
      </c>
      <c r="C6" s="271" t="s">
        <v>237</v>
      </c>
      <c r="D6" s="271" t="s">
        <v>238</v>
      </c>
      <c r="E6" s="271" t="s">
        <v>239</v>
      </c>
      <c r="F6" s="575" t="s">
        <v>240</v>
      </c>
      <c r="G6" s="575"/>
      <c r="H6" s="575"/>
      <c r="I6" s="575"/>
      <c r="J6" s="575"/>
    </row>
    <row r="7" spans="1:10" s="2" customFormat="1" x14ac:dyDescent="0.2">
      <c r="A7" s="271"/>
      <c r="B7" s="271"/>
      <c r="C7" s="271"/>
      <c r="D7" s="271"/>
      <c r="E7" s="271"/>
      <c r="F7" s="23">
        <v>2020</v>
      </c>
      <c r="G7" s="23">
        <v>2021</v>
      </c>
      <c r="H7" s="23">
        <v>2022</v>
      </c>
      <c r="I7" s="23">
        <v>2023</v>
      </c>
      <c r="J7" s="23">
        <v>2024</v>
      </c>
    </row>
    <row r="8" spans="1:10" s="2" customFormat="1" ht="38.25" x14ac:dyDescent="0.2">
      <c r="A8" s="257">
        <v>63</v>
      </c>
      <c r="B8" s="257" t="s">
        <v>241</v>
      </c>
      <c r="C8" s="258" t="s">
        <v>242</v>
      </c>
      <c r="D8" s="259" t="s">
        <v>243</v>
      </c>
      <c r="E8" s="259">
        <v>2020</v>
      </c>
      <c r="F8" s="260">
        <v>28211</v>
      </c>
      <c r="G8" s="260">
        <f>33338*'[6](No Diagramar)'!C5</f>
        <v>32429.961089494162</v>
      </c>
      <c r="H8" s="260">
        <f>40434*'[6](No Diagramar)'!D5</f>
        <v>38561.455710688948</v>
      </c>
      <c r="I8" s="260">
        <f>44935*'[6](No Diagramar)'!E5</f>
        <v>41686.779482493541</v>
      </c>
      <c r="J8" s="260">
        <f>49796*'[6](No Diagramar)'!F5</f>
        <v>44850.865945745754</v>
      </c>
    </row>
    <row r="9" spans="1:10" s="2" customFormat="1" ht="25.5" x14ac:dyDescent="0.2">
      <c r="A9" s="257">
        <v>67</v>
      </c>
      <c r="B9" s="257" t="s">
        <v>244</v>
      </c>
      <c r="C9" s="258" t="s">
        <v>245</v>
      </c>
      <c r="D9" s="261" t="s">
        <v>246</v>
      </c>
      <c r="E9" s="259">
        <v>2020</v>
      </c>
      <c r="F9" s="260" t="s">
        <v>125</v>
      </c>
      <c r="G9" s="259"/>
      <c r="H9" s="259"/>
      <c r="I9" s="259"/>
      <c r="J9" s="259"/>
    </row>
    <row r="10" spans="1:10" s="2" customFormat="1" ht="25.5" x14ac:dyDescent="0.2">
      <c r="A10" s="257">
        <v>76</v>
      </c>
      <c r="B10" s="257" t="s">
        <v>247</v>
      </c>
      <c r="C10" s="258" t="s">
        <v>248</v>
      </c>
      <c r="D10" s="258" t="s">
        <v>246</v>
      </c>
      <c r="E10" s="259">
        <v>2020</v>
      </c>
      <c r="F10" s="262">
        <v>708108</v>
      </c>
      <c r="G10" s="262"/>
      <c r="H10" s="262"/>
      <c r="I10" s="262"/>
      <c r="J10" s="262"/>
    </row>
    <row r="11" spans="1:10" s="2" customFormat="1" ht="38.25" x14ac:dyDescent="0.2">
      <c r="A11" s="257">
        <v>77</v>
      </c>
      <c r="B11" s="257" t="s">
        <v>249</v>
      </c>
      <c r="C11" s="258" t="s">
        <v>250</v>
      </c>
      <c r="D11" s="258" t="s">
        <v>251</v>
      </c>
      <c r="E11" s="259">
        <v>2020</v>
      </c>
      <c r="F11" s="262">
        <v>1243</v>
      </c>
      <c r="G11" s="262"/>
      <c r="H11" s="262"/>
      <c r="I11" s="262"/>
      <c r="J11" s="262"/>
    </row>
    <row r="12" spans="1:10" s="2" customFormat="1" ht="25.5" x14ac:dyDescent="0.2">
      <c r="A12" s="257">
        <v>79</v>
      </c>
      <c r="B12" s="257" t="s">
        <v>252</v>
      </c>
      <c r="C12" s="258" t="s">
        <v>253</v>
      </c>
      <c r="D12" s="258" t="s">
        <v>254</v>
      </c>
      <c r="E12" s="259">
        <v>2020</v>
      </c>
      <c r="F12" s="262">
        <v>415</v>
      </c>
      <c r="G12" s="262">
        <v>415</v>
      </c>
      <c r="H12" s="262">
        <v>415</v>
      </c>
      <c r="I12" s="262">
        <v>415</v>
      </c>
      <c r="J12" s="262">
        <v>415</v>
      </c>
    </row>
    <row r="13" spans="1:10" s="2" customFormat="1" x14ac:dyDescent="0.2">
      <c r="A13" s="257">
        <v>83</v>
      </c>
      <c r="B13" s="257" t="s">
        <v>255</v>
      </c>
      <c r="C13" s="258" t="s">
        <v>256</v>
      </c>
      <c r="D13" s="258" t="s">
        <v>257</v>
      </c>
      <c r="E13" s="259">
        <v>2020</v>
      </c>
      <c r="F13" s="262">
        <v>3150</v>
      </c>
      <c r="G13" s="262">
        <v>3275</v>
      </c>
      <c r="H13" s="262">
        <v>3330</v>
      </c>
      <c r="I13" s="262">
        <v>2555</v>
      </c>
      <c r="J13" s="262">
        <v>2555</v>
      </c>
    </row>
    <row r="14" spans="1:10" s="2" customFormat="1" ht="25.5" x14ac:dyDescent="0.2">
      <c r="A14" s="257">
        <v>84</v>
      </c>
      <c r="B14" s="257" t="s">
        <v>258</v>
      </c>
      <c r="C14" s="258" t="s">
        <v>259</v>
      </c>
      <c r="D14" s="258" t="s">
        <v>254</v>
      </c>
      <c r="E14" s="259">
        <v>2020</v>
      </c>
      <c r="F14" s="262">
        <v>87</v>
      </c>
      <c r="G14" s="262"/>
      <c r="H14" s="262"/>
      <c r="I14" s="262"/>
      <c r="J14" s="262"/>
    </row>
    <row r="15" spans="1:10" s="2" customFormat="1" ht="38.25" x14ac:dyDescent="0.2">
      <c r="A15" s="257">
        <v>85</v>
      </c>
      <c r="B15" s="257" t="s">
        <v>260</v>
      </c>
      <c r="C15" s="258" t="s">
        <v>261</v>
      </c>
      <c r="D15" s="258" t="s">
        <v>254</v>
      </c>
      <c r="E15" s="259">
        <v>2020</v>
      </c>
      <c r="F15" s="262">
        <v>250</v>
      </c>
      <c r="G15" s="262">
        <v>1201</v>
      </c>
      <c r="H15" s="262">
        <v>1957</v>
      </c>
      <c r="I15" s="262">
        <v>2955</v>
      </c>
      <c r="J15" s="262">
        <v>2955</v>
      </c>
    </row>
    <row r="16" spans="1:10" s="2" customFormat="1" ht="72.599999999999994" customHeight="1" x14ac:dyDescent="0.2">
      <c r="A16" s="257">
        <v>92</v>
      </c>
      <c r="B16" s="257" t="s">
        <v>262</v>
      </c>
      <c r="C16" s="258" t="s">
        <v>263</v>
      </c>
      <c r="D16" s="258" t="s">
        <v>264</v>
      </c>
      <c r="E16" s="259">
        <v>2020</v>
      </c>
      <c r="F16" s="262">
        <v>79600</v>
      </c>
      <c r="G16" s="262"/>
      <c r="H16" s="262"/>
      <c r="I16" s="262"/>
      <c r="J16" s="262"/>
    </row>
    <row r="17" spans="1:11" s="2" customFormat="1" ht="63.75" x14ac:dyDescent="0.2">
      <c r="A17" s="424">
        <v>97</v>
      </c>
      <c r="B17" s="257" t="s">
        <v>469</v>
      </c>
      <c r="C17" s="258" t="s">
        <v>470</v>
      </c>
      <c r="D17" s="258" t="s">
        <v>264</v>
      </c>
      <c r="E17" s="259">
        <v>2020</v>
      </c>
      <c r="F17" s="262">
        <v>16414</v>
      </c>
      <c r="G17" s="262"/>
      <c r="H17" s="262"/>
      <c r="I17" s="262"/>
      <c r="J17" s="262"/>
    </row>
    <row r="18" spans="1:11" s="2" customFormat="1" ht="25.5" x14ac:dyDescent="0.2">
      <c r="A18" s="424">
        <v>98</v>
      </c>
      <c r="B18" s="257" t="s">
        <v>471</v>
      </c>
      <c r="C18" s="425" t="s">
        <v>472</v>
      </c>
      <c r="D18" s="258" t="s">
        <v>246</v>
      </c>
      <c r="E18" s="259">
        <v>2020</v>
      </c>
      <c r="F18" s="262">
        <v>1781587</v>
      </c>
      <c r="G18" s="262"/>
      <c r="H18" s="262"/>
      <c r="I18" s="262"/>
      <c r="J18" s="262"/>
    </row>
    <row r="19" spans="1:11" s="2" customFormat="1" ht="38.25" x14ac:dyDescent="0.2">
      <c r="A19" s="424">
        <v>102</v>
      </c>
      <c r="B19" s="257" t="s">
        <v>473</v>
      </c>
      <c r="C19" s="258" t="s">
        <v>474</v>
      </c>
      <c r="D19" s="258" t="s">
        <v>246</v>
      </c>
      <c r="E19" s="259">
        <v>2020</v>
      </c>
      <c r="F19" s="262">
        <v>46810</v>
      </c>
      <c r="G19" s="262"/>
      <c r="H19" s="262"/>
      <c r="I19" s="262"/>
      <c r="J19" s="262"/>
    </row>
    <row r="20" spans="1:11" s="2" customFormat="1" ht="29.25" customHeight="1" x14ac:dyDescent="0.2">
      <c r="A20" s="515" t="s">
        <v>265</v>
      </c>
      <c r="B20" s="515"/>
      <c r="C20" s="515"/>
      <c r="D20" s="515"/>
      <c r="E20" s="515"/>
      <c r="F20" s="515"/>
      <c r="G20" s="515"/>
      <c r="H20" s="515"/>
      <c r="I20" s="515"/>
      <c r="J20" s="515"/>
      <c r="K20" s="121"/>
    </row>
    <row r="21" spans="1:11" s="2" customFormat="1" x14ac:dyDescent="0.2">
      <c r="A21" s="2" t="s">
        <v>27</v>
      </c>
    </row>
    <row r="22" spans="1:11" s="2" customFormat="1" x14ac:dyDescent="0.2"/>
    <row r="23" spans="1:11" s="2" customFormat="1" x14ac:dyDescent="0.2"/>
    <row r="24" spans="1:11" s="2" customFormat="1" x14ac:dyDescent="0.2"/>
    <row r="25" spans="1:11" s="2" customFormat="1" x14ac:dyDescent="0.2"/>
    <row r="26" spans="1:11" s="2" customFormat="1" x14ac:dyDescent="0.2"/>
    <row r="27" spans="1:11" s="2" customFormat="1" x14ac:dyDescent="0.2"/>
    <row r="28" spans="1:11" s="2" customFormat="1" x14ac:dyDescent="0.2"/>
    <row r="29" spans="1:11" s="2" customFormat="1" x14ac:dyDescent="0.2"/>
    <row r="30" spans="1:11" s="2" customFormat="1" x14ac:dyDescent="0.2"/>
    <row r="31" spans="1:11" s="2" customFormat="1" x14ac:dyDescent="0.2"/>
    <row r="32" spans="1:11" s="2" customFormat="1" x14ac:dyDescent="0.2"/>
    <row r="33" s="2" customFormat="1" x14ac:dyDescent="0.2"/>
    <row r="34" s="2" customFormat="1" x14ac:dyDescent="0.2"/>
    <row r="35" s="2" customFormat="1" x14ac:dyDescent="0.2"/>
    <row r="36" s="2" customFormat="1" x14ac:dyDescent="0.2"/>
    <row r="37" s="2" customFormat="1" x14ac:dyDescent="0.2"/>
    <row r="38" s="2" customFormat="1" x14ac:dyDescent="0.2"/>
  </sheetData>
  <mergeCells count="2">
    <mergeCell ref="F6:J6"/>
    <mergeCell ref="A20:J20"/>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7F689-7BA5-49A3-B0BF-CEC37C75B10C}">
  <dimension ref="A1:E33"/>
  <sheetViews>
    <sheetView zoomScale="90" zoomScaleNormal="90" workbookViewId="0"/>
  </sheetViews>
  <sheetFormatPr baseColWidth="10" defaultColWidth="57.140625" defaultRowHeight="12.75" x14ac:dyDescent="0.2"/>
  <cols>
    <col min="1" max="1" width="20" style="2" customWidth="1"/>
    <col min="2" max="2" width="29.5703125" style="2" bestFit="1" customWidth="1"/>
    <col min="3" max="3" width="57.140625" style="2"/>
    <col min="4" max="4" width="34.42578125" style="2" bestFit="1" customWidth="1"/>
    <col min="5" max="5" width="7.42578125" style="2" customWidth="1"/>
    <col min="6" max="16384" width="57.140625" style="2"/>
  </cols>
  <sheetData>
    <row r="1" spans="1:5" x14ac:dyDescent="0.2">
      <c r="A1" s="1" t="s">
        <v>315</v>
      </c>
    </row>
    <row r="2" spans="1:5" x14ac:dyDescent="0.2">
      <c r="A2" s="1" t="s">
        <v>232</v>
      </c>
    </row>
    <row r="3" spans="1:5" x14ac:dyDescent="0.2">
      <c r="A3" s="1" t="s">
        <v>266</v>
      </c>
    </row>
    <row r="4" spans="1:5" x14ac:dyDescent="0.2">
      <c r="A4" s="2" t="s">
        <v>234</v>
      </c>
    </row>
    <row r="6" spans="1:5" x14ac:dyDescent="0.2">
      <c r="A6" s="23" t="s">
        <v>235</v>
      </c>
      <c r="B6" s="23" t="s">
        <v>236</v>
      </c>
      <c r="C6" s="23" t="s">
        <v>237</v>
      </c>
      <c r="D6" s="23" t="s">
        <v>238</v>
      </c>
      <c r="E6" s="23" t="s">
        <v>239</v>
      </c>
    </row>
    <row r="7" spans="1:5" x14ac:dyDescent="0.2">
      <c r="A7" s="23"/>
      <c r="B7" s="23"/>
      <c r="C7" s="23"/>
      <c r="D7" s="23"/>
      <c r="E7" s="23"/>
    </row>
    <row r="8" spans="1:5" ht="51" x14ac:dyDescent="0.2">
      <c r="A8" s="257">
        <v>54</v>
      </c>
      <c r="B8" s="257" t="s">
        <v>267</v>
      </c>
      <c r="C8" s="258" t="s">
        <v>268</v>
      </c>
      <c r="D8" s="258" t="s">
        <v>264</v>
      </c>
      <c r="E8" s="259">
        <v>2020</v>
      </c>
    </row>
    <row r="9" spans="1:5" ht="25.5" x14ac:dyDescent="0.2">
      <c r="A9" s="257">
        <v>56</v>
      </c>
      <c r="B9" s="257" t="s">
        <v>269</v>
      </c>
      <c r="C9" s="258" t="s">
        <v>270</v>
      </c>
      <c r="D9" s="263" t="s">
        <v>251</v>
      </c>
      <c r="E9" s="259">
        <v>2020</v>
      </c>
    </row>
    <row r="10" spans="1:5" ht="51" x14ac:dyDescent="0.2">
      <c r="A10" s="257">
        <v>57</v>
      </c>
      <c r="B10" s="257" t="s">
        <v>271</v>
      </c>
      <c r="C10" s="258" t="s">
        <v>272</v>
      </c>
      <c r="D10" s="258" t="s">
        <v>257</v>
      </c>
      <c r="E10" s="259">
        <v>2020</v>
      </c>
    </row>
    <row r="11" spans="1:5" ht="38.25" x14ac:dyDescent="0.2">
      <c r="A11" s="257">
        <v>59</v>
      </c>
      <c r="B11" s="257" t="s">
        <v>273</v>
      </c>
      <c r="C11" s="258" t="s">
        <v>274</v>
      </c>
      <c r="D11" s="259" t="s">
        <v>275</v>
      </c>
      <c r="E11" s="259">
        <v>2020</v>
      </c>
    </row>
    <row r="12" spans="1:5" ht="25.5" x14ac:dyDescent="0.2">
      <c r="A12" s="257">
        <v>61</v>
      </c>
      <c r="B12" s="257" t="s">
        <v>276</v>
      </c>
      <c r="C12" s="258" t="s">
        <v>277</v>
      </c>
      <c r="D12" s="258" t="s">
        <v>264</v>
      </c>
      <c r="E12" s="259">
        <v>2020</v>
      </c>
    </row>
    <row r="13" spans="1:5" ht="25.5" x14ac:dyDescent="0.2">
      <c r="A13" s="257">
        <v>66</v>
      </c>
      <c r="B13" s="257" t="s">
        <v>278</v>
      </c>
      <c r="C13" s="258" t="s">
        <v>279</v>
      </c>
      <c r="D13" s="258" t="s">
        <v>264</v>
      </c>
      <c r="E13" s="259">
        <v>2020</v>
      </c>
    </row>
    <row r="14" spans="1:5" ht="38.25" x14ac:dyDescent="0.2">
      <c r="A14" s="257">
        <v>68</v>
      </c>
      <c r="B14" s="257" t="s">
        <v>280</v>
      </c>
      <c r="C14" s="258" t="s">
        <v>281</v>
      </c>
      <c r="D14" s="264" t="s">
        <v>243</v>
      </c>
      <c r="E14" s="259">
        <v>2020</v>
      </c>
    </row>
    <row r="15" spans="1:5" ht="25.5" x14ac:dyDescent="0.2">
      <c r="A15" s="257">
        <v>69</v>
      </c>
      <c r="B15" s="257" t="s">
        <v>282</v>
      </c>
      <c r="C15" s="258" t="s">
        <v>283</v>
      </c>
      <c r="D15" s="261" t="s">
        <v>246</v>
      </c>
      <c r="E15" s="259">
        <v>2020</v>
      </c>
    </row>
    <row r="16" spans="1:5" ht="51" x14ac:dyDescent="0.2">
      <c r="A16" s="257">
        <v>70</v>
      </c>
      <c r="B16" s="257" t="s">
        <v>284</v>
      </c>
      <c r="C16" s="258" t="s">
        <v>285</v>
      </c>
      <c r="D16" s="261" t="s">
        <v>257</v>
      </c>
      <c r="E16" s="259">
        <v>2020</v>
      </c>
    </row>
    <row r="17" spans="1:5" ht="38.25" x14ac:dyDescent="0.2">
      <c r="A17" s="257">
        <v>72</v>
      </c>
      <c r="B17" s="257" t="s">
        <v>286</v>
      </c>
      <c r="C17" s="258" t="s">
        <v>287</v>
      </c>
      <c r="D17" s="264" t="s">
        <v>243</v>
      </c>
      <c r="E17" s="259">
        <v>2020</v>
      </c>
    </row>
    <row r="18" spans="1:5" ht="38.25" x14ac:dyDescent="0.2">
      <c r="A18" s="257">
        <v>73</v>
      </c>
      <c r="B18" s="257" t="s">
        <v>288</v>
      </c>
      <c r="C18" s="258" t="s">
        <v>289</v>
      </c>
      <c r="D18" s="258" t="s">
        <v>264</v>
      </c>
      <c r="E18" s="259">
        <v>2020</v>
      </c>
    </row>
    <row r="19" spans="1:5" ht="25.5" x14ac:dyDescent="0.2">
      <c r="A19" s="257">
        <v>75</v>
      </c>
      <c r="B19" s="257" t="s">
        <v>290</v>
      </c>
      <c r="C19" s="258" t="s">
        <v>291</v>
      </c>
      <c r="D19" s="258" t="s">
        <v>264</v>
      </c>
      <c r="E19" s="259">
        <v>2020</v>
      </c>
    </row>
    <row r="20" spans="1:5" ht="51" x14ac:dyDescent="0.2">
      <c r="A20" s="257">
        <v>80</v>
      </c>
      <c r="B20" s="257" t="s">
        <v>292</v>
      </c>
      <c r="C20" s="258" t="s">
        <v>293</v>
      </c>
      <c r="D20" s="258" t="s">
        <v>254</v>
      </c>
      <c r="E20" s="259">
        <v>2020</v>
      </c>
    </row>
    <row r="21" spans="1:5" ht="51" x14ac:dyDescent="0.2">
      <c r="A21" s="257">
        <v>81</v>
      </c>
      <c r="B21" s="257" t="s">
        <v>294</v>
      </c>
      <c r="C21" s="258" t="s">
        <v>295</v>
      </c>
      <c r="D21" s="258" t="s">
        <v>275</v>
      </c>
      <c r="E21" s="259">
        <v>2020</v>
      </c>
    </row>
    <row r="22" spans="1:5" ht="25.5" x14ac:dyDescent="0.2">
      <c r="A22" s="257">
        <v>82</v>
      </c>
      <c r="B22" s="257" t="s">
        <v>296</v>
      </c>
      <c r="C22" s="258" t="s">
        <v>297</v>
      </c>
      <c r="D22" s="258" t="s">
        <v>254</v>
      </c>
      <c r="E22" s="259">
        <v>2020</v>
      </c>
    </row>
    <row r="23" spans="1:5" ht="25.5" x14ac:dyDescent="0.2">
      <c r="A23" s="257">
        <v>86</v>
      </c>
      <c r="B23" s="257" t="s">
        <v>298</v>
      </c>
      <c r="C23" s="258" t="s">
        <v>299</v>
      </c>
      <c r="D23" s="258" t="s">
        <v>275</v>
      </c>
      <c r="E23" s="259">
        <v>2020</v>
      </c>
    </row>
    <row r="24" spans="1:5" ht="51" x14ac:dyDescent="0.2">
      <c r="A24" s="257">
        <v>87</v>
      </c>
      <c r="B24" s="257" t="s">
        <v>300</v>
      </c>
      <c r="C24" s="258" t="s">
        <v>301</v>
      </c>
      <c r="D24" s="258" t="s">
        <v>264</v>
      </c>
      <c r="E24" s="259">
        <v>2020</v>
      </c>
    </row>
    <row r="25" spans="1:5" ht="63.75" x14ac:dyDescent="0.2">
      <c r="A25" s="257">
        <v>88</v>
      </c>
      <c r="B25" s="257" t="s">
        <v>302</v>
      </c>
      <c r="C25" s="258" t="s">
        <v>303</v>
      </c>
      <c r="D25" s="258" t="s">
        <v>304</v>
      </c>
      <c r="E25" s="259">
        <v>2020</v>
      </c>
    </row>
    <row r="26" spans="1:5" ht="25.5" x14ac:dyDescent="0.2">
      <c r="A26" s="257">
        <v>89</v>
      </c>
      <c r="B26" s="257" t="s">
        <v>305</v>
      </c>
      <c r="C26" s="258" t="s">
        <v>306</v>
      </c>
      <c r="D26" s="258" t="s">
        <v>257</v>
      </c>
      <c r="E26" s="259">
        <v>2020</v>
      </c>
    </row>
    <row r="27" spans="1:5" ht="38.25" x14ac:dyDescent="0.2">
      <c r="A27" s="257">
        <v>90</v>
      </c>
      <c r="B27" s="257" t="s">
        <v>475</v>
      </c>
      <c r="C27" s="258" t="s">
        <v>476</v>
      </c>
      <c r="D27" s="258" t="s">
        <v>257</v>
      </c>
      <c r="E27" s="259">
        <v>2020</v>
      </c>
    </row>
    <row r="28" spans="1:5" ht="51" x14ac:dyDescent="0.2">
      <c r="A28" s="257">
        <v>91</v>
      </c>
      <c r="B28" s="257" t="s">
        <v>307</v>
      </c>
      <c r="C28" s="258" t="s">
        <v>295</v>
      </c>
      <c r="D28" s="258" t="s">
        <v>275</v>
      </c>
      <c r="E28" s="259">
        <v>2020</v>
      </c>
    </row>
    <row r="29" spans="1:5" ht="25.5" x14ac:dyDescent="0.2">
      <c r="A29" s="257">
        <v>93</v>
      </c>
      <c r="B29" s="257" t="s">
        <v>308</v>
      </c>
      <c r="C29" s="258" t="s">
        <v>309</v>
      </c>
      <c r="D29" s="258" t="s">
        <v>264</v>
      </c>
      <c r="E29" s="259">
        <v>2020</v>
      </c>
    </row>
    <row r="30" spans="1:5" ht="63.75" x14ac:dyDescent="0.2">
      <c r="A30" s="257">
        <v>95</v>
      </c>
      <c r="B30" s="257" t="s">
        <v>310</v>
      </c>
      <c r="C30" s="258" t="s">
        <v>311</v>
      </c>
      <c r="D30" s="258" t="s">
        <v>246</v>
      </c>
      <c r="E30" s="259">
        <v>2020</v>
      </c>
    </row>
    <row r="31" spans="1:5" ht="63.75" x14ac:dyDescent="0.2">
      <c r="A31" s="257">
        <v>96</v>
      </c>
      <c r="B31" s="257" t="s">
        <v>312</v>
      </c>
      <c r="C31" s="258" t="s">
        <v>313</v>
      </c>
      <c r="D31" s="258" t="s">
        <v>243</v>
      </c>
      <c r="E31" s="259">
        <v>2020</v>
      </c>
    </row>
    <row r="32" spans="1:5" ht="25.5" x14ac:dyDescent="0.2">
      <c r="A32" s="257">
        <v>99</v>
      </c>
      <c r="B32" s="257" t="s">
        <v>477</v>
      </c>
      <c r="C32" s="258" t="s">
        <v>478</v>
      </c>
      <c r="D32" s="258" t="s">
        <v>246</v>
      </c>
      <c r="E32" s="259">
        <v>2020</v>
      </c>
    </row>
    <row r="33" spans="1:1" x14ac:dyDescent="0.2">
      <c r="A33" s="2" t="s">
        <v>27</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38CFB-16CB-44B0-BFFB-CD8971F17C91}">
  <dimension ref="A1:G36"/>
  <sheetViews>
    <sheetView zoomScale="84" zoomScaleNormal="84" workbookViewId="0"/>
  </sheetViews>
  <sheetFormatPr baseColWidth="10" defaultColWidth="10.85546875" defaultRowHeight="12.75" x14ac:dyDescent="0.2"/>
  <cols>
    <col min="1" max="1" width="25.42578125" style="2" customWidth="1"/>
    <col min="2" max="2" width="101.140625" style="2" bestFit="1" customWidth="1"/>
    <col min="3" max="3" width="40.140625" style="2" bestFit="1" customWidth="1"/>
    <col min="4" max="4" width="7.28515625" style="2" bestFit="1" customWidth="1"/>
    <col min="5" max="16384" width="10.85546875" style="2"/>
  </cols>
  <sheetData>
    <row r="1" spans="1:7" x14ac:dyDescent="0.2">
      <c r="A1" s="1" t="s">
        <v>126</v>
      </c>
    </row>
    <row r="2" spans="1:7" x14ac:dyDescent="0.2">
      <c r="A2" s="1" t="s">
        <v>127</v>
      </c>
    </row>
    <row r="4" spans="1:7" x14ac:dyDescent="0.2">
      <c r="A4" s="128" t="s">
        <v>85</v>
      </c>
      <c r="B4" s="129" t="s">
        <v>86</v>
      </c>
      <c r="C4" s="128" t="s">
        <v>87</v>
      </c>
      <c r="D4" s="128" t="s">
        <v>87</v>
      </c>
      <c r="E4" s="128">
        <v>2020</v>
      </c>
      <c r="F4" s="128">
        <v>2021</v>
      </c>
      <c r="G4" s="128">
        <v>2022</v>
      </c>
    </row>
    <row r="5" spans="1:7" x14ac:dyDescent="0.2">
      <c r="A5" s="576" t="s">
        <v>88</v>
      </c>
      <c r="B5" s="136" t="s">
        <v>89</v>
      </c>
      <c r="C5" s="582" t="s">
        <v>90</v>
      </c>
      <c r="D5" s="275" t="s">
        <v>487</v>
      </c>
      <c r="E5" s="137" t="s">
        <v>91</v>
      </c>
      <c r="F5" s="138"/>
      <c r="G5" s="138"/>
    </row>
    <row r="6" spans="1:7" x14ac:dyDescent="0.2">
      <c r="A6" s="577"/>
      <c r="B6" s="139" t="s">
        <v>92</v>
      </c>
      <c r="C6" s="583"/>
      <c r="D6" s="276" t="s">
        <v>487</v>
      </c>
      <c r="E6" s="133" t="s">
        <v>91</v>
      </c>
      <c r="F6" s="133" t="s">
        <v>91</v>
      </c>
      <c r="G6" s="134"/>
    </row>
    <row r="7" spans="1:7" x14ac:dyDescent="0.2">
      <c r="A7" s="577"/>
      <c r="B7" s="139" t="s">
        <v>93</v>
      </c>
      <c r="C7" s="583"/>
      <c r="D7" s="276" t="s">
        <v>487</v>
      </c>
      <c r="E7" s="133" t="s">
        <v>91</v>
      </c>
      <c r="F7" s="133" t="s">
        <v>91</v>
      </c>
      <c r="G7" s="134"/>
    </row>
    <row r="8" spans="1:7" x14ac:dyDescent="0.2">
      <c r="A8" s="577"/>
      <c r="B8" s="139" t="s">
        <v>94</v>
      </c>
      <c r="C8" s="583"/>
      <c r="D8" s="276" t="s">
        <v>487</v>
      </c>
      <c r="E8" s="133" t="s">
        <v>91</v>
      </c>
      <c r="F8" s="134"/>
      <c r="G8" s="134"/>
    </row>
    <row r="9" spans="1:7" x14ac:dyDescent="0.2">
      <c r="A9" s="577"/>
      <c r="B9" s="139" t="s">
        <v>95</v>
      </c>
      <c r="C9" s="583"/>
      <c r="D9" s="276" t="s">
        <v>488</v>
      </c>
      <c r="E9" s="133" t="s">
        <v>91</v>
      </c>
      <c r="F9" s="134"/>
      <c r="G9" s="134"/>
    </row>
    <row r="10" spans="1:7" x14ac:dyDescent="0.2">
      <c r="A10" s="577"/>
      <c r="B10" s="126" t="s">
        <v>96</v>
      </c>
      <c r="C10" s="580" t="s">
        <v>97</v>
      </c>
      <c r="D10" s="273" t="s">
        <v>489</v>
      </c>
      <c r="E10" s="123" t="s">
        <v>91</v>
      </c>
      <c r="F10" s="123" t="s">
        <v>91</v>
      </c>
      <c r="G10" s="122"/>
    </row>
    <row r="11" spans="1:7" x14ac:dyDescent="0.2">
      <c r="A11" s="578"/>
      <c r="B11" s="127" t="s">
        <v>98</v>
      </c>
      <c r="C11" s="581"/>
      <c r="D11" s="274" t="s">
        <v>489</v>
      </c>
      <c r="E11" s="124" t="s">
        <v>91</v>
      </c>
      <c r="F11" s="131"/>
      <c r="G11" s="131"/>
    </row>
    <row r="12" spans="1:7" x14ac:dyDescent="0.2">
      <c r="A12" s="577" t="s">
        <v>99</v>
      </c>
      <c r="B12" s="132" t="s">
        <v>100</v>
      </c>
      <c r="C12" s="583" t="s">
        <v>90</v>
      </c>
      <c r="D12" s="276" t="s">
        <v>490</v>
      </c>
      <c r="E12" s="133" t="s">
        <v>91</v>
      </c>
      <c r="F12" s="133" t="s">
        <v>91</v>
      </c>
      <c r="G12" s="133" t="s">
        <v>91</v>
      </c>
    </row>
    <row r="13" spans="1:7" x14ac:dyDescent="0.2">
      <c r="A13" s="577"/>
      <c r="B13" s="132" t="s">
        <v>101</v>
      </c>
      <c r="C13" s="583"/>
      <c r="D13" s="276" t="s">
        <v>487</v>
      </c>
      <c r="E13" s="133" t="s">
        <v>91</v>
      </c>
      <c r="F13" s="133" t="s">
        <v>91</v>
      </c>
      <c r="G13" s="134"/>
    </row>
    <row r="14" spans="1:7" x14ac:dyDescent="0.2">
      <c r="A14" s="577"/>
      <c r="B14" s="132" t="s">
        <v>102</v>
      </c>
      <c r="C14" s="583"/>
      <c r="D14" s="276" t="s">
        <v>487</v>
      </c>
      <c r="E14" s="134"/>
      <c r="F14" s="133" t="s">
        <v>91</v>
      </c>
      <c r="G14" s="134"/>
    </row>
    <row r="15" spans="1:7" x14ac:dyDescent="0.2">
      <c r="A15" s="577"/>
      <c r="B15" s="132" t="s">
        <v>103</v>
      </c>
      <c r="C15" s="583"/>
      <c r="D15" s="276" t="s">
        <v>487</v>
      </c>
      <c r="E15" s="134"/>
      <c r="F15" s="133" t="s">
        <v>91</v>
      </c>
      <c r="G15" s="134"/>
    </row>
    <row r="16" spans="1:7" x14ac:dyDescent="0.2">
      <c r="A16" s="577"/>
      <c r="B16" s="132" t="s">
        <v>104</v>
      </c>
      <c r="C16" s="583"/>
      <c r="D16" s="276" t="s">
        <v>487</v>
      </c>
      <c r="E16" s="134"/>
      <c r="F16" s="133" t="s">
        <v>91</v>
      </c>
      <c r="G16" s="134"/>
    </row>
    <row r="17" spans="1:7" x14ac:dyDescent="0.2">
      <c r="A17" s="577"/>
      <c r="B17" s="132" t="s">
        <v>105</v>
      </c>
      <c r="C17" s="583"/>
      <c r="D17" s="276" t="s">
        <v>491</v>
      </c>
      <c r="E17" s="133" t="s">
        <v>91</v>
      </c>
      <c r="F17" s="133" t="s">
        <v>91</v>
      </c>
      <c r="G17" s="133" t="s">
        <v>91</v>
      </c>
    </row>
    <row r="18" spans="1:7" x14ac:dyDescent="0.2">
      <c r="A18" s="577"/>
      <c r="B18" s="132" t="s">
        <v>106</v>
      </c>
      <c r="C18" s="583"/>
      <c r="D18" s="276" t="s">
        <v>491</v>
      </c>
      <c r="E18" s="133" t="s">
        <v>91</v>
      </c>
      <c r="F18" s="133" t="s">
        <v>91</v>
      </c>
      <c r="G18" s="133" t="s">
        <v>91</v>
      </c>
    </row>
    <row r="19" spans="1:7" x14ac:dyDescent="0.2">
      <c r="A19" s="577"/>
      <c r="B19" s="132" t="s">
        <v>107</v>
      </c>
      <c r="C19" s="583"/>
      <c r="D19" s="276" t="s">
        <v>491</v>
      </c>
      <c r="E19" s="133" t="s">
        <v>91</v>
      </c>
      <c r="F19" s="133" t="s">
        <v>91</v>
      </c>
      <c r="G19" s="134"/>
    </row>
    <row r="20" spans="1:7" x14ac:dyDescent="0.2">
      <c r="A20" s="577"/>
      <c r="B20" s="132" t="s">
        <v>108</v>
      </c>
      <c r="C20" s="583"/>
      <c r="D20" s="276" t="s">
        <v>491</v>
      </c>
      <c r="E20" s="133" t="s">
        <v>91</v>
      </c>
      <c r="F20" s="133" t="s">
        <v>91</v>
      </c>
      <c r="G20" s="133" t="s">
        <v>91</v>
      </c>
    </row>
    <row r="21" spans="1:7" x14ac:dyDescent="0.2">
      <c r="A21" s="577"/>
      <c r="B21" s="132" t="s">
        <v>109</v>
      </c>
      <c r="C21" s="583"/>
      <c r="D21" s="276" t="s">
        <v>491</v>
      </c>
      <c r="E21" s="133" t="s">
        <v>91</v>
      </c>
      <c r="F21" s="133" t="s">
        <v>91</v>
      </c>
      <c r="G21" s="133" t="s">
        <v>91</v>
      </c>
    </row>
    <row r="22" spans="1:7" x14ac:dyDescent="0.2">
      <c r="A22" s="577"/>
      <c r="B22" s="106" t="s">
        <v>110</v>
      </c>
      <c r="C22" s="580" t="s">
        <v>111</v>
      </c>
      <c r="D22" s="273" t="s">
        <v>492</v>
      </c>
      <c r="E22" s="123" t="s">
        <v>91</v>
      </c>
      <c r="F22" s="123" t="s">
        <v>91</v>
      </c>
      <c r="G22" s="122"/>
    </row>
    <row r="23" spans="1:7" x14ac:dyDescent="0.2">
      <c r="A23" s="577"/>
      <c r="B23" s="106" t="s">
        <v>112</v>
      </c>
      <c r="C23" s="580"/>
      <c r="D23" s="273" t="s">
        <v>492</v>
      </c>
      <c r="E23" s="122"/>
      <c r="F23" s="123" t="s">
        <v>91</v>
      </c>
      <c r="G23" s="123" t="s">
        <v>91</v>
      </c>
    </row>
    <row r="24" spans="1:7" x14ac:dyDescent="0.2">
      <c r="A24" s="577"/>
      <c r="B24" s="132" t="s">
        <v>113</v>
      </c>
      <c r="C24" s="583" t="s">
        <v>114</v>
      </c>
      <c r="D24" s="276" t="s">
        <v>489</v>
      </c>
      <c r="E24" s="133" t="s">
        <v>91</v>
      </c>
      <c r="F24" s="133" t="s">
        <v>91</v>
      </c>
      <c r="G24" s="133" t="s">
        <v>91</v>
      </c>
    </row>
    <row r="25" spans="1:7" x14ac:dyDescent="0.2">
      <c r="A25" s="577"/>
      <c r="B25" s="132" t="s">
        <v>115</v>
      </c>
      <c r="C25" s="583"/>
      <c r="D25" s="276" t="s">
        <v>491</v>
      </c>
      <c r="E25" s="133" t="s">
        <v>91</v>
      </c>
      <c r="F25" s="133" t="s">
        <v>91</v>
      </c>
      <c r="G25" s="133" t="s">
        <v>91</v>
      </c>
    </row>
    <row r="26" spans="1:7" x14ac:dyDescent="0.2">
      <c r="A26" s="577"/>
      <c r="B26" s="132" t="s">
        <v>116</v>
      </c>
      <c r="C26" s="583"/>
      <c r="D26" s="276" t="s">
        <v>489</v>
      </c>
      <c r="E26" s="133" t="s">
        <v>91</v>
      </c>
      <c r="F26" s="133" t="s">
        <v>91</v>
      </c>
      <c r="G26" s="134"/>
    </row>
    <row r="27" spans="1:7" x14ac:dyDescent="0.2">
      <c r="A27" s="577"/>
      <c r="B27" s="132" t="s">
        <v>117</v>
      </c>
      <c r="C27" s="583"/>
      <c r="D27" s="276" t="s">
        <v>493</v>
      </c>
      <c r="E27" s="133" t="s">
        <v>91</v>
      </c>
      <c r="F27" s="133" t="s">
        <v>91</v>
      </c>
      <c r="G27" s="133" t="s">
        <v>91</v>
      </c>
    </row>
    <row r="28" spans="1:7" x14ac:dyDescent="0.2">
      <c r="A28" s="577"/>
      <c r="B28" s="135" t="s">
        <v>118</v>
      </c>
      <c r="C28" s="583"/>
      <c r="D28" s="276" t="s">
        <v>489</v>
      </c>
      <c r="E28" s="133" t="s">
        <v>91</v>
      </c>
      <c r="F28" s="133" t="s">
        <v>91</v>
      </c>
      <c r="G28" s="134"/>
    </row>
    <row r="29" spans="1:7" x14ac:dyDescent="0.2">
      <c r="A29" s="576" t="s">
        <v>119</v>
      </c>
      <c r="B29" s="125" t="s">
        <v>120</v>
      </c>
      <c r="C29" s="579" t="s">
        <v>121</v>
      </c>
      <c r="D29" s="272" t="s">
        <v>491</v>
      </c>
      <c r="E29" s="130" t="s">
        <v>91</v>
      </c>
      <c r="F29" s="130" t="s">
        <v>91</v>
      </c>
      <c r="G29" s="130" t="s">
        <v>91</v>
      </c>
    </row>
    <row r="30" spans="1:7" x14ac:dyDescent="0.2">
      <c r="A30" s="577"/>
      <c r="B30" s="126" t="s">
        <v>122</v>
      </c>
      <c r="C30" s="580"/>
      <c r="D30" s="273" t="s">
        <v>491</v>
      </c>
      <c r="E30" s="123" t="s">
        <v>91</v>
      </c>
      <c r="F30" s="123" t="s">
        <v>91</v>
      </c>
      <c r="G30" s="123" t="s">
        <v>91</v>
      </c>
    </row>
    <row r="31" spans="1:7" x14ac:dyDescent="0.2">
      <c r="A31" s="578"/>
      <c r="B31" s="127" t="s">
        <v>123</v>
      </c>
      <c r="C31" s="581"/>
      <c r="D31" s="274" t="s">
        <v>491</v>
      </c>
      <c r="E31" s="124" t="s">
        <v>91</v>
      </c>
      <c r="F31" s="124" t="s">
        <v>91</v>
      </c>
      <c r="G31" s="124" t="s">
        <v>91</v>
      </c>
    </row>
    <row r="32" spans="1:7" x14ac:dyDescent="0.2">
      <c r="A32" s="2" t="s">
        <v>494</v>
      </c>
      <c r="B32" s="106"/>
    </row>
    <row r="33" spans="1:1" x14ac:dyDescent="0.2">
      <c r="A33" s="2" t="s">
        <v>495</v>
      </c>
    </row>
    <row r="34" spans="1:1" x14ac:dyDescent="0.2">
      <c r="A34" s="2" t="s">
        <v>496</v>
      </c>
    </row>
    <row r="35" spans="1:1" x14ac:dyDescent="0.2">
      <c r="A35" s="2" t="s">
        <v>497</v>
      </c>
    </row>
    <row r="36" spans="1:1" x14ac:dyDescent="0.2">
      <c r="A36" s="2" t="s">
        <v>27</v>
      </c>
    </row>
  </sheetData>
  <mergeCells count="9">
    <mergeCell ref="A29:A31"/>
    <mergeCell ref="C29:C31"/>
    <mergeCell ref="A5:A11"/>
    <mergeCell ref="C5:C9"/>
    <mergeCell ref="C10:C11"/>
    <mergeCell ref="A12:A28"/>
    <mergeCell ref="C12:C21"/>
    <mergeCell ref="C22:C23"/>
    <mergeCell ref="C24:C2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971A0-92EB-4550-8023-3E671D39DC5A}">
  <dimension ref="A1:C17"/>
  <sheetViews>
    <sheetView workbookViewId="0">
      <selection activeCell="E17" sqref="E17"/>
    </sheetView>
  </sheetViews>
  <sheetFormatPr baseColWidth="10" defaultColWidth="10.85546875" defaultRowHeight="12.75" x14ac:dyDescent="0.2"/>
  <cols>
    <col min="1" max="1" width="51.5703125" style="2" customWidth="1"/>
    <col min="2" max="3" width="12.140625" style="2" customWidth="1"/>
    <col min="4" max="16384" width="10.85546875" style="2"/>
  </cols>
  <sheetData>
    <row r="1" spans="1:3" x14ac:dyDescent="0.2">
      <c r="A1" s="1" t="s">
        <v>317</v>
      </c>
    </row>
    <row r="2" spans="1:3" x14ac:dyDescent="0.2">
      <c r="A2" s="1" t="s">
        <v>318</v>
      </c>
    </row>
    <row r="3" spans="1:3" x14ac:dyDescent="0.2">
      <c r="A3" s="2" t="s">
        <v>319</v>
      </c>
    </row>
    <row r="5" spans="1:3" x14ac:dyDescent="0.2">
      <c r="A5" s="293"/>
      <c r="B5" s="240" t="s">
        <v>320</v>
      </c>
      <c r="C5" s="294" t="s">
        <v>321</v>
      </c>
    </row>
    <row r="6" spans="1:3" ht="15" x14ac:dyDescent="0.2">
      <c r="A6" s="295" t="s">
        <v>331</v>
      </c>
      <c r="B6" s="296">
        <v>-2009332.3</v>
      </c>
      <c r="C6" s="297">
        <v>-1.0518602676038709</v>
      </c>
    </row>
    <row r="7" spans="1:3" x14ac:dyDescent="0.2">
      <c r="A7" s="298" t="s">
        <v>322</v>
      </c>
      <c r="B7" s="224">
        <v>-353518</v>
      </c>
      <c r="C7" s="299">
        <v>-0.18506224086617493</v>
      </c>
    </row>
    <row r="8" spans="1:3" x14ac:dyDescent="0.2">
      <c r="A8" s="298" t="s">
        <v>323</v>
      </c>
      <c r="B8" s="224">
        <v>-1175232.5999999999</v>
      </c>
      <c r="C8" s="299">
        <v>-0.61521953194740009</v>
      </c>
    </row>
    <row r="9" spans="1:3" x14ac:dyDescent="0.2">
      <c r="A9" s="298" t="s">
        <v>324</v>
      </c>
      <c r="B9" s="224">
        <v>-381581.70000000013</v>
      </c>
      <c r="C9" s="299">
        <v>-0.19975323597532382</v>
      </c>
    </row>
    <row r="10" spans="1:3" x14ac:dyDescent="0.2">
      <c r="A10" s="298" t="s">
        <v>325</v>
      </c>
      <c r="B10" s="224">
        <v>-99000</v>
      </c>
      <c r="C10" s="299">
        <v>-5.182525881497213E-2</v>
      </c>
    </row>
    <row r="11" spans="1:3" x14ac:dyDescent="0.2">
      <c r="A11" s="295" t="s">
        <v>326</v>
      </c>
      <c r="B11" s="296">
        <v>-1290747.8499999999</v>
      </c>
      <c r="C11" s="297">
        <v>-0.67569031708200833</v>
      </c>
    </row>
    <row r="12" spans="1:3" x14ac:dyDescent="0.2">
      <c r="A12" s="300" t="s">
        <v>327</v>
      </c>
      <c r="B12" s="224">
        <v>-1175232.5999999999</v>
      </c>
      <c r="C12" s="299">
        <v>-0.61521953194740009</v>
      </c>
    </row>
    <row r="13" spans="1:3" x14ac:dyDescent="0.2">
      <c r="A13" s="300" t="s">
        <v>328</v>
      </c>
      <c r="B13" s="224">
        <v>-115515.25</v>
      </c>
      <c r="C13" s="299">
        <v>-6.0470785134608178E-2</v>
      </c>
    </row>
    <row r="14" spans="1:3" ht="15" x14ac:dyDescent="0.2">
      <c r="A14" s="301" t="s">
        <v>332</v>
      </c>
      <c r="B14" s="302">
        <v>-3300080.15</v>
      </c>
      <c r="C14" s="303">
        <v>-1.7275505846858792</v>
      </c>
    </row>
    <row r="15" spans="1:3" x14ac:dyDescent="0.2">
      <c r="A15" s="304" t="s">
        <v>329</v>
      </c>
      <c r="B15" s="305"/>
      <c r="C15" s="306"/>
    </row>
    <row r="16" spans="1:3" x14ac:dyDescent="0.2">
      <c r="A16" s="304" t="s">
        <v>330</v>
      </c>
      <c r="B16" s="305"/>
      <c r="C16" s="306"/>
    </row>
    <row r="17" spans="1:1" x14ac:dyDescent="0.2">
      <c r="A17" s="2" t="s">
        <v>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9B24E-08D9-4384-A41E-9F658A8D060E}">
  <dimension ref="A1:F24"/>
  <sheetViews>
    <sheetView workbookViewId="0">
      <selection sqref="A1:E1"/>
    </sheetView>
  </sheetViews>
  <sheetFormatPr baseColWidth="10" defaultColWidth="11.42578125" defaultRowHeight="12.75" x14ac:dyDescent="0.2"/>
  <cols>
    <col min="1" max="1" width="35.7109375" style="158" bestFit="1" customWidth="1"/>
    <col min="2" max="4" width="14.42578125" style="158" customWidth="1"/>
    <col min="5" max="5" width="11" style="158" bestFit="1" customWidth="1"/>
    <col min="6" max="7" width="11.42578125" style="158"/>
    <col min="8" max="8" width="16.140625" style="158" customWidth="1"/>
    <col min="9" max="16384" width="11.42578125" style="158"/>
  </cols>
  <sheetData>
    <row r="1" spans="1:6" x14ac:dyDescent="0.2">
      <c r="A1" s="497" t="s">
        <v>333</v>
      </c>
      <c r="B1" s="497"/>
      <c r="C1" s="497"/>
      <c r="D1" s="497"/>
      <c r="E1" s="497"/>
    </row>
    <row r="2" spans="1:6" x14ac:dyDescent="0.2">
      <c r="A2" s="497" t="s">
        <v>334</v>
      </c>
      <c r="B2" s="497"/>
      <c r="C2" s="497"/>
      <c r="D2" s="497"/>
      <c r="E2" s="497"/>
    </row>
    <row r="3" spans="1:6" x14ac:dyDescent="0.2">
      <c r="A3" s="498" t="s">
        <v>335</v>
      </c>
      <c r="B3" s="498"/>
      <c r="C3" s="498"/>
      <c r="D3" s="498"/>
      <c r="E3" s="498"/>
    </row>
    <row r="4" spans="1:6" x14ac:dyDescent="0.2">
      <c r="A4" s="160"/>
      <c r="B4" s="160"/>
      <c r="C4" s="160"/>
      <c r="D4" s="160"/>
      <c r="E4" s="160"/>
    </row>
    <row r="5" spans="1:6" ht="12.75" customHeight="1" x14ac:dyDescent="0.2">
      <c r="A5" s="509" t="s">
        <v>336</v>
      </c>
      <c r="B5" s="512" t="s">
        <v>152</v>
      </c>
      <c r="C5" s="501" t="s">
        <v>153</v>
      </c>
      <c r="D5" s="501" t="s">
        <v>499</v>
      </c>
      <c r="E5" s="503" t="s">
        <v>153</v>
      </c>
      <c r="F5" s="504"/>
    </row>
    <row r="6" spans="1:6" x14ac:dyDescent="0.2">
      <c r="A6" s="510"/>
      <c r="B6" s="513"/>
      <c r="C6" s="502"/>
      <c r="D6" s="502"/>
      <c r="E6" s="505"/>
      <c r="F6" s="506"/>
    </row>
    <row r="7" spans="1:6" x14ac:dyDescent="0.2">
      <c r="A7" s="510"/>
      <c r="B7" s="513"/>
      <c r="C7" s="502"/>
      <c r="D7" s="502"/>
      <c r="E7" s="505"/>
      <c r="F7" s="506"/>
    </row>
    <row r="8" spans="1:6" x14ac:dyDescent="0.2">
      <c r="A8" s="510"/>
      <c r="B8" s="314" t="s">
        <v>155</v>
      </c>
      <c r="C8" s="164" t="s">
        <v>156</v>
      </c>
      <c r="D8" s="164" t="s">
        <v>157</v>
      </c>
      <c r="E8" s="505"/>
      <c r="F8" s="506"/>
    </row>
    <row r="9" spans="1:6" ht="25.5" x14ac:dyDescent="0.2">
      <c r="A9" s="511"/>
      <c r="B9" s="315" t="s">
        <v>158</v>
      </c>
      <c r="C9" s="166" t="s">
        <v>158</v>
      </c>
      <c r="D9" s="166" t="s">
        <v>158</v>
      </c>
      <c r="E9" s="167" t="s">
        <v>159</v>
      </c>
      <c r="F9" s="128" t="s">
        <v>79</v>
      </c>
    </row>
    <row r="10" spans="1:6" x14ac:dyDescent="0.2">
      <c r="A10" s="307" t="s">
        <v>337</v>
      </c>
      <c r="B10" s="308">
        <v>11603853.704000002</v>
      </c>
      <c r="C10" s="308">
        <v>10686964.835000001</v>
      </c>
      <c r="D10" s="308">
        <v>-916888.86900000088</v>
      </c>
      <c r="E10" s="184">
        <v>-26.966594293313896</v>
      </c>
      <c r="F10" s="184">
        <v>5.5944921062664754</v>
      </c>
    </row>
    <row r="11" spans="1:6" x14ac:dyDescent="0.2">
      <c r="A11" s="228" t="s">
        <v>338</v>
      </c>
      <c r="B11" s="309">
        <v>1317626.514</v>
      </c>
      <c r="C11" s="309">
        <v>1344638.6430000002</v>
      </c>
      <c r="D11" s="309">
        <v>27012.12900000019</v>
      </c>
      <c r="E11" s="181">
        <v>-31.148754948717851</v>
      </c>
      <c r="F11" s="181">
        <v>0.70390147157664573</v>
      </c>
    </row>
    <row r="12" spans="1:6" x14ac:dyDescent="0.2">
      <c r="A12" s="228" t="s">
        <v>339</v>
      </c>
      <c r="B12" s="309">
        <v>10286227.190000001</v>
      </c>
      <c r="C12" s="309">
        <v>9342326.1920000017</v>
      </c>
      <c r="D12" s="309">
        <v>-943900.99799999967</v>
      </c>
      <c r="E12" s="181">
        <v>-26.322462737084251</v>
      </c>
      <c r="F12" s="181">
        <v>4.8905906346898291</v>
      </c>
    </row>
    <row r="13" spans="1:6" x14ac:dyDescent="0.2">
      <c r="A13" s="307" t="s">
        <v>340</v>
      </c>
      <c r="B13" s="308">
        <v>15583586.289999999</v>
      </c>
      <c r="C13" s="308">
        <v>14671132.472000003</v>
      </c>
      <c r="D13" s="308">
        <v>-912453.81799999624</v>
      </c>
      <c r="E13" s="184">
        <v>-12.706718961731378</v>
      </c>
      <c r="F13" s="184">
        <v>7.6801539138398187</v>
      </c>
    </row>
    <row r="14" spans="1:6" x14ac:dyDescent="0.2">
      <c r="A14" s="307" t="s">
        <v>341</v>
      </c>
      <c r="B14" s="308">
        <v>2830264.844</v>
      </c>
      <c r="C14" s="308">
        <v>2886524.3570000003</v>
      </c>
      <c r="D14" s="308">
        <v>56259.513000000268</v>
      </c>
      <c r="E14" s="184">
        <v>0.20603770092966212</v>
      </c>
      <c r="F14" s="184">
        <v>1.511059311891374</v>
      </c>
    </row>
    <row r="15" spans="1:6" x14ac:dyDescent="0.2">
      <c r="A15" s="310" t="s">
        <v>342</v>
      </c>
      <c r="B15" s="309">
        <v>971316.91299999994</v>
      </c>
      <c r="C15" s="309">
        <v>903942.39500000002</v>
      </c>
      <c r="D15" s="309">
        <v>-67374.517999999924</v>
      </c>
      <c r="E15" s="181">
        <v>-9.6589172780267454</v>
      </c>
      <c r="F15" s="181">
        <v>0.47320251085556331</v>
      </c>
    </row>
    <row r="16" spans="1:6" x14ac:dyDescent="0.2">
      <c r="A16" s="310" t="s">
        <v>343</v>
      </c>
      <c r="B16" s="309">
        <v>1840567.39</v>
      </c>
      <c r="C16" s="309">
        <v>1964201.4210000001</v>
      </c>
      <c r="D16" s="309">
        <v>123634.03100000019</v>
      </c>
      <c r="E16" s="181">
        <v>5.4976451605385002</v>
      </c>
      <c r="F16" s="181">
        <v>1.0282348182632428</v>
      </c>
    </row>
    <row r="17" spans="1:6" x14ac:dyDescent="0.2">
      <c r="A17" s="311" t="s">
        <v>344</v>
      </c>
      <c r="B17" s="309">
        <v>18380.541000000001</v>
      </c>
      <c r="C17" s="309">
        <v>18380.541000000001</v>
      </c>
      <c r="D17" s="309">
        <v>0</v>
      </c>
      <c r="E17" s="181">
        <v>1.2311357494141806</v>
      </c>
      <c r="F17" s="181">
        <v>9.6219827725677453E-3</v>
      </c>
    </row>
    <row r="18" spans="1:6" x14ac:dyDescent="0.2">
      <c r="A18" s="307" t="s">
        <v>345</v>
      </c>
      <c r="B18" s="308">
        <v>299368.12</v>
      </c>
      <c r="C18" s="308">
        <v>382155.76199999999</v>
      </c>
      <c r="D18" s="308">
        <v>82787.641999999993</v>
      </c>
      <c r="E18" s="184">
        <v>-44.726207355946833</v>
      </c>
      <c r="F18" s="184">
        <v>0.20005375023518074</v>
      </c>
    </row>
    <row r="19" spans="1:6" x14ac:dyDescent="0.2">
      <c r="A19" s="307" t="s">
        <v>346</v>
      </c>
      <c r="B19" s="308">
        <v>293656.12400000001</v>
      </c>
      <c r="C19" s="308">
        <v>252121.07699999999</v>
      </c>
      <c r="D19" s="308">
        <v>-41535.04700000002</v>
      </c>
      <c r="E19" s="184">
        <v>-26.094047229403451</v>
      </c>
      <c r="F19" s="184">
        <v>0.13198222291145978</v>
      </c>
    </row>
    <row r="20" spans="1:6" x14ac:dyDescent="0.2">
      <c r="A20" s="307" t="s">
        <v>347</v>
      </c>
      <c r="B20" s="308">
        <v>576782.94299999997</v>
      </c>
      <c r="C20" s="308">
        <v>498817.00599999999</v>
      </c>
      <c r="D20" s="308">
        <v>-77965.936999999976</v>
      </c>
      <c r="E20" s="184">
        <v>156.2888720296522</v>
      </c>
      <c r="F20" s="184">
        <v>0.26112444886120711</v>
      </c>
    </row>
    <row r="21" spans="1:6" x14ac:dyDescent="0.2">
      <c r="A21" s="312" t="s">
        <v>348</v>
      </c>
      <c r="B21" s="313">
        <v>31187512.025000002</v>
      </c>
      <c r="C21" s="313">
        <v>29377715.509000003</v>
      </c>
      <c r="D21" s="313">
        <v>-1809796.5159999989</v>
      </c>
      <c r="E21" s="189">
        <v>-17.356313351305008</v>
      </c>
      <c r="F21" s="189">
        <v>15.378865754005513</v>
      </c>
    </row>
    <row r="22" spans="1:6" x14ac:dyDescent="0.2">
      <c r="A22" s="220" t="s">
        <v>171</v>
      </c>
      <c r="B22" s="220"/>
    </row>
    <row r="24" spans="1:6" x14ac:dyDescent="0.2">
      <c r="C24" s="191"/>
      <c r="D24" s="191"/>
    </row>
  </sheetData>
  <mergeCells count="8">
    <mergeCell ref="A1:E1"/>
    <mergeCell ref="A2:E2"/>
    <mergeCell ref="A3:E3"/>
    <mergeCell ref="A5:A9"/>
    <mergeCell ref="B5:B7"/>
    <mergeCell ref="C5:C7"/>
    <mergeCell ref="D5:D7"/>
    <mergeCell ref="E5:F8"/>
  </mergeCells>
  <conditionalFormatting sqref="A17">
    <cfRule type="cellIs" dxfId="0" priority="1" stopIfTrue="1" operator="equal">
      <formula>"n.d."</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19BAE-17A6-4B0E-8B50-2B55B38A076B}">
  <dimension ref="A1:C14"/>
  <sheetViews>
    <sheetView workbookViewId="0">
      <selection sqref="A1:C1"/>
    </sheetView>
  </sheetViews>
  <sheetFormatPr baseColWidth="10" defaultColWidth="11.42578125" defaultRowHeight="12.75" x14ac:dyDescent="0.2"/>
  <cols>
    <col min="1" max="1" width="37.28515625" style="2" bestFit="1" customWidth="1"/>
    <col min="2" max="2" width="13.85546875" style="2" customWidth="1"/>
    <col min="3" max="3" width="15.140625" style="2" customWidth="1"/>
    <col min="4" max="16384" width="11.42578125" style="2"/>
  </cols>
  <sheetData>
    <row r="1" spans="1:3" x14ac:dyDescent="0.2">
      <c r="A1" s="497" t="s">
        <v>349</v>
      </c>
      <c r="B1" s="497"/>
      <c r="C1" s="497"/>
    </row>
    <row r="2" spans="1:3" x14ac:dyDescent="0.2">
      <c r="A2" s="497" t="s">
        <v>350</v>
      </c>
      <c r="B2" s="497"/>
      <c r="C2" s="497"/>
    </row>
    <row r="3" spans="1:3" x14ac:dyDescent="0.2">
      <c r="A3" s="160"/>
      <c r="B3" s="160"/>
      <c r="C3" s="160"/>
    </row>
    <row r="4" spans="1:3" x14ac:dyDescent="0.2">
      <c r="A4" s="316" t="s">
        <v>151</v>
      </c>
      <c r="B4" s="167" t="s">
        <v>152</v>
      </c>
      <c r="C4" s="167" t="s">
        <v>500</v>
      </c>
    </row>
    <row r="5" spans="1:3" x14ac:dyDescent="0.2">
      <c r="A5" s="317" t="s">
        <v>351</v>
      </c>
      <c r="B5" s="318"/>
      <c r="C5" s="319"/>
    </row>
    <row r="6" spans="1:3" x14ac:dyDescent="0.2">
      <c r="A6" s="177" t="s">
        <v>352</v>
      </c>
      <c r="B6" s="320">
        <v>2.7829787811234352E-2</v>
      </c>
      <c r="C6" s="320">
        <v>2.7829787811234352E-2</v>
      </c>
    </row>
    <row r="7" spans="1:3" x14ac:dyDescent="0.2">
      <c r="A7" s="321" t="s">
        <v>353</v>
      </c>
      <c r="B7" s="322">
        <v>7.9099999999999948E-2</v>
      </c>
      <c r="C7" s="323">
        <v>0.13119999999999998</v>
      </c>
    </row>
    <row r="8" spans="1:3" x14ac:dyDescent="0.2">
      <c r="A8" s="324" t="s">
        <v>354</v>
      </c>
      <c r="B8" s="325"/>
      <c r="C8" s="326"/>
    </row>
    <row r="9" spans="1:3" x14ac:dyDescent="0.2">
      <c r="A9" s="327" t="s">
        <v>355</v>
      </c>
      <c r="B9" s="328">
        <v>286</v>
      </c>
      <c r="C9" s="328">
        <v>286</v>
      </c>
    </row>
    <row r="10" spans="1:3" x14ac:dyDescent="0.2">
      <c r="A10" s="327" t="s">
        <v>356</v>
      </c>
      <c r="B10" s="329">
        <v>1616.5170000000001</v>
      </c>
      <c r="C10" s="330">
        <v>1616.5170000000001</v>
      </c>
    </row>
    <row r="11" spans="1:3" x14ac:dyDescent="0.2">
      <c r="A11" s="331" t="s">
        <v>357</v>
      </c>
      <c r="B11" s="332">
        <v>3099</v>
      </c>
      <c r="C11" s="332">
        <v>2953.750655690058</v>
      </c>
    </row>
    <row r="12" spans="1:3" ht="64.5" customHeight="1" x14ac:dyDescent="0.2">
      <c r="A12" s="514" t="s">
        <v>358</v>
      </c>
      <c r="B12" s="514"/>
      <c r="C12" s="514"/>
    </row>
    <row r="13" spans="1:3" x14ac:dyDescent="0.2">
      <c r="A13" s="219" t="s">
        <v>171</v>
      </c>
      <c r="B13" s="158"/>
      <c r="C13" s="158"/>
    </row>
    <row r="14" spans="1:3" x14ac:dyDescent="0.2">
      <c r="A14" s="158"/>
      <c r="B14" s="158"/>
      <c r="C14" s="158"/>
    </row>
  </sheetData>
  <mergeCells count="3">
    <mergeCell ref="A1:C1"/>
    <mergeCell ref="A2:C2"/>
    <mergeCell ref="A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AC3BD-8034-4C52-84DF-CEC301E33480}">
  <dimension ref="A1:F15"/>
  <sheetViews>
    <sheetView topLeftCell="A4" workbookViewId="0">
      <selection activeCell="B6" sqref="B6:E12"/>
    </sheetView>
  </sheetViews>
  <sheetFormatPr baseColWidth="10" defaultColWidth="11.42578125" defaultRowHeight="12.75" x14ac:dyDescent="0.2"/>
  <cols>
    <col min="1" max="1" width="40.42578125" style="2" customWidth="1"/>
    <col min="2" max="2" width="12.7109375" style="2" bestFit="1" customWidth="1"/>
    <col min="3" max="3" width="11" style="2" customWidth="1"/>
    <col min="4" max="4" width="12.28515625" style="2" customWidth="1"/>
    <col min="5" max="5" width="17" style="2" customWidth="1"/>
    <col min="6" max="16384" width="11.42578125" style="2"/>
  </cols>
  <sheetData>
    <row r="1" spans="1:6" x14ac:dyDescent="0.2">
      <c r="A1" s="193" t="s">
        <v>172</v>
      </c>
      <c r="B1" s="194"/>
      <c r="C1" s="194"/>
      <c r="D1" s="194"/>
    </row>
    <row r="2" spans="1:6" x14ac:dyDescent="0.2">
      <c r="A2" s="193" t="s">
        <v>173</v>
      </c>
      <c r="B2" s="194"/>
      <c r="C2" s="194"/>
      <c r="D2" s="194"/>
    </row>
    <row r="3" spans="1:6" x14ac:dyDescent="0.2">
      <c r="A3" s="195" t="s">
        <v>174</v>
      </c>
      <c r="B3" s="194"/>
      <c r="C3" s="194"/>
      <c r="D3" s="194"/>
    </row>
    <row r="4" spans="1:6" x14ac:dyDescent="0.2">
      <c r="A4" s="196"/>
      <c r="B4" s="194"/>
      <c r="C4" s="194"/>
      <c r="D4" s="194"/>
    </row>
    <row r="5" spans="1:6" ht="25.5" x14ac:dyDescent="0.2">
      <c r="A5" s="197"/>
      <c r="B5" s="167" t="s">
        <v>152</v>
      </c>
      <c r="C5" s="167" t="s">
        <v>500</v>
      </c>
      <c r="D5" s="198" t="s">
        <v>501</v>
      </c>
      <c r="E5" s="198" t="s">
        <v>502</v>
      </c>
    </row>
    <row r="6" spans="1:6" x14ac:dyDescent="0.2">
      <c r="A6" s="197" t="s">
        <v>175</v>
      </c>
      <c r="B6" s="199">
        <v>47549917.34653578</v>
      </c>
      <c r="C6" s="199">
        <v>48056725.681820393</v>
      </c>
      <c r="D6" s="200">
        <v>506808.33528461307</v>
      </c>
      <c r="E6" s="201">
        <v>1.0658448291110068</v>
      </c>
      <c r="F6" s="202"/>
    </row>
    <row r="7" spans="1:6" x14ac:dyDescent="0.2">
      <c r="A7" s="203" t="s">
        <v>176</v>
      </c>
      <c r="B7" s="204">
        <v>38320555.404028572</v>
      </c>
      <c r="C7" s="204">
        <v>39308610.859281525</v>
      </c>
      <c r="D7" s="205">
        <v>988055.45525295287</v>
      </c>
      <c r="E7" s="206">
        <v>2.5783954455657065</v>
      </c>
      <c r="F7" s="202"/>
    </row>
    <row r="8" spans="1:6" x14ac:dyDescent="0.2">
      <c r="A8" s="207" t="s">
        <v>177</v>
      </c>
      <c r="B8" s="208">
        <v>1895617.2613445136</v>
      </c>
      <c r="C8" s="208">
        <v>1842464.4559166925</v>
      </c>
      <c r="D8" s="209">
        <v>-53152.80542782112</v>
      </c>
      <c r="E8" s="210">
        <v>-2.8039840379023073</v>
      </c>
      <c r="F8" s="202"/>
    </row>
    <row r="9" spans="1:6" x14ac:dyDescent="0.2">
      <c r="A9" s="207" t="s">
        <v>178</v>
      </c>
      <c r="B9" s="208">
        <v>36424938.142684057</v>
      </c>
      <c r="C9" s="208">
        <v>37466146.40336483</v>
      </c>
      <c r="D9" s="209">
        <v>1041208.2606807724</v>
      </c>
      <c r="E9" s="210">
        <v>2.8585038541510954</v>
      </c>
      <c r="F9" s="202"/>
    </row>
    <row r="10" spans="1:6" x14ac:dyDescent="0.2">
      <c r="A10" s="203" t="s">
        <v>498</v>
      </c>
      <c r="B10" s="204">
        <v>2485460.7670465838</v>
      </c>
      <c r="C10" s="204">
        <v>2180491.6450240407</v>
      </c>
      <c r="D10" s="205">
        <v>-304969.1220225431</v>
      </c>
      <c r="E10" s="206">
        <v>-12.270124158303686</v>
      </c>
      <c r="F10" s="202"/>
    </row>
    <row r="11" spans="1:6" x14ac:dyDescent="0.2">
      <c r="A11" s="203" t="s">
        <v>179</v>
      </c>
      <c r="B11" s="204">
        <v>2537267.7252735393</v>
      </c>
      <c r="C11" s="204">
        <v>2594782.20976573</v>
      </c>
      <c r="D11" s="205">
        <v>57514.484492190648</v>
      </c>
      <c r="E11" s="206">
        <v>2.2667881642639776</v>
      </c>
      <c r="F11" s="202"/>
    </row>
    <row r="12" spans="1:6" ht="15" x14ac:dyDescent="0.2">
      <c r="A12" s="211" t="s">
        <v>180</v>
      </c>
      <c r="B12" s="212">
        <v>4206633.4501870777</v>
      </c>
      <c r="C12" s="212">
        <v>3972840.9677491025</v>
      </c>
      <c r="D12" s="213">
        <v>-233792.48243797524</v>
      </c>
      <c r="E12" s="214">
        <v>-5.5577098695770104</v>
      </c>
      <c r="F12" s="202"/>
    </row>
    <row r="13" spans="1:6" ht="44.25" customHeight="1" x14ac:dyDescent="0.2">
      <c r="A13" s="515" t="s">
        <v>181</v>
      </c>
      <c r="B13" s="515"/>
      <c r="C13" s="515"/>
      <c r="D13" s="515"/>
      <c r="E13" s="515"/>
    </row>
    <row r="14" spans="1:6" x14ac:dyDescent="0.2">
      <c r="A14" s="215" t="s">
        <v>27</v>
      </c>
      <c r="B14" s="50"/>
    </row>
    <row r="15" spans="1:6" x14ac:dyDescent="0.2">
      <c r="C15" s="50"/>
    </row>
  </sheetData>
  <mergeCells count="1">
    <mergeCell ref="A13:E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4A9CD-D284-45AF-85C5-E55D57C25A46}">
  <dimension ref="A1:E20"/>
  <sheetViews>
    <sheetView workbookViewId="0">
      <selection sqref="A1:E1"/>
    </sheetView>
  </sheetViews>
  <sheetFormatPr baseColWidth="10" defaultColWidth="10.85546875" defaultRowHeight="12.75" x14ac:dyDescent="0.2"/>
  <cols>
    <col min="1" max="1" width="4.28515625" style="2" customWidth="1"/>
    <col min="2" max="2" width="59.28515625" style="2" customWidth="1"/>
    <col min="3" max="5" width="13.85546875" style="2" customWidth="1"/>
    <col min="6" max="16384" width="10.85546875" style="2"/>
  </cols>
  <sheetData>
    <row r="1" spans="1:5" x14ac:dyDescent="0.2">
      <c r="A1" s="516" t="s">
        <v>359</v>
      </c>
      <c r="B1" s="516"/>
      <c r="C1" s="516"/>
      <c r="D1" s="516"/>
      <c r="E1" s="516"/>
    </row>
    <row r="2" spans="1:5" x14ac:dyDescent="0.2">
      <c r="A2" s="516" t="s">
        <v>360</v>
      </c>
      <c r="B2" s="516"/>
      <c r="C2" s="516"/>
      <c r="D2" s="516"/>
      <c r="E2" s="516"/>
    </row>
    <row r="3" spans="1:5" x14ac:dyDescent="0.2">
      <c r="A3" s="517" t="s">
        <v>361</v>
      </c>
      <c r="B3" s="517"/>
      <c r="C3" s="517"/>
      <c r="D3" s="517"/>
      <c r="E3" s="517"/>
    </row>
    <row r="4" spans="1:5" x14ac:dyDescent="0.2">
      <c r="A4" s="408"/>
      <c r="B4" s="408"/>
      <c r="C4" s="408"/>
      <c r="D4" s="408"/>
      <c r="E4" s="408"/>
    </row>
    <row r="5" spans="1:5" x14ac:dyDescent="0.2">
      <c r="A5" s="518" t="s">
        <v>155</v>
      </c>
      <c r="B5" s="337" t="s">
        <v>508</v>
      </c>
      <c r="C5" s="339" t="s">
        <v>447</v>
      </c>
    </row>
    <row r="6" spans="1:5" x14ac:dyDescent="0.2">
      <c r="A6" s="527"/>
      <c r="B6" s="107" t="s">
        <v>448</v>
      </c>
      <c r="C6" s="340" t="s">
        <v>449</v>
      </c>
    </row>
    <row r="7" spans="1:5" x14ac:dyDescent="0.2">
      <c r="A7" s="519"/>
      <c r="B7" s="338" t="s">
        <v>362</v>
      </c>
      <c r="C7" s="341" t="s">
        <v>450</v>
      </c>
    </row>
    <row r="8" spans="1:5" ht="25.5" x14ac:dyDescent="0.2">
      <c r="A8" s="391" t="s">
        <v>156</v>
      </c>
      <c r="B8" s="336" t="s">
        <v>503</v>
      </c>
      <c r="C8" s="393">
        <v>53608453</v>
      </c>
    </row>
    <row r="9" spans="1:5" x14ac:dyDescent="0.2">
      <c r="A9" s="397"/>
      <c r="B9" s="392" t="s">
        <v>451</v>
      </c>
      <c r="C9" s="394">
        <v>-1620000</v>
      </c>
    </row>
    <row r="10" spans="1:5" ht="12.95" customHeight="1" x14ac:dyDescent="0.2">
      <c r="A10" s="397"/>
      <c r="B10" s="392" t="s">
        <v>514</v>
      </c>
      <c r="C10" s="398">
        <v>26586</v>
      </c>
    </row>
    <row r="11" spans="1:5" x14ac:dyDescent="0.2">
      <c r="A11" s="518" t="s">
        <v>188</v>
      </c>
      <c r="B11" s="520" t="s">
        <v>515</v>
      </c>
      <c r="C11" s="522">
        <v>2808432</v>
      </c>
    </row>
    <row r="12" spans="1:5" x14ac:dyDescent="0.2">
      <c r="A12" s="519"/>
      <c r="B12" s="521"/>
      <c r="C12" s="523"/>
    </row>
    <row r="13" spans="1:5" x14ac:dyDescent="0.2">
      <c r="A13" s="526" t="s">
        <v>363</v>
      </c>
      <c r="B13" s="336" t="s">
        <v>509</v>
      </c>
      <c r="C13" s="395" t="s">
        <v>452</v>
      </c>
    </row>
    <row r="14" spans="1:5" x14ac:dyDescent="0.2">
      <c r="A14" s="527"/>
      <c r="B14" s="107" t="s">
        <v>448</v>
      </c>
      <c r="C14" s="395" t="s">
        <v>453</v>
      </c>
    </row>
    <row r="15" spans="1:5" x14ac:dyDescent="0.2">
      <c r="A15" s="519"/>
      <c r="B15" s="338" t="s">
        <v>362</v>
      </c>
      <c r="C15" s="396" t="s">
        <v>454</v>
      </c>
    </row>
    <row r="16" spans="1:5" x14ac:dyDescent="0.2">
      <c r="A16" s="334" t="s">
        <v>510</v>
      </c>
    </row>
    <row r="17" spans="1:3" x14ac:dyDescent="0.2">
      <c r="A17" s="524" t="s">
        <v>513</v>
      </c>
      <c r="B17" s="524"/>
      <c r="C17" s="524"/>
    </row>
    <row r="18" spans="1:3" ht="37.5" customHeight="1" x14ac:dyDescent="0.2">
      <c r="A18" s="524" t="s">
        <v>511</v>
      </c>
      <c r="B18" s="524"/>
      <c r="C18" s="524"/>
    </row>
    <row r="19" spans="1:3" x14ac:dyDescent="0.2">
      <c r="A19" s="525" t="s">
        <v>512</v>
      </c>
      <c r="B19" s="525"/>
      <c r="C19" s="525"/>
    </row>
    <row r="20" spans="1:3" x14ac:dyDescent="0.2">
      <c r="A20" s="2" t="s">
        <v>27</v>
      </c>
      <c r="C20" s="335"/>
    </row>
  </sheetData>
  <mergeCells count="11">
    <mergeCell ref="A18:C18"/>
    <mergeCell ref="A19:C19"/>
    <mergeCell ref="A17:C17"/>
    <mergeCell ref="A13:A15"/>
    <mergeCell ref="A5:A7"/>
    <mergeCell ref="A1:E1"/>
    <mergeCell ref="A2:E2"/>
    <mergeCell ref="A3:E3"/>
    <mergeCell ref="A11:A12"/>
    <mergeCell ref="B11:B12"/>
    <mergeCell ref="C11:C12"/>
  </mergeCells>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57A1B-AA85-42FF-AFC1-FD5A54D7E465}">
  <dimension ref="A1:M18"/>
  <sheetViews>
    <sheetView workbookViewId="0">
      <selection sqref="A1:B1"/>
    </sheetView>
  </sheetViews>
  <sheetFormatPr baseColWidth="10" defaultColWidth="11.42578125" defaultRowHeight="12.75" x14ac:dyDescent="0.2"/>
  <cols>
    <col min="1" max="1" width="7.85546875" style="158" customWidth="1"/>
    <col min="2" max="2" width="38.7109375" style="158" customWidth="1"/>
    <col min="3" max="8" width="12.5703125" style="158" customWidth="1"/>
    <col min="9" max="16384" width="11.42578125" style="158"/>
  </cols>
  <sheetData>
    <row r="1" spans="1:13" x14ac:dyDescent="0.2">
      <c r="A1" s="530" t="s">
        <v>182</v>
      </c>
      <c r="B1" s="530"/>
      <c r="C1" s="216"/>
      <c r="D1" s="216"/>
      <c r="E1" s="160"/>
      <c r="F1" s="216"/>
      <c r="G1" s="216"/>
      <c r="H1" s="216"/>
    </row>
    <row r="2" spans="1:13" x14ac:dyDescent="0.2">
      <c r="A2" s="530" t="s">
        <v>183</v>
      </c>
      <c r="B2" s="530"/>
      <c r="C2" s="217"/>
      <c r="D2" s="216"/>
      <c r="E2" s="218"/>
      <c r="F2" s="216"/>
      <c r="G2" s="216"/>
      <c r="H2" s="216"/>
    </row>
    <row r="3" spans="1:13" x14ac:dyDescent="0.2">
      <c r="A3" s="531" t="s">
        <v>184</v>
      </c>
      <c r="B3" s="531"/>
      <c r="C3" s="220"/>
      <c r="D3" s="190"/>
      <c r="E3" s="218"/>
      <c r="F3" s="190"/>
      <c r="G3" s="190"/>
      <c r="H3" s="190"/>
    </row>
    <row r="4" spans="1:13" x14ac:dyDescent="0.2">
      <c r="B4" s="218"/>
      <c r="E4" s="218"/>
    </row>
    <row r="5" spans="1:13" x14ac:dyDescent="0.2">
      <c r="A5" s="528" t="s">
        <v>151</v>
      </c>
      <c r="B5" s="512"/>
      <c r="C5" s="528" t="s">
        <v>185</v>
      </c>
      <c r="D5" s="529"/>
      <c r="E5" s="528" t="s">
        <v>154</v>
      </c>
      <c r="F5" s="529"/>
      <c r="G5" s="160"/>
      <c r="H5" s="160"/>
    </row>
    <row r="6" spans="1:13" x14ac:dyDescent="0.2">
      <c r="A6" s="532"/>
      <c r="B6" s="533"/>
      <c r="C6" s="222" t="s">
        <v>158</v>
      </c>
      <c r="D6" s="144" t="s">
        <v>79</v>
      </c>
      <c r="E6" s="222" t="s">
        <v>158</v>
      </c>
      <c r="F6" s="144" t="s">
        <v>79</v>
      </c>
      <c r="G6" s="160"/>
      <c r="H6" s="160"/>
    </row>
    <row r="7" spans="1:13" x14ac:dyDescent="0.2">
      <c r="A7" s="223" t="s">
        <v>155</v>
      </c>
      <c r="B7" s="177" t="s">
        <v>186</v>
      </c>
      <c r="C7" s="224">
        <v>38504085.332127728</v>
      </c>
      <c r="D7" s="225">
        <v>19.059556806204547</v>
      </c>
      <c r="E7" s="224">
        <v>36441459.052794002</v>
      </c>
      <c r="F7" s="225">
        <v>19.076646939457156</v>
      </c>
      <c r="G7" s="226"/>
      <c r="H7" s="226"/>
      <c r="J7" s="227"/>
      <c r="K7" s="228"/>
    </row>
    <row r="8" spans="1:13" x14ac:dyDescent="0.2">
      <c r="A8" s="223" t="s">
        <v>156</v>
      </c>
      <c r="B8" s="177" t="s">
        <v>187</v>
      </c>
      <c r="C8" s="224">
        <v>47549917.346535772</v>
      </c>
      <c r="D8" s="225">
        <v>23.537251774175534</v>
      </c>
      <c r="E8" s="224">
        <v>48056725.681820393</v>
      </c>
      <c r="F8" s="225">
        <v>25.1570933965703</v>
      </c>
      <c r="G8" s="226"/>
      <c r="H8" s="226"/>
      <c r="J8" s="227"/>
      <c r="K8" s="228"/>
      <c r="M8" s="191"/>
    </row>
    <row r="9" spans="1:13" x14ac:dyDescent="0.2">
      <c r="A9" s="223" t="s">
        <v>188</v>
      </c>
      <c r="B9" s="177" t="s">
        <v>189</v>
      </c>
      <c r="C9" s="224">
        <v>54580453.694659054</v>
      </c>
      <c r="D9" s="225">
        <v>27.017373578116512</v>
      </c>
      <c r="E9" s="224">
        <v>54823471.217749998</v>
      </c>
      <c r="F9" s="225">
        <v>28.699399848435043</v>
      </c>
      <c r="G9" s="226"/>
      <c r="H9" s="226"/>
      <c r="J9" s="227"/>
      <c r="K9" s="228"/>
    </row>
    <row r="10" spans="1:13" x14ac:dyDescent="0.2">
      <c r="A10" s="229" t="s">
        <v>190</v>
      </c>
      <c r="B10" s="170" t="s">
        <v>69</v>
      </c>
      <c r="C10" s="230">
        <v>-16076368.362531327</v>
      </c>
      <c r="D10" s="231">
        <v>-7.9578167719119612</v>
      </c>
      <c r="E10" s="230">
        <v>-18382012.164955996</v>
      </c>
      <c r="F10" s="231">
        <v>-9.6227529089778852</v>
      </c>
      <c r="G10" s="226"/>
      <c r="H10" s="232"/>
      <c r="K10" s="228"/>
    </row>
    <row r="11" spans="1:13" x14ac:dyDescent="0.2">
      <c r="A11" s="233" t="s">
        <v>191</v>
      </c>
      <c r="B11" s="234" t="s">
        <v>192</v>
      </c>
      <c r="C11" s="235">
        <v>-7030536.3481232822</v>
      </c>
      <c r="D11" s="236">
        <v>-3.4801218039409743</v>
      </c>
      <c r="E11" s="235">
        <v>-6766745.5359296054</v>
      </c>
      <c r="F11" s="236">
        <v>-3.5423064518647385</v>
      </c>
      <c r="G11" s="226"/>
      <c r="H11" s="232"/>
      <c r="K11" s="228"/>
    </row>
    <row r="12" spans="1:13" x14ac:dyDescent="0.2">
      <c r="A12" s="158" t="s">
        <v>27</v>
      </c>
    </row>
    <row r="13" spans="1:13" x14ac:dyDescent="0.2">
      <c r="C13" s="191"/>
      <c r="D13" s="191"/>
      <c r="E13" s="191"/>
      <c r="F13" s="191"/>
      <c r="G13" s="191"/>
      <c r="H13" s="191"/>
    </row>
    <row r="14" spans="1:13" x14ac:dyDescent="0.2">
      <c r="C14" s="191"/>
      <c r="D14" s="191"/>
      <c r="E14" s="191"/>
      <c r="F14" s="191"/>
      <c r="G14" s="191"/>
      <c r="H14" s="191"/>
    </row>
    <row r="15" spans="1:13" x14ac:dyDescent="0.2">
      <c r="C15" s="191"/>
      <c r="D15" s="191"/>
      <c r="E15" s="191"/>
      <c r="F15" s="191"/>
      <c r="G15" s="191"/>
      <c r="H15" s="191"/>
    </row>
    <row r="16" spans="1:13" x14ac:dyDescent="0.2">
      <c r="C16" s="176"/>
      <c r="D16" s="191"/>
      <c r="E16" s="192"/>
      <c r="F16" s="191"/>
      <c r="G16" s="191"/>
      <c r="H16" s="191"/>
      <c r="I16" s="176"/>
      <c r="J16" s="176"/>
      <c r="K16" s="176"/>
    </row>
    <row r="17" spans="3:8" x14ac:dyDescent="0.2">
      <c r="C17" s="191"/>
      <c r="D17" s="191"/>
      <c r="E17" s="191"/>
      <c r="F17" s="191"/>
      <c r="G17" s="191"/>
      <c r="H17" s="191"/>
    </row>
    <row r="18" spans="3:8" x14ac:dyDescent="0.2">
      <c r="C18" s="191"/>
      <c r="D18" s="191"/>
      <c r="E18" s="191"/>
      <c r="F18" s="191"/>
      <c r="G18" s="191"/>
      <c r="H18" s="191"/>
    </row>
  </sheetData>
  <mergeCells count="6">
    <mergeCell ref="E5:F5"/>
    <mergeCell ref="A1:B1"/>
    <mergeCell ref="A2:B2"/>
    <mergeCell ref="A3:B3"/>
    <mergeCell ref="A5:B6"/>
    <mergeCell ref="C5: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32</vt:i4>
      </vt:variant>
    </vt:vector>
  </HeadingPairs>
  <TitlesOfParts>
    <vt:vector size="32" baseType="lpstr">
      <vt:lpstr>C I.1.1</vt:lpstr>
      <vt:lpstr>C I.1.2</vt:lpstr>
      <vt:lpstr>C I.2.1</vt:lpstr>
      <vt:lpstr>C I.2.2</vt:lpstr>
      <vt:lpstr>C I.2.3</vt:lpstr>
      <vt:lpstr>C I.3.1</vt:lpstr>
      <vt:lpstr>C I.3.2</vt:lpstr>
      <vt:lpstr>C I.4.1</vt:lpstr>
      <vt:lpstr>C I.4.2</vt:lpstr>
      <vt:lpstr>C I.5.1</vt:lpstr>
      <vt:lpstr>C I.5.2</vt:lpstr>
      <vt:lpstr>C II.4.1</vt:lpstr>
      <vt:lpstr>C II.5.1</vt:lpstr>
      <vt:lpstr>C II.5.2</vt:lpstr>
      <vt:lpstr>C II.6.1</vt:lpstr>
      <vt:lpstr>C II.6.2</vt:lpstr>
      <vt:lpstr>C II.7.1</vt:lpstr>
      <vt:lpstr>C II.8.1</vt:lpstr>
      <vt:lpstr>C II.8.2</vt:lpstr>
      <vt:lpstr>C II.9.1</vt:lpstr>
      <vt:lpstr>C II.9.2</vt:lpstr>
      <vt:lpstr>C II.9.3</vt:lpstr>
      <vt:lpstr>C II.9.4</vt:lpstr>
      <vt:lpstr>C A.I.1</vt:lpstr>
      <vt:lpstr>C A.I.2</vt:lpstr>
      <vt:lpstr>C A.I.3</vt:lpstr>
      <vt:lpstr>C A.I.4</vt:lpstr>
      <vt:lpstr>C A.II.1</vt:lpstr>
      <vt:lpstr>C A.II.2</vt:lpstr>
      <vt:lpstr>C A.III.1</vt:lpstr>
      <vt:lpstr>C A.III.2</vt:lpstr>
      <vt:lpstr>C R.1.1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Javiera V.</dc:creator>
  <cp:lastModifiedBy>Jessica</cp:lastModifiedBy>
  <cp:lastPrinted>2020-06-22T20:47:25Z</cp:lastPrinted>
  <dcterms:created xsi:type="dcterms:W3CDTF">2020-06-21T16:33:18Z</dcterms:created>
  <dcterms:modified xsi:type="dcterms:W3CDTF">2020-06-22T22:49:17Z</dcterms:modified>
</cp:coreProperties>
</file>