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ORA\Estudios\AREA MACROECONOMICA\IFP\IFP 2019\09 septiembre\FINAL\"/>
    </mc:Choice>
  </mc:AlternateContent>
  <bookViews>
    <workbookView xWindow="0" yWindow="0" windowWidth="7650" windowHeight="1815" tabRatio="866" firstSheet="73" activeTab="76"/>
  </bookViews>
  <sheets>
    <sheet name="C.I.2.1" sheetId="150" r:id="rId1"/>
    <sheet name="C.I.2.2" sheetId="151" r:id="rId2"/>
    <sheet name="C.I.2.3" sheetId="152" r:id="rId3"/>
    <sheet name="C.I.2.4." sheetId="153" r:id="rId4"/>
    <sheet name="C.I.2.5" sheetId="154" r:id="rId5"/>
    <sheet name="C.I.3.1" sheetId="155" r:id="rId6"/>
    <sheet name="C.I.3.2" sheetId="156" r:id="rId7"/>
    <sheet name="C.I.4.1" sheetId="157" r:id="rId8"/>
    <sheet name="C.I.5.1" sheetId="158" r:id="rId9"/>
    <sheet name="C.I.6.1" sheetId="159" r:id="rId10"/>
    <sheet name="C.I.8.1" sheetId="160" r:id="rId11"/>
    <sheet name="C.I.9.1" sheetId="161" r:id="rId12"/>
    <sheet name="C.II.1.1" sheetId="162" r:id="rId13"/>
    <sheet name="C.II.1.2" sheetId="163" r:id="rId14"/>
    <sheet name="C.II.2.1" sheetId="164" r:id="rId15"/>
    <sheet name="C.II.2.2" sheetId="165" r:id="rId16"/>
    <sheet name="C.II.3.1" sheetId="166" r:id="rId17"/>
    <sheet name="C.II.3.2" sheetId="167" r:id="rId18"/>
    <sheet name="C.II.4.1" sheetId="168" r:id="rId19"/>
    <sheet name="C II.4.2" sheetId="169" r:id="rId20"/>
    <sheet name="C.II.5.1" sheetId="170" r:id="rId21"/>
    <sheet name="C.II.6.1" sheetId="171" r:id="rId22"/>
    <sheet name="C.II.7.1" sheetId="172" r:id="rId23"/>
    <sheet name="C.II.7.2" sheetId="173" r:id="rId24"/>
    <sheet name="C.II.7.3" sheetId="174" r:id="rId25"/>
    <sheet name="C.II.7.4" sheetId="175" r:id="rId26"/>
    <sheet name="C.II.7.5" sheetId="176" r:id="rId27"/>
    <sheet name="C.II.7.6" sheetId="177" r:id="rId28"/>
    <sheet name="C.II.7.7" sheetId="178" r:id="rId29"/>
    <sheet name="C.II.7.8" sheetId="179" r:id="rId30"/>
    <sheet name="C.II.7.9" sheetId="180" r:id="rId31"/>
    <sheet name="C.II.7.10" sheetId="181" r:id="rId32"/>
    <sheet name="C.III.4.3" sheetId="182" r:id="rId33"/>
    <sheet name="C.III.5.1" sheetId="183" r:id="rId34"/>
    <sheet name="C.III.5.2" sheetId="184" r:id="rId35"/>
    <sheet name="C.III.5.3" sheetId="185" r:id="rId36"/>
    <sheet name="C.III.6.1" sheetId="186" r:id="rId37"/>
    <sheet name="C.III.6.2" sheetId="187" r:id="rId38"/>
    <sheet name="C.III.6.3" sheetId="188" r:id="rId39"/>
    <sheet name="C.III.7.1" sheetId="189" r:id="rId40"/>
    <sheet name="C.III.8.1" sheetId="190" r:id="rId41"/>
    <sheet name="C.IV.1.1" sheetId="49" r:id="rId42"/>
    <sheet name="C.IV.1.2" sheetId="50" r:id="rId43"/>
    <sheet name="C.IV.1.3" sheetId="51" r:id="rId44"/>
    <sheet name="C.IV.1.4" sheetId="52" r:id="rId45"/>
    <sheet name="C.IV.1.5" sheetId="53" r:id="rId46"/>
    <sheet name="C.IV.1.6" sheetId="146" r:id="rId47"/>
    <sheet name="C.IV.2.1" sheetId="54" r:id="rId48"/>
    <sheet name="C.IV.2.2" sheetId="55" r:id="rId49"/>
    <sheet name="C.IV.2.3" sheetId="56" r:id="rId50"/>
    <sheet name="C.V.2.1" sheetId="58" r:id="rId51"/>
    <sheet name="C.V.2.2" sheetId="59" r:id="rId52"/>
    <sheet name="C.V.2.3" sheetId="60" r:id="rId53"/>
    <sheet name="C.V.2.4" sheetId="61" r:id="rId54"/>
    <sheet name="C.V.A.1" sheetId="62" r:id="rId55"/>
    <sheet name="C.V.A.2" sheetId="63" r:id="rId56"/>
    <sheet name="C.V.A.3" sheetId="64" r:id="rId57"/>
    <sheet name="C.V.A.4" sheetId="65" r:id="rId58"/>
    <sheet name="C.VI.1.1" sheetId="66" r:id="rId59"/>
    <sheet name="C.VI.1.2" sheetId="67" r:id="rId60"/>
    <sheet name="C.VI.1.3" sheetId="68" r:id="rId61"/>
    <sheet name="C.VI.1.4" sheetId="69" r:id="rId62"/>
    <sheet name="C.VI.1.5" sheetId="70" r:id="rId63"/>
    <sheet name="C.VI.1.6" sheetId="71" r:id="rId64"/>
    <sheet name="C.A.I.1" sheetId="75" r:id="rId65"/>
    <sheet name="C.A.I.2" sheetId="76" r:id="rId66"/>
    <sheet name="C.A.I.3" sheetId="77" r:id="rId67"/>
    <sheet name="C.A.I.4" sheetId="78" r:id="rId68"/>
    <sheet name="C.A.I.5" sheetId="79" r:id="rId69"/>
    <sheet name="C.A.I.6" sheetId="80" r:id="rId70"/>
    <sheet name="C.A.I.7" sheetId="81" r:id="rId71"/>
    <sheet name="C.A.I.8" sheetId="82" r:id="rId72"/>
    <sheet name="C.A.II.1" sheetId="118" r:id="rId73"/>
    <sheet name="C.A.II.2" sheetId="119" r:id="rId74"/>
    <sheet name="C.A.II.3" sheetId="120" r:id="rId75"/>
    <sheet name="C.A.II.4" sheetId="121" r:id="rId76"/>
    <sheet name="C.A.II.5" sheetId="122" r:id="rId77"/>
    <sheet name="C.A.II.6" sheetId="123" r:id="rId78"/>
    <sheet name="C.A.II.7" sheetId="124" r:id="rId79"/>
    <sheet name="C.A.II.8" sheetId="125" r:id="rId80"/>
    <sheet name="C.A.II.9" sheetId="126" r:id="rId81"/>
    <sheet name="C.A.II.10" sheetId="127" r:id="rId82"/>
    <sheet name="C.A.II.11" sheetId="128" r:id="rId83"/>
    <sheet name="C.A.II.12" sheetId="129" r:id="rId84"/>
    <sheet name="C.A.II.13" sheetId="130" r:id="rId85"/>
    <sheet name="C.A.II.14" sheetId="131" r:id="rId86"/>
    <sheet name="C.A.II.15" sheetId="132" r:id="rId87"/>
    <sheet name="C.A.II.16" sheetId="133" r:id="rId88"/>
    <sheet name="C.A.II.17" sheetId="134" r:id="rId89"/>
    <sheet name="C.A.III.1" sheetId="83" r:id="rId90"/>
    <sheet name="C.A.III.2" sheetId="91" r:id="rId91"/>
    <sheet name="C.A.III.3" sheetId="92" r:id="rId92"/>
    <sheet name="C.R.1.1" sheetId="145" r:id="rId93"/>
    <sheet name="C.R.7.1" sheetId="72" r:id="rId94"/>
    <sheet name="C.R.7.2" sheetId="73" r:id="rId95"/>
    <sheet name="C.R.7.3" sheetId="74" r:id="rId96"/>
  </sheets>
  <externalReferences>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s>
  <definedNames>
    <definedName name="__C" localSheetId="14">[1]A!#REF!</definedName>
    <definedName name="__C" localSheetId="38">[1]A!#REF!</definedName>
    <definedName name="__C">[1]A!#REF!</definedName>
    <definedName name="_0012TC" localSheetId="14">#REF!</definedName>
    <definedName name="_0012TC" localSheetId="38">#REF!</definedName>
    <definedName name="_0012TC">#REF!</definedName>
    <definedName name="_0106TC" localSheetId="14">[2]Hoja1!$B$77:$D$94</definedName>
    <definedName name="_0106TC">[3]Hoja1!$B$77:$D$94</definedName>
    <definedName name="_0112TC" localSheetId="14">[2]Hoja1!$B$77:$E$94</definedName>
    <definedName name="_0112TC">[3]Hoja1!$B$77:$E$94</definedName>
    <definedName name="_C" localSheetId="14">[4]A!#REF!</definedName>
    <definedName name="_C" localSheetId="38">[5]A!#REF!</definedName>
    <definedName name="_C">[5]A!#REF!</definedName>
    <definedName name="_Fill" localSheetId="14" hidden="1">[6]CHIL5050!$C$5:$BK$5</definedName>
    <definedName name="_Fill" hidden="1">[7]CHIL5050!$C$5:$BK$5</definedName>
    <definedName name="_ftn1" localSheetId="94">C.R.7.2!#REF!</definedName>
    <definedName name="_ftnref1" localSheetId="94">C.R.7.2!$D$4</definedName>
    <definedName name="_Parse_Out" localSheetId="14" hidden="1">[6]CHIL5050!$B$5</definedName>
    <definedName name="_Parse_Out" hidden="1">[7]CHIL5050!$B$5</definedName>
    <definedName name="A">[1]A!$A$203:$K$210</definedName>
    <definedName name="aaaa" localSheetId="14">[2]Hoja1!$B$5:$E$63</definedName>
    <definedName name="aaaa">[3]Hoja1!$B$5:$E$63</definedName>
    <definedName name="aaaaa" localSheetId="14">[2]Hoja1!$B$5:$E$63</definedName>
    <definedName name="aaaaa">[3]Hoja1!$B$5:$E$63</definedName>
    <definedName name="Amortizaciones" localSheetId="38">#REF!</definedName>
    <definedName name="Amortizaciones">#REF!</definedName>
    <definedName name="asd" hidden="1">[8]Bolsas!$Y$6</definedName>
    <definedName name="BLPH1" localSheetId="14" hidden="1">'[8]Spread LA'!#REF!</definedName>
    <definedName name="BLPH1" localSheetId="38" hidden="1">'[9]Spread LA'!#REF!</definedName>
    <definedName name="BLPH1" hidden="1">'[9]Spread LA'!#REF!</definedName>
    <definedName name="BLPH13" localSheetId="14" hidden="1">'[8]Spread LA'!$G$5</definedName>
    <definedName name="BLPH13" hidden="1">'[9]Spread LA'!$G$5</definedName>
    <definedName name="BLPH14" localSheetId="14" hidden="1">[8]Bolsas!$A$6</definedName>
    <definedName name="BLPH14" hidden="1">[9]Bolsas!$A$6</definedName>
    <definedName name="BLPH15" localSheetId="14" hidden="1">[8]Bolsas!$C$6</definedName>
    <definedName name="BLPH15" hidden="1">[9]Bolsas!$C$6</definedName>
    <definedName name="BLPH16" localSheetId="14" hidden="1">[8]Bolsas!$G$6</definedName>
    <definedName name="BLPH16" hidden="1">[9]Bolsas!$G$6</definedName>
    <definedName name="BLPH17" localSheetId="14" hidden="1">[8]Bolsas!$I$6</definedName>
    <definedName name="BLPH17" hidden="1">[9]Bolsas!$I$6</definedName>
    <definedName name="BLPH18" localSheetId="14" hidden="1">[8]Bolsas!$K$6</definedName>
    <definedName name="BLPH18" hidden="1">[9]Bolsas!$K$6</definedName>
    <definedName name="BLPH19" localSheetId="14" hidden="1">[8]Bolsas!$M$6</definedName>
    <definedName name="BLPH19" hidden="1">[9]Bolsas!$M$6</definedName>
    <definedName name="BLPH2" localSheetId="14" hidden="1">'[8]Spread LA'!$A$5</definedName>
    <definedName name="BLPH2" hidden="1">'[9]Spread LA'!$A$5</definedName>
    <definedName name="BLPH20" localSheetId="14" hidden="1">[8]Bolsas!$O$6</definedName>
    <definedName name="BLPH20" hidden="1">[9]Bolsas!$O$6</definedName>
    <definedName name="BLPH21" localSheetId="14" hidden="1">[8]Bolsas!$E$6</definedName>
    <definedName name="BLPH21" hidden="1">[9]Bolsas!$E$6</definedName>
    <definedName name="BLPH22" localSheetId="14" hidden="1">[8]Bolsas!$Q$6</definedName>
    <definedName name="BLPH22" hidden="1">[9]Bolsas!$Q$6</definedName>
    <definedName name="BLPH23" localSheetId="14" hidden="1">[8]Bolsas!$S$6</definedName>
    <definedName name="BLPH23" hidden="1">[9]Bolsas!$S$6</definedName>
    <definedName name="BLPH24" localSheetId="14" hidden="1">[8]Bolsas!$U$6</definedName>
    <definedName name="BLPH24" hidden="1">[9]Bolsas!$U$6</definedName>
    <definedName name="BLPH25" localSheetId="14" hidden="1">[8]Bolsas!$W$6</definedName>
    <definedName name="BLPH25" hidden="1">[9]Bolsas!$W$6</definedName>
    <definedName name="BLPH26" localSheetId="14" hidden="1">[8]Bolsas!$Y$6</definedName>
    <definedName name="BLPH26" hidden="1">[9]Bolsas!$Y$6</definedName>
    <definedName name="BLPH27" localSheetId="14" hidden="1">[8]Bolsas!$AA$6</definedName>
    <definedName name="BLPH27" hidden="1">[9]Bolsas!$AA$6</definedName>
    <definedName name="BLPH28" localSheetId="14" hidden="1">[8]Bolsas!$AC$6</definedName>
    <definedName name="BLPH28" hidden="1">[9]Bolsas!$AC$6</definedName>
    <definedName name="BLPH29" localSheetId="14" hidden="1">[8]Bolsas!$AE$6</definedName>
    <definedName name="BLPH29" hidden="1">[9]Bolsas!$AE$6</definedName>
    <definedName name="BLPH3" localSheetId="14" hidden="1">'[8]Spread LA'!$C$5</definedName>
    <definedName name="BLPH3" hidden="1">'[9]Spread LA'!$C$5</definedName>
    <definedName name="BLPH30" localSheetId="14" hidden="1">[8]Bolsas!$AG$6</definedName>
    <definedName name="BLPH30" hidden="1">[9]Bolsas!$AG$6</definedName>
    <definedName name="BLPH31" localSheetId="14" hidden="1">[8]Bolsas!$AI$6</definedName>
    <definedName name="BLPH31" hidden="1">[9]Bolsas!$AI$6</definedName>
    <definedName name="BLPH32" localSheetId="14" hidden="1">[8]Bolsas!$AK$6</definedName>
    <definedName name="BLPH32" hidden="1">[9]Bolsas!$AK$6</definedName>
    <definedName name="BLPH33" localSheetId="14" hidden="1">[8]Bolsas!$AM$6</definedName>
    <definedName name="BLPH33" hidden="1">[9]Bolsas!$AM$6</definedName>
    <definedName name="BLPH34" localSheetId="14" hidden="1">#REF!</definedName>
    <definedName name="BLPH34" localSheetId="38" hidden="1">#REF!</definedName>
    <definedName name="BLPH34" hidden="1">#REF!</definedName>
    <definedName name="BLPH35" localSheetId="14" hidden="1">[8]Bolsas!$AO$6</definedName>
    <definedName name="BLPH35" hidden="1">[9]Bolsas!$AO$6</definedName>
    <definedName name="BLPH36" localSheetId="14" hidden="1">[8]Bolsas!$AU$6</definedName>
    <definedName name="BLPH36" hidden="1">[9]Bolsas!$AU$6</definedName>
    <definedName name="BLPH37" localSheetId="14" hidden="1">[8]Bolsas!$AW$6</definedName>
    <definedName name="BLPH37" hidden="1">[9]Bolsas!$AW$6</definedName>
    <definedName name="BLPH38" localSheetId="14" hidden="1">[8]Bolsas!$AY$6</definedName>
    <definedName name="BLPH38" hidden="1">[9]Bolsas!$AY$6</definedName>
    <definedName name="BLPH39" localSheetId="14" hidden="1">[8]Bolsas!$BA$6</definedName>
    <definedName name="BLPH39" hidden="1">[9]Bolsas!$BA$6</definedName>
    <definedName name="BLPH4" localSheetId="14" hidden="1">'[8]Spread LA'!$E$5</definedName>
    <definedName name="BLPH4" hidden="1">'[9]Spread LA'!$E$5</definedName>
    <definedName name="BLPH40" localSheetId="14" hidden="1">[8]Bolsas!$BC$6</definedName>
    <definedName name="BLPH40" hidden="1">[9]Bolsas!$BC$6</definedName>
    <definedName name="BLPH41" localSheetId="14" hidden="1">[8]Bolsas!$AS$6</definedName>
    <definedName name="BLPH41" hidden="1">[9]Bolsas!$AS$6</definedName>
    <definedName name="BLPH42" localSheetId="14" hidden="1">[8]Bolsas!$AQ$6</definedName>
    <definedName name="BLPH42" hidden="1">[9]Bolsas!$AQ$6</definedName>
    <definedName name="BLPH43" localSheetId="14" hidden="1">[8]Bolsas!$BE$6</definedName>
    <definedName name="BLPH43" hidden="1">[9]Bolsas!$BE$6</definedName>
    <definedName name="BLPH44" localSheetId="14" hidden="1">'[8]Spread LA'!$I$5</definedName>
    <definedName name="BLPH44" hidden="1">'[9]Spread LA'!$I$5</definedName>
    <definedName name="BLPH45" localSheetId="14" hidden="1">'[8]Spread LA'!$K$5</definedName>
    <definedName name="BLPH45" hidden="1">'[9]Spread LA'!$K$5</definedName>
    <definedName name="BLPH46" localSheetId="14" hidden="1">'[8]Spread LA'!$M$5</definedName>
    <definedName name="BLPH46" hidden="1">'[9]Spread LA'!$M$5</definedName>
    <definedName name="BLPH47" localSheetId="14" hidden="1">'[8]Spread LA'!$P$5</definedName>
    <definedName name="BLPH47" hidden="1">'[9]Spread LA'!$P$5</definedName>
    <definedName name="BLPH48" localSheetId="14" hidden="1">#REF!</definedName>
    <definedName name="BLPH48" localSheetId="38" hidden="1">#REF!</definedName>
    <definedName name="BLPH48" hidden="1">#REF!</definedName>
    <definedName name="BLPH49" localSheetId="14" hidden="1">#REF!</definedName>
    <definedName name="BLPH49" localSheetId="38" hidden="1">#REF!</definedName>
    <definedName name="BLPH49" hidden="1">#REF!</definedName>
    <definedName name="BLPH5" localSheetId="14" hidden="1">'[10]Resumen '!#REF!</definedName>
    <definedName name="BLPH5" localSheetId="38" hidden="1">'[11]Resumen '!#REF!</definedName>
    <definedName name="BLPH5" hidden="1">'[11]Resumen '!#REF!</definedName>
    <definedName name="BLPH50" localSheetId="14" hidden="1">#REF!</definedName>
    <definedName name="BLPH50" localSheetId="38" hidden="1">#REF!</definedName>
    <definedName name="BLPH50" hidden="1">#REF!</definedName>
    <definedName name="BLPH51" localSheetId="14" hidden="1">#REF!</definedName>
    <definedName name="BLPH51" localSheetId="38" hidden="1">#REF!</definedName>
    <definedName name="BLPH51" hidden="1">#REF!</definedName>
    <definedName name="BLPH52" localSheetId="14" hidden="1">#REF!</definedName>
    <definedName name="BLPH52" localSheetId="38" hidden="1">#REF!</definedName>
    <definedName name="BLPH52" hidden="1">#REF!</definedName>
    <definedName name="BLPH53" localSheetId="38" hidden="1">#REF!</definedName>
    <definedName name="BLPH53" hidden="1">#REF!</definedName>
    <definedName name="BLPH54" localSheetId="38" hidden="1">#REF!</definedName>
    <definedName name="BLPH54" hidden="1">#REF!</definedName>
    <definedName name="BLPH55" localSheetId="38" hidden="1">#REF!</definedName>
    <definedName name="BLPH55" hidden="1">#REF!</definedName>
    <definedName name="BLPH56" localSheetId="38" hidden="1">#REF!</definedName>
    <definedName name="BLPH56" hidden="1">#REF!</definedName>
    <definedName name="BLPH57" localSheetId="38" hidden="1">#REF!</definedName>
    <definedName name="BLPH57" hidden="1">#REF!</definedName>
    <definedName name="BLPH58" localSheetId="38" hidden="1">#REF!</definedName>
    <definedName name="BLPH58" hidden="1">#REF!</definedName>
    <definedName name="BLPH59" localSheetId="38" hidden="1">#REF!</definedName>
    <definedName name="BLPH59" hidden="1">#REF!</definedName>
    <definedName name="BLPH62" localSheetId="14" hidden="1">[12]PCU!#REF!</definedName>
    <definedName name="BLPH62" localSheetId="38" hidden="1">[13]PCU!#REF!</definedName>
    <definedName name="BLPH62" hidden="1">[13]PCU!#REF!</definedName>
    <definedName name="BLPH63" localSheetId="14" hidden="1">#REF!</definedName>
    <definedName name="BLPH63" localSheetId="38" hidden="1">#REF!</definedName>
    <definedName name="BLPH63" hidden="1">#REF!</definedName>
    <definedName name="BLPH64" localSheetId="14" hidden="1">#REF!</definedName>
    <definedName name="BLPH64" localSheetId="38" hidden="1">#REF!</definedName>
    <definedName name="BLPH64" hidden="1">#REF!</definedName>
    <definedName name="BLPH65" localSheetId="14" hidden="1">#REF!</definedName>
    <definedName name="BLPH65" localSheetId="38" hidden="1">#REF!</definedName>
    <definedName name="BLPH65" hidden="1">#REF!</definedName>
    <definedName name="BLPH66" localSheetId="38" hidden="1">#REF!</definedName>
    <definedName name="BLPH66" hidden="1">#REF!</definedName>
    <definedName name="BLPH67" localSheetId="38" hidden="1">#REF!</definedName>
    <definedName name="BLPH67" hidden="1">#REF!</definedName>
    <definedName name="ca" hidden="1">[8]Bolsas!$U$6</definedName>
    <definedName name="CalcAmort" localSheetId="38">#REF!</definedName>
    <definedName name="CalcAmort">#REF!</definedName>
    <definedName name="Cancel_Prepag" localSheetId="38">#REF!,#REF!</definedName>
    <definedName name="Cancel_Prepag">#REF!,#REF!</definedName>
    <definedName name="Cancelaciones" localSheetId="38">#REF!</definedName>
    <definedName name="Cancelaciones">#REF!</definedName>
    <definedName name="Capitulo" localSheetId="14">[14]Proyeccion!$W$21:$W$156</definedName>
    <definedName name="Capitulo">[15]Proyeccion!$W$21:$W$156</definedName>
    <definedName name="Cartera_Cons_USD" localSheetId="14">'[16]Emisores  CD'!$S$74</definedName>
    <definedName name="Cartera_Cons_USD">'[17]Emisores  CD'!$S$74</definedName>
    <definedName name="Cartera_USD" localSheetId="14">'[16]Emisores  CD'!$S$73</definedName>
    <definedName name="Cartera_USD">'[17]Emisores  CD'!$S$73</definedName>
    <definedName name="Comisiones" localSheetId="14">#REF!</definedName>
    <definedName name="Comisiones" localSheetId="38">#REF!</definedName>
    <definedName name="Comisiones">#REF!</definedName>
    <definedName name="das" hidden="1">[8]Bolsas!$AA$6</definedName>
    <definedName name="Datos" localSheetId="14">[18]Datos!$A$1:$E$5126</definedName>
    <definedName name="Datos">[19]Datos!$A$1:$E$5126</definedName>
    <definedName name="Desembolsos" localSheetId="14">#REF!</definedName>
    <definedName name="Desembolsos" localSheetId="38">#REF!</definedName>
    <definedName name="Desembolsos">#REF!</definedName>
    <definedName name="Detalle_Prestamos" localSheetId="14">#REF!</definedName>
    <definedName name="Detalle_Prestamos" localSheetId="38">#REF!</definedName>
    <definedName name="Detalle_Prestamos">#REF!</definedName>
    <definedName name="Dext" localSheetId="14">#REF!</definedName>
    <definedName name="Dext" localSheetId="38">#REF!</definedName>
    <definedName name="Dext">#REF!</definedName>
    <definedName name="Dext0901" localSheetId="38">#REF!</definedName>
    <definedName name="Dext0901">#REF!</definedName>
    <definedName name="Dint" localSheetId="38">#REF!</definedName>
    <definedName name="Dint">#REF!</definedName>
    <definedName name="Dint0901" localSheetId="38">#REF!</definedName>
    <definedName name="Dint0901">#REF!</definedName>
    <definedName name="e" localSheetId="38">#REF!</definedName>
    <definedName name="e">#REF!</definedName>
    <definedName name="Fecha_Actual" localSheetId="14">'[16]Stock Inv'!$B$3</definedName>
    <definedName name="Fecha_Actual">'[17]Stock Inv'!$B$3</definedName>
    <definedName name="fg" hidden="1">'[8]Spread LA'!$C$5</definedName>
    <definedName name="hg" hidden="1">[8]Bolsas!$AG$6</definedName>
    <definedName name="hgd" hidden="1">[8]Bolsas!$AI$6</definedName>
    <definedName name="hhh" localSheetId="14">#REF!</definedName>
    <definedName name="hhh" localSheetId="38">#REF!</definedName>
    <definedName name="hhh">#REF!</definedName>
    <definedName name="hhhh" localSheetId="14">#REF!</definedName>
    <definedName name="hhhh" localSheetId="38">#REF!</definedName>
    <definedName name="hhhh">#REF!</definedName>
    <definedName name="Intereses" localSheetId="14">#REF!</definedName>
    <definedName name="Intereses" localSheetId="38">#REF!</definedName>
    <definedName name="Intereses">#REF!</definedName>
    <definedName name="InvCF" localSheetId="14">[20]Hoja1!$AO$292:$CD$389</definedName>
    <definedName name="InvCF">[21]Hoja1!$AO$292:$CD$389</definedName>
    <definedName name="IPC_Total98" localSheetId="14">#REF!</definedName>
    <definedName name="IPC_Total98" localSheetId="38">#REF!</definedName>
    <definedName name="IPC_Total98">#REF!</definedName>
    <definedName name="jfhkjf" localSheetId="14">#REF!</definedName>
    <definedName name="jfhkjf" localSheetId="38">#REF!</definedName>
    <definedName name="jfhkjf">#REF!</definedName>
    <definedName name="KKK" localSheetId="14">#REF!</definedName>
    <definedName name="KKK" localSheetId="38">#REF!</definedName>
    <definedName name="KKK">#REF!</definedName>
    <definedName name="lalala" localSheetId="38">#REF!</definedName>
    <definedName name="lalala">#REF!</definedName>
    <definedName name="LMaxEmisorUSD" localSheetId="14">'[16]Emisores  CD'!$S$72</definedName>
    <definedName name="LMaxEmisorUSD">'[17]Emisores  CD'!$S$72</definedName>
    <definedName name="m" localSheetId="14">[22]Settings!$B$4</definedName>
    <definedName name="m">[23]Settings!$B$4</definedName>
    <definedName name="Monedas" localSheetId="14">[14]Tasas!$B$54:$B$71</definedName>
    <definedName name="Monedas">[15]Tasas!$B$54:$B$71</definedName>
    <definedName name="Paridades" localSheetId="14">[14]Tasas!$B$54:$C$71</definedName>
    <definedName name="Paridades">[15]Tasas!$B$54:$C$71</definedName>
    <definedName name="ParidFechas" localSheetId="14">#REF!</definedName>
    <definedName name="ParidFechas" localSheetId="38">#REF!</definedName>
    <definedName name="ParidFechas">#REF!</definedName>
    <definedName name="ParidVigDic2000" localSheetId="14">#REF!</definedName>
    <definedName name="ParidVigDic2000" localSheetId="38">#REF!</definedName>
    <definedName name="ParidVigDic2000">#REF!</definedName>
    <definedName name="Partidas" localSheetId="14">[2]Hoja1!$B$108:$C$130</definedName>
    <definedName name="Partidas">[3]Hoja1!$B$108:$C$130</definedName>
    <definedName name="PartidasCodigos" localSheetId="14">[2]Hoja1!$B$108:$B$130</definedName>
    <definedName name="PartidasCodigos">[3]Hoja1!$B$108:$B$130</definedName>
    <definedName name="Prepagos" localSheetId="38">#REF!</definedName>
    <definedName name="Prepagos">#REF!</definedName>
    <definedName name="Proyección" localSheetId="38">#REF!</definedName>
    <definedName name="Proyección">#REF!</definedName>
    <definedName name="q" hidden="1">[8]Bolsas!$AC$6</definedName>
    <definedName name="qe" hidden="1">[8]Bolsas!$AE$6</definedName>
    <definedName name="qwerty" localSheetId="14">[24]A!#REF!</definedName>
    <definedName name="qwerty" localSheetId="38">[25]A!#REF!</definedName>
    <definedName name="qwerty">[25]A!#REF!</definedName>
    <definedName name="qwerty2" localSheetId="14">[2]Hoja1!$B$5:$E$63</definedName>
    <definedName name="qwerty2">[3]Hoja1!$B$5:$E$63</definedName>
    <definedName name="qwerty3" localSheetId="14">[24]A!#REF!</definedName>
    <definedName name="qwerty3" localSheetId="38">[25]A!#REF!</definedName>
    <definedName name="qwerty3">[25]A!#REF!</definedName>
    <definedName name="qwerty4" localSheetId="14">[24]A!#REF!</definedName>
    <definedName name="qwerty4" localSheetId="38">[25]A!#REF!</definedName>
    <definedName name="qwerty4">[25]A!#REF!</definedName>
    <definedName name="qwerty5" localSheetId="14">[24]A!$B$8:$B$20</definedName>
    <definedName name="qwerty5">[25]A!$B$8:$B$20</definedName>
    <definedName name="Resumen_Desemb" localSheetId="14">#REF!</definedName>
    <definedName name="Resumen_Desemb" localSheetId="38">#REF!</definedName>
    <definedName name="Resumen_Desemb">#REF!</definedName>
    <definedName name="Resumen_Ppto" localSheetId="14">#REF!,#REF!</definedName>
    <definedName name="Resumen_Ppto" localSheetId="38">#REF!,#REF!</definedName>
    <definedName name="Resumen_Ppto">#REF!,#REF!</definedName>
    <definedName name="Resumen_SD" localSheetId="38">#REF!</definedName>
    <definedName name="Resumen_SD">#REF!</definedName>
    <definedName name="Saldos" localSheetId="38">#REF!</definedName>
    <definedName name="Saldos">#REF!</definedName>
    <definedName name="sem" localSheetId="14">'[16]Datos Diarios'!$AT$1:$AU$7</definedName>
    <definedName name="sem">'[17]Datos Diarios'!$AT$1:$AU$7</definedName>
    <definedName name="Semana" localSheetId="14">'[16]Datos Diarios'!$AT$1:$AU$7</definedName>
    <definedName name="Semana">'[17]Datos Diarios'!$AT$1:$AU$7</definedName>
    <definedName name="Servicio_Deuda" localSheetId="14">#REF!,#REF!,#REF!</definedName>
    <definedName name="Servicio_Deuda" localSheetId="38">#REF!,#REF!,#REF!</definedName>
    <definedName name="Servicio_Deuda">#REF!,#REF!,#REF!</definedName>
    <definedName name="Tasas_Interes" localSheetId="14">[14]Tasas!$B$8:$D$49</definedName>
    <definedName name="Tasas_Interes">[15]Tasas!$B$8:$D$49</definedName>
    <definedName name="TasasProy" localSheetId="14">[26]Tasas!$A$4:$K$65</definedName>
    <definedName name="TasasProy">[27]Tasas!$A$4:$K$65</definedName>
    <definedName name="TasasVig" localSheetId="14">[2]Hoja1!$B$5:$E$63</definedName>
    <definedName name="TasasVig">[3]Hoja1!$B$5:$E$63</definedName>
    <definedName name="TasasVigTipos" localSheetId="14">[2]Hoja1!$B$5:$B$63</definedName>
    <definedName name="TasasVigTipos">[3]Hoja1!$B$5:$B$63</definedName>
    <definedName name="TC" localSheetId="14">'[16]Stock Inv'!$E$68</definedName>
    <definedName name="TC">'[17]Stock Inv'!$E$68</definedName>
    <definedName name="Tipos_Tasas" localSheetId="14">[14]Tasas!$B$8:$B$49</definedName>
    <definedName name="Tipos_Tasas">[15]Tasas!$B$8:$B$49</definedName>
    <definedName name="Total__BCX0500706" localSheetId="14">[20]Hoja1!#REF!</definedName>
    <definedName name="Total__BCX0500706" localSheetId="38">[21]Hoja1!#REF!</definedName>
    <definedName name="Total__BCX0500706">[21]Hoja1!#REF!</definedName>
    <definedName name="Total__BCX0500806" localSheetId="14">[20]Hoja1!#REF!</definedName>
    <definedName name="Total__BCX0500806" localSheetId="38">[21]Hoja1!#REF!</definedName>
    <definedName name="Total__BCX0500806">[21]Hoja1!#REF!</definedName>
    <definedName name="Total__BCX0500906" localSheetId="14">[20]Hoja1!#REF!</definedName>
    <definedName name="Total__BCX0500906" localSheetId="38">[21]Hoja1!#REF!</definedName>
    <definedName name="Total__BCX0500906">[21]Hoja1!#REF!</definedName>
    <definedName name="Total__BCX0501006" localSheetId="14">[20]Hoja1!#REF!</definedName>
    <definedName name="Total__BCX0501006" localSheetId="38">[21]Hoja1!#REF!</definedName>
    <definedName name="Total__BCX0501006">[21]Hoja1!#REF!</definedName>
    <definedName name="Total__BCX0501206" localSheetId="14">[20]Hoja1!#REF!</definedName>
    <definedName name="Total__BCX0501206" localSheetId="38">[21]Hoja1!#REF!</definedName>
    <definedName name="Total__BCX0501206">[21]Hoja1!#REF!</definedName>
    <definedName name="Total__CD" localSheetId="14">[20]Hoja1!#REF!</definedName>
    <definedName name="Total__CD" localSheetId="38">[21]Hoja1!#REF!</definedName>
    <definedName name="Total__CD">[21]Hoja1!#REF!</definedName>
    <definedName name="Total__Depósito_BCCH" localSheetId="14">[20]Hoja1!#REF!</definedName>
    <definedName name="Total__Depósito_BCCH" localSheetId="38">[21]Hoja1!#REF!</definedName>
    <definedName name="Total__Depósito_BCCH">[21]Hoja1!#REF!</definedName>
    <definedName name="Total__DPF_BECH." localSheetId="14">[20]Hoja1!#REF!</definedName>
    <definedName name="Total__DPF_BECH." localSheetId="38">[21]Hoja1!#REF!</definedName>
    <definedName name="Total__DPF_BECH.">[21]Hoja1!#REF!</definedName>
    <definedName name="Total__Pacto_BECH." localSheetId="14">[20]Hoja1!#REF!</definedName>
    <definedName name="Total__Pacto_BECH." localSheetId="38">[21]Hoja1!#REF!</definedName>
    <definedName name="Total__Pacto_BECH.">[21]Hoja1!#REF!</definedName>
    <definedName name="Total__TD" localSheetId="14">[20]Hoja1!#REF!</definedName>
    <definedName name="Total__TD" localSheetId="38">[21]Hoja1!#REF!</definedName>
    <definedName name="Total__TD">[21]Hoja1!#REF!</definedName>
    <definedName name="Total_BCP_05" localSheetId="14">[20]Hoja1!#REF!</definedName>
    <definedName name="Total_BCP_05" localSheetId="38">[21]Hoja1!#REF!</definedName>
    <definedName name="Total_BCP_05">[21]Hoja1!#REF!</definedName>
    <definedName name="Total_BCP_10" localSheetId="14">[20]Hoja1!#REF!</definedName>
    <definedName name="Total_BCP_10" localSheetId="38">[21]Hoja1!#REF!</definedName>
    <definedName name="Total_BCP_10">[21]Hoja1!#REF!</definedName>
    <definedName name="Total_BCP0800407" localSheetId="14">[20]Hoja1!#REF!</definedName>
    <definedName name="Total_BCP0800407" localSheetId="38">[21]Hoja1!#REF!</definedName>
    <definedName name="Total_BCP0800407">[21]Hoja1!#REF!</definedName>
    <definedName name="Total_BCU_05" localSheetId="14">[20]Hoja1!#REF!</definedName>
    <definedName name="Total_BCU_05" localSheetId="38">[21]Hoja1!#REF!</definedName>
    <definedName name="Total_BCU_05">[21]Hoja1!#REF!</definedName>
    <definedName name="Total_BCU_10" localSheetId="14">[20]Hoja1!#REF!</definedName>
    <definedName name="Total_BCU_10" localSheetId="38">[21]Hoja1!#REF!</definedName>
    <definedName name="Total_BCU_10">[21]Hoja1!#REF!</definedName>
    <definedName name="Total_DPF_BECH" localSheetId="14">[20]Hoja1!#REF!</definedName>
    <definedName name="Total_DPF_BECH" localSheetId="38">[21]Hoja1!#REF!</definedName>
    <definedName name="Total_DPF_BECH">[21]Hoja1!#REF!</definedName>
    <definedName name="Total_DPR" localSheetId="14">[20]Hoja1!#REF!</definedName>
    <definedName name="Total_DPR" localSheetId="38">[21]Hoja1!#REF!</definedName>
    <definedName name="Total_DPR">[21]Hoja1!#REF!</definedName>
    <definedName name="Total_Fondo_Mutuo" localSheetId="14">[20]Hoja1!#REF!</definedName>
    <definedName name="Total_Fondo_Mutuo" localSheetId="38">[21]Hoja1!#REF!</definedName>
    <definedName name="Total_Fondo_Mutuo">[21]Hoja1!#REF!</definedName>
    <definedName name="Total_Pacto_BECH" localSheetId="14">[20]Hoja1!#REF!</definedName>
    <definedName name="Total_Pacto_BECH" localSheetId="38">[21]Hoja1!#REF!</definedName>
    <definedName name="Total_Pacto_BECH">[21]Hoja1!#REF!</definedName>
    <definedName name="Total_Pacto_C_Bolsa_BECH" localSheetId="14">[20]Hoja1!#REF!</definedName>
    <definedName name="Total_Pacto_C_Bolsa_BECH" localSheetId="38">[21]Hoja1!#REF!</definedName>
    <definedName name="Total_Pacto_C_Bolsa_BECH">[21]Hoja1!#REF!</definedName>
    <definedName name="Totales" localSheetId="14">#REF!</definedName>
    <definedName name="Totales" localSheetId="38">#REF!</definedName>
    <definedName name="Totales">#REF!</definedName>
    <definedName name="wrn.informe._.de._.precios." localSheetId="72" hidden="1">{"informe precios",#N/A,TRUE,"tablas imprimir";"graficos informe",#N/A,TRUE,"graficos"}</definedName>
    <definedName name="wrn.informe._.de._.precios." localSheetId="81" hidden="1">{"informe precios",#N/A,TRUE,"tablas imprimir";"graficos informe",#N/A,TRUE,"graficos"}</definedName>
    <definedName name="wrn.informe._.de._.precios." localSheetId="82" hidden="1">{"informe precios",#N/A,TRUE,"tablas imprimir";"graficos informe",#N/A,TRUE,"graficos"}</definedName>
    <definedName name="wrn.informe._.de._.precios." localSheetId="83" hidden="1">{"informe precios",#N/A,TRUE,"tablas imprimir";"graficos informe",#N/A,TRUE,"graficos"}</definedName>
    <definedName name="wrn.informe._.de._.precios." localSheetId="84" hidden="1">{"informe precios",#N/A,TRUE,"tablas imprimir";"graficos informe",#N/A,TRUE,"graficos"}</definedName>
    <definedName name="wrn.informe._.de._.precios." localSheetId="85" hidden="1">{"informe precios",#N/A,TRUE,"tablas imprimir";"graficos informe",#N/A,TRUE,"graficos"}</definedName>
    <definedName name="wrn.informe._.de._.precios." localSheetId="86" hidden="1">{"informe precios",#N/A,TRUE,"tablas imprimir";"graficos informe",#N/A,TRUE,"graficos"}</definedName>
    <definedName name="wrn.informe._.de._.precios." localSheetId="75" hidden="1">{"informe precios",#N/A,TRUE,"tablas imprimir";"graficos informe",#N/A,TRUE,"graficos"}</definedName>
    <definedName name="wrn.informe._.de._.precios." localSheetId="76" hidden="1">{"informe precios",#N/A,TRUE,"tablas imprimir";"graficos informe",#N/A,TRUE,"graficos"}</definedName>
    <definedName name="wrn.informe._.de._.precios." localSheetId="78" hidden="1">{"informe precios",#N/A,TRUE,"tablas imprimir";"graficos informe",#N/A,TRUE,"graficos"}</definedName>
    <definedName name="wrn.informe._.de._.precios." localSheetId="79" hidden="1">{"informe precios",#N/A,TRUE,"tablas imprimir";"graficos informe",#N/A,TRUE,"graficos"}</definedName>
    <definedName name="wrn.informe._.de._.precios." localSheetId="80" hidden="1">{"informe precios",#N/A,TRUE,"tablas imprimir";"graficos informe",#N/A,TRUE,"graficos"}</definedName>
    <definedName name="wrn.informe._.de._.precios." localSheetId="14" hidden="1">{"informe precios",#N/A,TRUE,"tablas imprimir";"graficos informe",#N/A,TRUE,"graficos"}</definedName>
    <definedName name="wrn.informe._.de._.precios." localSheetId="38" hidden="1">{"informe precios",#N/A,TRUE,"tablas imprimir";"graficos informe",#N/A,TRUE,"graficos"}</definedName>
    <definedName name="wrn.informe._.de._.precios." hidden="1">{"informe precios",#N/A,TRUE,"tablas imprimir";"graficos informe",#N/A,TRUE,"graficos"}</definedName>
    <definedName name="Z">[1]A!$B$8:$B$20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77" l="1"/>
  <c r="C12" i="177"/>
  <c r="B20" i="176"/>
  <c r="C20" i="176"/>
  <c r="B13" i="175"/>
  <c r="C13" i="175"/>
</calcChain>
</file>

<file path=xl/sharedStrings.xml><?xml version="1.0" encoding="utf-8"?>
<sst xmlns="http://schemas.openxmlformats.org/spreadsheetml/2006/main" count="2837" uniqueCount="1582">
  <si>
    <t>Fuente: Dipres.</t>
  </si>
  <si>
    <t>Venta de activos físicos </t>
  </si>
  <si>
    <r>
      <t>DE TRANSACCIONES EN ACTIVOS NO FINANCIEROS</t>
    </r>
    <r>
      <rPr>
        <sz val="11"/>
        <rFont val="Calibri"/>
        <family val="2"/>
        <scheme val="minor"/>
      </rPr>
      <t> </t>
    </r>
  </si>
  <si>
    <t>  </t>
  </si>
  <si>
    <t>Otros ingresos </t>
  </si>
  <si>
    <t>Ingresos de operación </t>
  </si>
  <si>
    <t>Rentas de la propiedad </t>
  </si>
  <si>
    <t>Donaciones (Transferencias) </t>
  </si>
  <si>
    <t>Imposiciones previsionales </t>
  </si>
  <si>
    <t>Cobre bruto </t>
  </si>
  <si>
    <t>  Tributación resto contribuyentes </t>
  </si>
  <si>
    <t>  Tributación minería privada </t>
  </si>
  <si>
    <t>Ingresos tributarios netos </t>
  </si>
  <si>
    <r>
      <t>DE TRANSACCIONES QUE AFECTAN EL PATRIMONIO NETO</t>
    </r>
    <r>
      <rPr>
        <sz val="11"/>
        <rFont val="Calibri"/>
        <family val="2"/>
        <scheme val="minor"/>
      </rPr>
      <t> </t>
    </r>
  </si>
  <si>
    <r>
      <t>TOTAL INGRESOS</t>
    </r>
    <r>
      <rPr>
        <sz val="11"/>
        <rFont val="Calibri"/>
        <family val="2"/>
        <scheme val="minor"/>
      </rPr>
      <t> </t>
    </r>
  </si>
  <si>
    <r>
      <t>(2)</t>
    </r>
    <r>
      <rPr>
        <sz val="11"/>
        <rFont val="Calibri"/>
        <family val="2"/>
        <scheme val="minor"/>
      </rPr>
      <t> </t>
    </r>
  </si>
  <si>
    <r>
      <t>(1)</t>
    </r>
    <r>
      <rPr>
        <sz val="11"/>
        <rFont val="Calibri"/>
        <family val="2"/>
        <scheme val="minor"/>
      </rPr>
      <t> </t>
    </r>
  </si>
  <si>
    <r>
      <t> </t>
    </r>
    <r>
      <rPr>
        <sz val="11"/>
        <rFont val="Calibri"/>
        <family val="2"/>
        <scheme val="minor"/>
      </rPr>
      <t> </t>
    </r>
  </si>
  <si>
    <r>
      <t>Var.%</t>
    </r>
    <r>
      <rPr>
        <sz val="11"/>
        <rFont val="Calibri"/>
        <family val="2"/>
        <scheme val="minor"/>
      </rPr>
      <t> </t>
    </r>
  </si>
  <si>
    <r>
      <t>Diferencia</t>
    </r>
    <r>
      <rPr>
        <sz val="11"/>
        <rFont val="Calibri"/>
        <family val="2"/>
        <scheme val="minor"/>
      </rPr>
      <t> </t>
    </r>
  </si>
  <si>
    <t>moneda nacional + moneda extranjera</t>
  </si>
  <si>
    <t>Fuente: Dipres. </t>
  </si>
  <si>
    <t>ADQUISICION NETA DE ACTIVOS NO FINANCIEROS </t>
  </si>
  <si>
    <t>Donaciones </t>
  </si>
  <si>
    <r>
      <t>% de Var.</t>
    </r>
    <r>
      <rPr>
        <sz val="11"/>
        <rFont val="Calibri"/>
        <family val="2"/>
        <scheme val="minor"/>
      </rPr>
      <t> </t>
    </r>
  </si>
  <si>
    <r>
      <t>Porcentaje del PIB</t>
    </r>
    <r>
      <rPr>
        <sz val="11"/>
        <rFont val="Calibri"/>
        <family val="2"/>
        <scheme val="minor"/>
      </rPr>
      <t> </t>
    </r>
  </si>
  <si>
    <r>
      <t>moneda nacional + moneda extranjera</t>
    </r>
    <r>
      <rPr>
        <sz val="11"/>
        <rFont val="Calibri"/>
        <family val="2"/>
        <scheme val="minor"/>
      </rPr>
      <t> </t>
    </r>
  </si>
  <si>
    <r>
      <t>Cuadro II.2.1</t>
    </r>
    <r>
      <rPr>
        <sz val="11"/>
        <rFont val="Calibri"/>
        <family val="2"/>
        <scheme val="minor"/>
      </rPr>
      <t> </t>
    </r>
  </si>
  <si>
    <t>6. Otros</t>
  </si>
  <si>
    <t>5. Impuestos al Comercio Exterior</t>
  </si>
  <si>
    <t>4. Impuestos a los Actos Jurídicos</t>
  </si>
  <si>
    <t xml:space="preserve">    Derechos de Extracción Ley de Pesca</t>
  </si>
  <si>
    <t xml:space="preserve">    Combustibles</t>
  </si>
  <si>
    <t xml:space="preserve">    Tabacos, Cigarros y Cigarrillos</t>
  </si>
  <si>
    <t>3. Impuestos a Productos Específicos</t>
  </si>
  <si>
    <t>2. Impuesto al Valor Agregado</t>
  </si>
  <si>
    <t xml:space="preserve">   Resto de contribuyentes </t>
  </si>
  <si>
    <t xml:space="preserve">   Minería privada</t>
  </si>
  <si>
    <t>1. Impuestos a la Renta</t>
  </si>
  <si>
    <r>
      <t>% var. real </t>
    </r>
    <r>
      <rPr>
        <sz val="11"/>
        <rFont val="Calibri"/>
        <family val="2"/>
        <scheme val="minor"/>
      </rPr>
      <t> </t>
    </r>
  </si>
  <si>
    <r>
      <t>Cuadro II.2.2</t>
    </r>
    <r>
      <rPr>
        <sz val="11"/>
        <rFont val="Calibri"/>
        <family val="2"/>
        <scheme val="minor"/>
      </rPr>
      <t> </t>
    </r>
  </si>
  <si>
    <t>Fuente: Dipres</t>
  </si>
  <si>
    <t>Total Ingresos</t>
  </si>
  <si>
    <t>Gobierno Central Extrapresupuestario</t>
  </si>
  <si>
    <t>Gobierno Central Presupuestario</t>
  </si>
  <si>
    <t>De transacciones en activos no financieros </t>
  </si>
  <si>
    <t>De transacciones que afectan el patrimonio neto </t>
  </si>
  <si>
    <r>
      <t>Gastos Gobierno Central Total</t>
    </r>
    <r>
      <rPr>
        <sz val="11"/>
        <rFont val="Calibri"/>
        <family val="2"/>
        <scheme val="minor"/>
      </rPr>
      <t> </t>
    </r>
  </si>
  <si>
    <r>
      <t>Gastos Gobierno Central Extrapresupuestario</t>
    </r>
    <r>
      <rPr>
        <sz val="11"/>
        <rFont val="Calibri"/>
        <family val="2"/>
        <scheme val="minor"/>
      </rPr>
      <t> </t>
    </r>
  </si>
  <si>
    <r>
      <t>Gastos Gobierno Central Presupuestario</t>
    </r>
    <r>
      <rPr>
        <sz val="11"/>
        <rFont val="Calibri"/>
        <family val="2"/>
        <scheme val="minor"/>
      </rPr>
      <t> </t>
    </r>
  </si>
  <si>
    <r>
      <t>% del PIB</t>
    </r>
    <r>
      <rPr>
        <sz val="11"/>
        <rFont val="Calibri"/>
        <family val="2"/>
        <scheme val="minor"/>
      </rPr>
      <t> </t>
    </r>
  </si>
  <si>
    <r>
      <t>Moneda nacional + moneda extranjera</t>
    </r>
    <r>
      <rPr>
        <sz val="11"/>
        <rFont val="Calibri"/>
        <family val="2"/>
        <scheme val="minor"/>
      </rPr>
      <t> </t>
    </r>
  </si>
  <si>
    <r>
      <t>Cuadro II.4.1</t>
    </r>
    <r>
      <rPr>
        <sz val="11"/>
        <rFont val="Calibri"/>
        <family val="2"/>
        <scheme val="minor"/>
      </rPr>
      <t> </t>
    </r>
  </si>
  <si>
    <t>Venta de activos físicos</t>
  </si>
  <si>
    <t>TRANSACCIONES EN ACTIVOS NO FINANCIEROS</t>
  </si>
  <si>
    <t>Otros ingresos</t>
  </si>
  <si>
    <t>Ingresos de operación</t>
  </si>
  <si>
    <t>Rentas de la propiedad</t>
  </si>
  <si>
    <t>Donaciones</t>
  </si>
  <si>
    <t>Imposiciones previsionales</t>
  </si>
  <si>
    <t>Cobre bruto</t>
  </si>
  <si>
    <t xml:space="preserve">  Tributación resto contribuyentes</t>
  </si>
  <si>
    <t xml:space="preserve">  Tributación minería privada</t>
  </si>
  <si>
    <t>Ingresos tributarios netos</t>
  </si>
  <si>
    <t>DE TRANSACCIONES QUE AFECTAN EL PATRIMONIO NETO</t>
  </si>
  <si>
    <t>TOTAL INGRESOS</t>
  </si>
  <si>
    <t>Moneda Nacional + Moneda Extranjera</t>
  </si>
  <si>
    <t>Transferencias de capital</t>
  </si>
  <si>
    <t>Inversión</t>
  </si>
  <si>
    <t>GASTOS EN ACTIVOS NO FINANCIEROS</t>
  </si>
  <si>
    <t>Otros</t>
  </si>
  <si>
    <t>Prestaciones previsionales</t>
  </si>
  <si>
    <t>Subsidios y donaciones</t>
  </si>
  <si>
    <t>Intereses</t>
  </si>
  <si>
    <t>Bienes y servicios de consumo y producción</t>
  </si>
  <si>
    <t>Personal</t>
  </si>
  <si>
    <t>TOTAL GASTOS COMPROMETIDOS</t>
  </si>
  <si>
    <t>Cuadro III.5.1</t>
  </si>
  <si>
    <t>Ingresos Gobierno Central Total 2019</t>
  </si>
  <si>
    <t>(millones de pesos de 2019)</t>
  </si>
  <si>
    <t>Gasto Gobierno Central Total 2021-2024</t>
  </si>
  <si>
    <t>Proyección de ingresos Gobierno Central Total 2020</t>
  </si>
  <si>
    <t>TOTAL</t>
  </si>
  <si>
    <r>
      <t>Proyección de ingresos tributarios netos en Ley de Presupuestos 2020</t>
    </r>
    <r>
      <rPr>
        <sz val="11"/>
        <rFont val="Calibri"/>
        <family val="2"/>
        <scheme val="minor"/>
      </rPr>
      <t> </t>
    </r>
  </si>
  <si>
    <t>2020/proy. 2019</t>
  </si>
  <si>
    <t>Proyección Recaudación 2020</t>
  </si>
  <si>
    <t>(millones de pesos 2020 y porcentaje de variación real)</t>
  </si>
  <si>
    <t>Nivel y composición del gasto del Gobierno Central total 2020</t>
  </si>
  <si>
    <t>(millones de pesos de 2020, porcentaje del PIB, variación real anual) </t>
  </si>
  <si>
    <t>Millones de pesos de 2020</t>
  </si>
  <si>
    <t>% de var. 2020/ Ley Inicial 2019</t>
  </si>
  <si>
    <r>
      <t>2020/</t>
    </r>
    <r>
      <rPr>
        <sz val="11"/>
        <rFont val="Calibri"/>
        <family val="2"/>
        <scheme val="minor"/>
      </rPr>
      <t> </t>
    </r>
  </si>
  <si>
    <t>Proy.2019</t>
  </si>
  <si>
    <t>Proyección Junio</t>
  </si>
  <si>
    <t>Proyección Septiembre</t>
  </si>
  <si>
    <r>
      <t>(3) = (2) - (1)</t>
    </r>
    <r>
      <rPr>
        <sz val="11"/>
        <rFont val="Calibri"/>
        <family val="2"/>
        <scheme val="minor"/>
      </rPr>
      <t> </t>
    </r>
  </si>
  <si>
    <t>Proy.Septiembre/Proy. Junio</t>
  </si>
  <si>
    <r>
      <t>(4) = (2) / (1)</t>
    </r>
    <r>
      <rPr>
        <sz val="11"/>
        <rFont val="Calibri"/>
        <family val="2"/>
        <scheme val="minor"/>
      </rPr>
      <t> </t>
    </r>
  </si>
  <si>
    <t>% de var. 2020/ Proy. 2019</t>
  </si>
  <si>
    <t>Cuadro II.4.2</t>
  </si>
  <si>
    <t>Ley de Presupuestos 2019</t>
  </si>
  <si>
    <t>Gastos que afectan el patrimonio neto</t>
  </si>
  <si>
    <t>   Personal</t>
  </si>
  <si>
    <t>   Bienes y servicios de consumo y producción</t>
  </si>
  <si>
    <t>   Intereses</t>
  </si>
  <si>
    <t>   Subsidios y donaciones</t>
  </si>
  <si>
    <t>   Prestaciones previsionales</t>
  </si>
  <si>
    <t>   Otros</t>
  </si>
  <si>
    <t>Gastos en activos no financieros</t>
  </si>
  <si>
    <t>   Inversión</t>
  </si>
  <si>
    <t>   Transferencias de capital</t>
  </si>
  <si>
    <t>Total Gastos</t>
  </si>
  <si>
    <t>Proyección 2019</t>
  </si>
  <si>
    <t>Nivel y composición del gasto del Gobierno Presupuestario 2019 y 2020</t>
  </si>
  <si>
    <t>Ley de Presupuestos 2020</t>
  </si>
  <si>
    <t>Ingresos del Gobierno Central Total 2021-2024</t>
  </si>
  <si>
    <t>Ingresos Cíclicamente Ajustados</t>
  </si>
  <si>
    <t>Gasto Gobierno Central Presupuestario</t>
  </si>
  <si>
    <t>(millones de pesos de 2020)</t>
  </si>
  <si>
    <t>Ingresos Efectivos y Cíclicamente ajustados del Gobierno Central Total 2021-2024</t>
  </si>
  <si>
    <t>Cuadro A.II.1</t>
  </si>
  <si>
    <t>Estado de Operaciones de Gobierno a agosto 2019</t>
  </si>
  <si>
    <t>Gobierno Central Total</t>
  </si>
  <si>
    <t>(millones de pesos)</t>
  </si>
  <si>
    <t>Enero</t>
  </si>
  <si>
    <t>Febrero</t>
  </si>
  <si>
    <t>Marzo</t>
  </si>
  <si>
    <t>1erTrim.</t>
  </si>
  <si>
    <t>Abril</t>
  </si>
  <si>
    <t>Mayo</t>
  </si>
  <si>
    <t>Junio</t>
  </si>
  <si>
    <t>2doTrim.</t>
  </si>
  <si>
    <t>Julio</t>
  </si>
  <si>
    <t>Agosto</t>
  </si>
  <si>
    <t>Acumulado</t>
  </si>
  <si>
    <t>TRANSACCIONES QUE AFECTAN EL PATRIMONIO NETO</t>
  </si>
  <si>
    <t>INGRESOS</t>
  </si>
  <si>
    <t>Tributación minería privada 4/</t>
  </si>
  <si>
    <t>Tributación resto contribuyentes</t>
  </si>
  <si>
    <t>GASTOS</t>
  </si>
  <si>
    <t xml:space="preserve">Intereses </t>
  </si>
  <si>
    <t>Prestaciones previsionales 1/</t>
  </si>
  <si>
    <t>RESULTADO OPERATIVO BRUTO</t>
  </si>
  <si>
    <t>ADQUISICION NETA DE ACTIVOS NO FINANCIEROS</t>
  </si>
  <si>
    <t>TOTAL INGRESOS 2/</t>
  </si>
  <si>
    <t>TOTAL GASTOS 3/</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</si>
  <si>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</si>
  <si>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</si>
  <si>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</si>
  <si>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</si>
  <si>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</si>
  <si>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</si>
  <si>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</si>
  <si>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</si>
  <si>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</si>
  <si>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</si>
  <si>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</si>
  <si>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Fondos Especiales</t>
  </si>
  <si>
    <t>Giros</t>
  </si>
  <si>
    <t>Depósitos</t>
  </si>
  <si>
    <t>Ajustes por Rezagos Fondos Especiales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</si>
  <si>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</si>
  <si>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</si>
  <si>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</si>
  <si>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</si>
  <si>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</si>
  <si>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</si>
  <si>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</si>
  <si>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</si>
  <si>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</si>
  <si>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</si>
  <si>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</si>
  <si>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Excluye el pago de bonos de reconocimiento, que se clasifica entre las partidas de financiamiento.</t>
  </si>
  <si>
    <t xml:space="preserve"> 2/</t>
  </si>
  <si>
    <t>Ingresos de Transacciones que afectan el Patrimonio Neto más Venta de activos físicos clasificada en Transacciones en Activos no Financieros.</t>
  </si>
  <si>
    <t xml:space="preserve"> 3/</t>
  </si>
  <si>
    <t>Gastos de Transacciones que afectan el Patrimonio Neto más Inversión y Transferencias de capital clasificadas en Transacciones en Activos no Financieros.</t>
  </si>
  <si>
    <t xml:space="preserve"> 4/</t>
  </si>
  <si>
    <t>Comprende los impuestos a la renta pagados por las diez mayores empresas.</t>
  </si>
  <si>
    <t>Cuadro A.II.2</t>
  </si>
  <si>
    <t>Ley Aprobada</t>
  </si>
  <si>
    <t>Cuadro A.II.3</t>
  </si>
  <si>
    <t>Estado de Operaciones del Gobierno a agosto 2019</t>
  </si>
  <si>
    <t>TOTAL GASTOS</t>
  </si>
  <si>
    <t>Cuadro A.II.4</t>
  </si>
  <si>
    <t>Proyección de Ingresos Cobre bruto 2019</t>
  </si>
  <si>
    <t>(miles de dólares)</t>
  </si>
  <si>
    <t>Ley de Presupuestos</t>
  </si>
  <si>
    <t>Proyección</t>
  </si>
  <si>
    <t>Cuadro A.II.5</t>
  </si>
  <si>
    <t>Ingresos Tributarios GMP10 moneda nacional y extranjera</t>
  </si>
  <si>
    <t>Declaración anual de Renta</t>
  </si>
  <si>
    <t>Declaración y pago mensual</t>
  </si>
  <si>
    <t>Pagos Provisionales Mensuales</t>
  </si>
  <si>
    <t>Impuesto Adicional Retenido</t>
  </si>
  <si>
    <t>Total pagos por impuesto a la Renta</t>
  </si>
  <si>
    <t>GOBIERNO CENTRAL PRESUPUESTARIO</t>
  </si>
  <si>
    <t xml:space="preserve">    Personal</t>
  </si>
  <si>
    <t xml:space="preserve">    Bienes y servicios de consumo y producción</t>
  </si>
  <si>
    <t xml:space="preserve">    Intereses </t>
  </si>
  <si>
    <t xml:space="preserve">    Otros</t>
  </si>
  <si>
    <t xml:space="preserve">    Venta de activos físicos</t>
  </si>
  <si>
    <t xml:space="preserve">    Inversión</t>
  </si>
  <si>
    <t xml:space="preserve">    Transferencias de capital</t>
  </si>
  <si>
    <t>GOBIERNO CENTRAL TOTAL</t>
  </si>
  <si>
    <t>Cuadro A.II.7</t>
  </si>
  <si>
    <t>ESTADO DE OPERACIONES DE GOBIERNO 2019-2020</t>
  </si>
  <si>
    <t>(millones de pesos de cada año)</t>
  </si>
  <si>
    <t xml:space="preserve">    Ingresos tributarios netos</t>
  </si>
  <si>
    <t xml:space="preserve">         Tributación minería privada</t>
  </si>
  <si>
    <t xml:space="preserve">         Tributación resto contribuyentes</t>
  </si>
  <si>
    <t xml:space="preserve">    Cobre bruto</t>
  </si>
  <si>
    <t xml:space="preserve">    Imposiciones previsionales</t>
  </si>
  <si>
    <t xml:space="preserve">    Donaciones</t>
  </si>
  <si>
    <t xml:space="preserve">    Rentas de la propiedad </t>
  </si>
  <si>
    <t xml:space="preserve">    Ingresos de operación</t>
  </si>
  <si>
    <t xml:space="preserve">    Otros ingresos</t>
  </si>
  <si>
    <t xml:space="preserve">    Subsidios y donaciones (1)</t>
  </si>
  <si>
    <t xml:space="preserve">    Prestaciones previsionales (2)</t>
  </si>
  <si>
    <t>TOTAL INGRESOS (3)</t>
  </si>
  <si>
    <t>TOTAL GASTOS (4)</t>
  </si>
  <si>
    <t xml:space="preserve">    Préstamos</t>
  </si>
  <si>
    <t xml:space="preserve">    Otorgamiento de préstamos</t>
  </si>
  <si>
    <t xml:space="preserve">    Recuperación de prestamos</t>
  </si>
  <si>
    <t xml:space="preserve">    Títulos y valores</t>
  </si>
  <si>
    <t xml:space="preserve">    Inversión financiera</t>
  </si>
  <si>
    <t xml:space="preserve">    Venta de activos financieros</t>
  </si>
  <si>
    <t xml:space="preserve">    Operaciones de cambio</t>
  </si>
  <si>
    <t xml:space="preserve">    Caja</t>
  </si>
  <si>
    <t xml:space="preserve">    Fondos Especiales</t>
  </si>
  <si>
    <t xml:space="preserve">    Giros</t>
  </si>
  <si>
    <t xml:space="preserve">    Depósitos</t>
  </si>
  <si>
    <t xml:space="preserve">    Ajustes por rezagos Fondos Especiales</t>
  </si>
  <si>
    <t xml:space="preserve">    Anticipo de gastos</t>
  </si>
  <si>
    <t xml:space="preserve">    Prepago intereses</t>
  </si>
  <si>
    <t xml:space="preserve">    Devolución anticipada de renta</t>
  </si>
  <si>
    <t xml:space="preserve">   Endeudamiento Externo Neto</t>
  </si>
  <si>
    <t xml:space="preserve">   Endeudamiento</t>
  </si>
  <si>
    <t xml:space="preserve">         Bonos</t>
  </si>
  <si>
    <t xml:space="preserve">         Resto</t>
  </si>
  <si>
    <t xml:space="preserve">   Amortizaciones</t>
  </si>
  <si>
    <t xml:space="preserve">   Endeudamiento Interno Neto</t>
  </si>
  <si>
    <t xml:space="preserve">   Bonos de Reconocimiento</t>
  </si>
  <si>
    <t>Notas:</t>
  </si>
  <si>
    <t>(1) Corresponde al concepto de transferencias (corrientes para el gasto) del clasificador presupuestario utilizado en la Ley de Presupuestos.</t>
  </si>
  <si>
    <t>(2) Excluye el pago de bonos de reconocimiento, que se clasifica entre las partidas de financiamiento.</t>
  </si>
  <si>
    <t>(3) Ingresos de Transacciones que afectan el Patrimonio Neto más Venta de activos físicos clasificada en Transacciones en Activos No Financieros.</t>
  </si>
  <si>
    <t>(4) Gastos de Transacciones que afectan el Patrimonio Neto más Inversión y Transferencias de capital clasificadas en Transacciones en Activos No Financieros.</t>
  </si>
  <si>
    <t>El año 2019 corresponde a gasto estimado.</t>
  </si>
  <si>
    <t>Cuadro A.II.8</t>
  </si>
  <si>
    <t>(millones de pesos 2020)</t>
  </si>
  <si>
    <t xml:space="preserve">    Subsidios y donaciones 1</t>
  </si>
  <si>
    <t xml:space="preserve">    Prestaciones previsionales 2</t>
  </si>
  <si>
    <t>TOTAL INGRESOS 3</t>
  </si>
  <si>
    <t>TOTAL GASTOS 4</t>
  </si>
  <si>
    <t>Cuadro A.II.9</t>
  </si>
  <si>
    <t>Cuadro A.II.10</t>
  </si>
  <si>
    <t>El año 2018 corresponde a gasto estimado.</t>
  </si>
  <si>
    <t>Cuadro A.II.11</t>
  </si>
  <si>
    <t>Cuadro A.II.12</t>
  </si>
  <si>
    <t>Presidencia</t>
  </si>
  <si>
    <t>Congreso Nacional</t>
  </si>
  <si>
    <t>Poder Judicial</t>
  </si>
  <si>
    <t>Contraloría</t>
  </si>
  <si>
    <t>Relaciones Exteriores</t>
  </si>
  <si>
    <t>Economía</t>
  </si>
  <si>
    <t>Hacienda</t>
  </si>
  <si>
    <t>Educación</t>
  </si>
  <si>
    <t>Justicia</t>
  </si>
  <si>
    <t>Defensa</t>
  </si>
  <si>
    <t>Obras Públicas</t>
  </si>
  <si>
    <t>Agricultura</t>
  </si>
  <si>
    <t>Bienes Nacionales</t>
  </si>
  <si>
    <t>Trabajo y Previsión</t>
  </si>
  <si>
    <t>Salud</t>
  </si>
  <si>
    <t>Minería</t>
  </si>
  <si>
    <t>Vivienda</t>
  </si>
  <si>
    <t>Transportes</t>
  </si>
  <si>
    <t>SEGEGOB</t>
  </si>
  <si>
    <t>Desarrollo Social</t>
  </si>
  <si>
    <t>SEGPRES</t>
  </si>
  <si>
    <t>Ministerio Público</t>
  </si>
  <si>
    <t>Energía</t>
  </si>
  <si>
    <t>Medioambiente</t>
  </si>
  <si>
    <t>Deportes</t>
  </si>
  <si>
    <t>SERVEL</t>
  </si>
  <si>
    <t>Cultura</t>
  </si>
  <si>
    <t>Cuadro A.II.14</t>
  </si>
  <si>
    <t>INGRESOS POR IMPUESTOS</t>
  </si>
  <si>
    <t>Ejecución Presupuestaria Consolidada</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</si>
  <si>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</si>
  <si>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</si>
  <si>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</si>
  <si>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</si>
  <si>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</si>
  <si>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</si>
  <si>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</si>
  <si>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</si>
  <si>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 xml:space="preserve">    Fluctuación Deudores más Diferencias Pendientes</t>
  </si>
  <si>
    <t>INGRESOS NETOS POR IMPUESTOS</t>
  </si>
  <si>
    <t>Cuadro A.II.15</t>
  </si>
  <si>
    <t>Cuadro A.II.16</t>
  </si>
  <si>
    <t>Ejecución Presupuestaria Mineras Privadas Consolidadas</t>
  </si>
  <si>
    <t>Cuadro A.II.17</t>
  </si>
  <si>
    <t>Ejecución Presupuestaria Sin Mineras Privadas Consolidado</t>
  </si>
  <si>
    <t>Proyecto de Ley de Presupuestos 2020</t>
  </si>
  <si>
    <t>% de var. 2020/Proyección 2019</t>
  </si>
  <si>
    <t>Cuadro I.4.1</t>
  </si>
  <si>
    <t>Proyección junio</t>
  </si>
  <si>
    <t>Proyección septiembre</t>
  </si>
  <si>
    <t>Diferencia c/r junio</t>
  </si>
  <si>
    <t>Var. % proy. septiembre/proy. junio</t>
  </si>
  <si>
    <t>(3)=(2)-(1)</t>
  </si>
  <si>
    <t>(4)=(2)/(1)</t>
  </si>
  <si>
    <t>Total ingresos</t>
  </si>
  <si>
    <t>Ingresos Tributarios Netos</t>
  </si>
  <si>
    <t xml:space="preserve">     Tributación Minería Privada</t>
  </si>
  <si>
    <t xml:space="preserve">     Tributación Resto de Contribuyentes</t>
  </si>
  <si>
    <t>Imposiciones Previsionales de Salud</t>
  </si>
  <si>
    <t>Cuadro I.5.1</t>
  </si>
  <si>
    <t>(1)</t>
  </si>
  <si>
    <t>(2)</t>
  </si>
  <si>
    <t>Ingresos Cíclicamente Ajustados del Gobierno Central Total 2019</t>
  </si>
  <si>
    <t>(millones de pesos 2019)</t>
  </si>
  <si>
    <r>
      <t>Otros ingresos</t>
    </r>
    <r>
      <rPr>
        <vertAlign val="superscript"/>
        <sz val="11"/>
        <color theme="1"/>
        <rFont val="Calibri"/>
        <family val="2"/>
        <scheme val="minor"/>
      </rPr>
      <t>(1)</t>
    </r>
  </si>
  <si>
    <t>Cuadro I.6.1</t>
  </si>
  <si>
    <t>Balance del Gobierno Central Total 2019</t>
  </si>
  <si>
    <t>(MM$)</t>
  </si>
  <si>
    <t xml:space="preserve"> (% del PIB)</t>
  </si>
  <si>
    <t>Total Ingresos Efectivos</t>
  </si>
  <si>
    <t>Total Ingresos Cíclicamente Ajustados</t>
  </si>
  <si>
    <t>(1)-(3)</t>
  </si>
  <si>
    <t>Balance Efectivo</t>
  </si>
  <si>
    <t>(2)-(3)</t>
  </si>
  <si>
    <t>Balance Cíclicamente Ajustado</t>
  </si>
  <si>
    <t>(3)</t>
  </si>
  <si>
    <t>2019e</t>
  </si>
  <si>
    <t>Deuda Bruta saldo ejercicio anterior</t>
  </si>
  <si>
    <t>Déficit Fiscal GC Presupuestario</t>
  </si>
  <si>
    <t>Deuda Bruta saldo final</t>
  </si>
  <si>
    <t>% PIB</t>
  </si>
  <si>
    <t>Cuadro I.8.1</t>
  </si>
  <si>
    <t>Posición financiera neta</t>
  </si>
  <si>
    <t>(millones de dólares, al 31 de diciembre de cada año)</t>
  </si>
  <si>
    <t>MMUS$</t>
  </si>
  <si>
    <t>Total activos del Tesoro Público</t>
  </si>
  <si>
    <t>Fondos Soberanos</t>
  </si>
  <si>
    <t xml:space="preserve">     FRP</t>
  </si>
  <si>
    <t xml:space="preserve">     FEES</t>
  </si>
  <si>
    <t>Otros activos del Tesoro Público</t>
  </si>
  <si>
    <t>Fondo para la Educación</t>
  </si>
  <si>
    <t>Fondo de Apoyo Regional</t>
  </si>
  <si>
    <t>Fondo para Diagnóstico y Tratamientos de Alto Costo</t>
  </si>
  <si>
    <t>Total deuda bruta</t>
  </si>
  <si>
    <t>e: Estimado.</t>
  </si>
  <si>
    <t>Cuadro III.5.3</t>
  </si>
  <si>
    <t>Cuadro III.6.1</t>
  </si>
  <si>
    <t>Cuadro I.2.1</t>
  </si>
  <si>
    <t>Balance del Gobierno Central Total a agosto 2019</t>
  </si>
  <si>
    <t>Cuadro I.3.1</t>
  </si>
  <si>
    <t>Crecimiento del PIB mundial en 2019</t>
  </si>
  <si>
    <t>2019 (p)</t>
  </si>
  <si>
    <t>Mundo</t>
  </si>
  <si>
    <t>Eurozona</t>
  </si>
  <si>
    <t>Japón</t>
  </si>
  <si>
    <t>Economías Emergentes</t>
  </si>
  <si>
    <t>China</t>
  </si>
  <si>
    <t>Latinoamérica y el Caribe</t>
  </si>
  <si>
    <t>Cuadro I.3.2</t>
  </si>
  <si>
    <t>Supuestos macroeconómicos 2019</t>
  </si>
  <si>
    <t>Fuente: FMI, actualización de proyecciones de julio de 2019.</t>
  </si>
  <si>
    <t>Proyección a marzo 2019</t>
  </si>
  <si>
    <t>Proyección a junio 2019</t>
  </si>
  <si>
    <t>Proyección a septiembre 2019</t>
  </si>
  <si>
    <t>PIB</t>
  </si>
  <si>
    <t>3,0 - 3,5</t>
  </si>
  <si>
    <t>(var. anual, %)</t>
  </si>
  <si>
    <t>Demanda Interna</t>
  </si>
  <si>
    <t>IPC</t>
  </si>
  <si>
    <t>(var. anual, % promedio)</t>
  </si>
  <si>
    <t>Tipo de cambio</t>
  </si>
  <si>
    <t>($/US$, promedio, valor nominal)</t>
  </si>
  <si>
    <t>Precio del cobre</t>
  </si>
  <si>
    <t>(USc$/lb, promedio, BML)</t>
  </si>
  <si>
    <t>Cuadro IV.1.1</t>
  </si>
  <si>
    <t>Año</t>
  </si>
  <si>
    <t xml:space="preserve">Programas Sociales </t>
  </si>
  <si>
    <t xml:space="preserve">Programas No Sociales </t>
  </si>
  <si>
    <t>Total</t>
  </si>
  <si>
    <t>Total Sociales</t>
  </si>
  <si>
    <t>Nuevos</t>
  </si>
  <si>
    <t>Reformulados</t>
  </si>
  <si>
    <t>Total No Sociales</t>
  </si>
  <si>
    <t>(1) Las estadísticas de los programas sometidos a evaluación ex ante considera el año completo dado que pueden ingresar programas para ser evaluados de forma posterior al envío del Proyecto Ley de Presupuestos al Congreso. Para el año 2019 se considera la fecha de cierre del proceso (Agosto).</t>
  </si>
  <si>
    <t>(2) A partir de 2017 se incorporan Revisiones de Diseño.</t>
  </si>
  <si>
    <t>Cuadro IV.1.2</t>
  </si>
  <si>
    <t>Tipo de programa</t>
  </si>
  <si>
    <t>Recomendado Favorablemente</t>
  </si>
  <si>
    <t>Objetado Técnicamente</t>
  </si>
  <si>
    <t>Social</t>
  </si>
  <si>
    <t>Cuadro IV.1.3</t>
  </si>
  <si>
    <t>1997-1999</t>
  </si>
  <si>
    <t>2000-2005</t>
  </si>
  <si>
    <t>2006 - 2010</t>
  </si>
  <si>
    <t>2011 - 2015</t>
  </si>
  <si>
    <t xml:space="preserve">2016-2019 </t>
  </si>
  <si>
    <t>Total general</t>
  </si>
  <si>
    <t>EPG</t>
  </si>
  <si>
    <t>EGI</t>
  </si>
  <si>
    <t>EI *</t>
  </si>
  <si>
    <t>37 (6)</t>
  </si>
  <si>
    <t>EFA</t>
  </si>
  <si>
    <t>5 (7)</t>
  </si>
  <si>
    <t>Cuadro IV.1.4</t>
  </si>
  <si>
    <t>Cumplimiento por año de protocolo al 30 de Junio de 2019,  2010-2018</t>
  </si>
  <si>
    <t> Año de Protocolo</t>
  </si>
  <si>
    <t>Calificación</t>
  </si>
  <si>
    <t>Egresado</t>
  </si>
  <si>
    <t>Cumplido</t>
  </si>
  <si>
    <t>Parcialmente Cumplido</t>
  </si>
  <si>
    <t>En Evaluación</t>
  </si>
  <si>
    <t xml:space="preserve">Total </t>
  </si>
  <si>
    <t>Fuente:Dipres.</t>
  </si>
  <si>
    <t>Cuadro IV.1.5</t>
  </si>
  <si>
    <t>Cumplimiento por Ministerio al 30 de Junio de 2019, 2010-2018</t>
  </si>
  <si>
    <t>MINISTERIO</t>
  </si>
  <si>
    <t>Ministerio de Agricultura</t>
  </si>
  <si>
    <t>Ministerio de Bienes Nacionales</t>
  </si>
  <si>
    <t>Ministerio de Ciencia, Tecnología, Conocimiento e Innovación</t>
  </si>
  <si>
    <t>Ministerio de Economía, Fomento y Turismo</t>
  </si>
  <si>
    <t>Ministerio de Educación</t>
  </si>
  <si>
    <t>Ministerio de Energía</t>
  </si>
  <si>
    <t>Ministerio de Hacienda</t>
  </si>
  <si>
    <t>Ministerio de Justicia y Derechos Humanos</t>
  </si>
  <si>
    <t>Ministerio de la Mujer y la Equidad de Género</t>
  </si>
  <si>
    <t>Ministerio de las Culturas, las Artes y el Patrimonio</t>
  </si>
  <si>
    <t>Ministerio de Minería</t>
  </si>
  <si>
    <t>Ministerio de Obras Publicas</t>
  </si>
  <si>
    <t>Ministerio de Relaciones Exteriores</t>
  </si>
  <si>
    <t>Ministerio de Salud</t>
  </si>
  <si>
    <t>Ministerio de Vivienda y Urbanismo</t>
  </si>
  <si>
    <t>Ministerio del Deporte</t>
  </si>
  <si>
    <t>Ministerio del Interior y Seguridad Pública</t>
  </si>
  <si>
    <t>Ministerio del Medio Ambiente</t>
  </si>
  <si>
    <t>Ministerio del Trabajo y Previsión Social</t>
  </si>
  <si>
    <t>%</t>
  </si>
  <si>
    <t>Proceso</t>
  </si>
  <si>
    <t>Producto</t>
  </si>
  <si>
    <t>Cuadro IV.2.2</t>
  </si>
  <si>
    <t>Indicadores de Desempeño año 2020 por Ministerio, según Ámbito de Control</t>
  </si>
  <si>
    <t>Ministerio</t>
  </si>
  <si>
    <t>Ministerio de Defensa Nacional</t>
  </si>
  <si>
    <t>Ministerio Secretaría General de la Presidencia</t>
  </si>
  <si>
    <t>Presidencia de la República</t>
  </si>
  <si>
    <t>Cuadro IV.2.3</t>
  </si>
  <si>
    <t>Eficacia</t>
  </si>
  <si>
    <t>Eficiencia</t>
  </si>
  <si>
    <t>Calidad</t>
  </si>
  <si>
    <t>Resultados Ley Médica 2018, Indicadores, Metas y Logro</t>
  </si>
  <si>
    <t>Indicador</t>
  </si>
  <si>
    <t>Meta 2018</t>
  </si>
  <si>
    <t>(%)</t>
  </si>
  <si>
    <t>1. Área atención médica a usuarios</t>
  </si>
  <si>
    <t>1. Porcentaje de pacientes diabéticos compensados bajo control en el grupo de 15 y más años en el nivel primario.</t>
  </si>
  <si>
    <t>&gt;= 45%</t>
  </si>
  <si>
    <t>2. Porcentaje de pacientes hipertensos compensados bajo control en el grupo de 15 y más años en el nivel primario.</t>
  </si>
  <si>
    <t>&gt;= 68%</t>
  </si>
  <si>
    <t>3. Porcentaje de Evaluación Anual de los Pies en personas con Diabetes bajo control de 15 y más años, en el año t.</t>
  </si>
  <si>
    <t>&gt;= 90%</t>
  </si>
  <si>
    <t>4. Tasa de variación del porcentaje de pacientes que esperan más de 12 horas en la Unidad de Emergencia Hospitalaria (UEH) para acceder a una cama de dotación.</t>
  </si>
  <si>
    <t>Disminución &gt; = 5% de pacientes con espera de hospitalización &gt; a 12 horas</t>
  </si>
  <si>
    <t>5. Tasa de variación del número de días promedio de espera para intervenciones quirúrgicas, según línea base.</t>
  </si>
  <si>
    <t>&gt; = 95%</t>
  </si>
  <si>
    <t>7. Porcentaje de ambulatorización de cirugías trazadoras definidas en el año t. (Hernias umbilicales, Inguinales, crurales, línea blanca; Colecistectomías por video laparoscopias) en pacientes adultos, beneficiarios de Fonasa modalidad institucional y de severidad menor.</t>
  </si>
  <si>
    <t>2. .Área  Coordinación de  Red Asistencial</t>
  </si>
  <si>
    <t>1. Porcentaje de casos con Garantías Explícitas de salud, en los que se cumplen las garantías de oportunidad del año t.</t>
  </si>
  <si>
    <t>2. Porcentaje de prestaciones trazadoras GES otorgadas según lo programado de prestaciones GES en contrato PPV para el año t.</t>
  </si>
  <si>
    <t>3. Área  Atención Pre Hospitalaria</t>
  </si>
  <si>
    <t>1. Porcentaje de solicitudes de transporte secundario reguladas por médico según protocolo.</t>
  </si>
  <si>
    <t>2. Porcentaje de médicos con capacitación actualizada en RCP básico y avanzado.</t>
  </si>
  <si>
    <t>&gt;=80%</t>
  </si>
  <si>
    <t>3. Porcentaje de indicaciones de Soporte Vital Básico (BLS) realizadas por operador telefónico a solicitante en caso de Reanimación Cardiopulmonar (RCP).</t>
  </si>
  <si>
    <t>&gt;= 85%</t>
  </si>
  <si>
    <t>(2) Aplica a los establecimientos que se encuentran inicialmente bajo el promedio país.</t>
  </si>
  <si>
    <t>Metodología VPN</t>
  </si>
  <si>
    <t>Millones de $</t>
  </si>
  <si>
    <t>% del PIB</t>
  </si>
  <si>
    <t>Impuesto a la Renta</t>
  </si>
  <si>
    <t>IVA</t>
  </si>
  <si>
    <t>Gasto Tributario 2020</t>
  </si>
  <si>
    <t>Ordenado por sector u objetivo beneficiado</t>
  </si>
  <si>
    <t>Sector / Objetivo</t>
  </si>
  <si>
    <t>% TOTAL</t>
  </si>
  <si>
    <t>Ahorro-Inversión</t>
  </si>
  <si>
    <t>Inmobiliario</t>
  </si>
  <si>
    <t>Fomento a la MYPE</t>
  </si>
  <si>
    <t>Resto de sectores</t>
  </si>
  <si>
    <t>Transporte</t>
  </si>
  <si>
    <t>Regional</t>
  </si>
  <si>
    <t>Seguros</t>
  </si>
  <si>
    <t>Exportadores</t>
  </si>
  <si>
    <t>No asignado</t>
  </si>
  <si>
    <t>Fuente: Subdirección de Gestión Estratégica y Estudios Tributarios, SII (septiembre de 2019).</t>
  </si>
  <si>
    <t>Mill.</t>
  </si>
  <si>
    <t>% del</t>
  </si>
  <si>
    <t>(I) Impuesto a la Renta</t>
  </si>
  <si>
    <t xml:space="preserve">      A) Empresas</t>
  </si>
  <si>
    <t xml:space="preserve">      B) Personas</t>
  </si>
  <si>
    <t>(II) IVA</t>
  </si>
  <si>
    <t>(III) Impto. Combustibles</t>
  </si>
  <si>
    <t xml:space="preserve">Metodología VPN </t>
  </si>
  <si>
    <t>Partidas más relevantes</t>
  </si>
  <si>
    <t>Categoría a la que pertenece</t>
  </si>
  <si>
    <t>Sector</t>
  </si>
  <si>
    <t>Millones de US$ (2)</t>
  </si>
  <si>
    <t>(1) Tratamiento de las rentas del sistema de fondos de pensiones</t>
  </si>
  <si>
    <t>IR, personas, diferimientos</t>
  </si>
  <si>
    <t>(2) Cuotas de leasing</t>
  </si>
  <si>
    <t>IR, empresas, diferimientos</t>
  </si>
  <si>
    <t>(3) Rentas empresariales retenidas no pagan impuesto</t>
  </si>
  <si>
    <t>(4) Depreciación tributaria</t>
  </si>
  <si>
    <t>IVA, créditos</t>
  </si>
  <si>
    <t>(6) Amortización intangibles y otros</t>
  </si>
  <si>
    <t>(7) Establecimientos de educación</t>
  </si>
  <si>
    <t>IVA, exenciones y hechos no gravados</t>
  </si>
  <si>
    <t>(1) Excluye partidas de gasto tributario negativo y partidas correspondientes a efectos conjuntos.</t>
  </si>
  <si>
    <t>Metodología tradicional</t>
  </si>
  <si>
    <t>Impto. Combustibles</t>
  </si>
  <si>
    <t xml:space="preserve">           </t>
  </si>
  <si>
    <t xml:space="preserve">   A) Empresas</t>
  </si>
  <si>
    <t xml:space="preserve">   B) Personas</t>
  </si>
  <si>
    <t>Cuadro V.A.3</t>
  </si>
  <si>
    <t>Gasto Tributario 2018-2020</t>
  </si>
  <si>
    <t>Cuadro V.A.2</t>
  </si>
  <si>
    <t>Cuadro V.A.1</t>
  </si>
  <si>
    <t>Detalle de los Gastos Reservados por Institución</t>
  </si>
  <si>
    <t>Institución</t>
  </si>
  <si>
    <t>Miles de Pesos</t>
  </si>
  <si>
    <t>Miles de Dólares</t>
  </si>
  <si>
    <t>Ministerio del Interior</t>
  </si>
  <si>
    <t>Subsecretaría del Interior</t>
  </si>
  <si>
    <t>Carabineros de Chile</t>
  </si>
  <si>
    <t>Policía de Investigaciones</t>
  </si>
  <si>
    <t>Agencia Nacional de Inteligencia</t>
  </si>
  <si>
    <t>Ministerio de Defensa Nacional (1)</t>
  </si>
  <si>
    <t>Ejército de Chile</t>
  </si>
  <si>
    <t>Armada de Chile</t>
  </si>
  <si>
    <t>Fuerza Aérea de Chile</t>
  </si>
  <si>
    <t>Subsecretaría para las FFAA</t>
  </si>
  <si>
    <t>Secretaría y Administración General</t>
  </si>
  <si>
    <t>Dirección Nacional de Fronteras y Límites del Estado (DIFROL)</t>
  </si>
  <si>
    <t>Cuadro VI.1.1</t>
  </si>
  <si>
    <t>Dotación Máxima del Personal del Sector Público</t>
  </si>
  <si>
    <t>Variación % respecto año anterior</t>
  </si>
  <si>
    <t>Cuadro VI.1.2</t>
  </si>
  <si>
    <t>Asignación por Funciones Críticas</t>
  </si>
  <si>
    <t>N° de Personas</t>
  </si>
  <si>
    <t>2020p</t>
  </si>
  <si>
    <t>Gasto Autorizado Máximo en Horas Extraordinarias</t>
  </si>
  <si>
    <t>Gasto Autorizado Máximo en Viáticos Nacionales</t>
  </si>
  <si>
    <t>Viáticos totales (millones de pesos 2020)</t>
  </si>
  <si>
    <t>Viáticos Administración Civil  (millones de pesos 2020)</t>
  </si>
  <si>
    <t>Cuadro VI.1.4</t>
  </si>
  <si>
    <t>Cuadro VI.1.3</t>
  </si>
  <si>
    <t>Cuadro VI.1.5</t>
  </si>
  <si>
    <t>Horas Extraordinarias (millones de pesos 2020)</t>
  </si>
  <si>
    <t>Funciones Críticas (millones de pesos 2020)</t>
  </si>
  <si>
    <t>Dotación de Vehículos</t>
  </si>
  <si>
    <t>Cuadro VI.1.6</t>
  </si>
  <si>
    <t>Cuadro A.I.1</t>
  </si>
  <si>
    <t>Variables estructurales para 2019</t>
  </si>
  <si>
    <t>Variable</t>
  </si>
  <si>
    <t>Valor</t>
  </si>
  <si>
    <t>Fuente</t>
  </si>
  <si>
    <t>Brecha PIB tendencial / PIB efectivo 2019</t>
  </si>
  <si>
    <t>Ministerio de Hacienda/ Comité de expertos, reunido en julio de 2018.</t>
  </si>
  <si>
    <t>Brecha PIB tendencial / PIB efectivo 2018</t>
  </si>
  <si>
    <t>Precio de referencia del cobre 2019</t>
  </si>
  <si>
    <t>Comité de expertos, reunido en junio de 2018.</t>
  </si>
  <si>
    <t>(centavos de dólar por libra)</t>
  </si>
  <si>
    <t>Precio de referencias del cobre 2018</t>
  </si>
  <si>
    <t>Comité de expertos, reunido en junio de 2017.</t>
  </si>
  <si>
    <t>Fuentes: Ministerio de Hacienda y Dipres.</t>
  </si>
  <si>
    <t>Cuadro A.I.2</t>
  </si>
  <si>
    <t>Proyección de variables económicas efectivas 2019</t>
  </si>
  <si>
    <t>Período</t>
  </si>
  <si>
    <t>PIB (tasa de variación real)</t>
  </si>
  <si>
    <t>Promedio 2019</t>
  </si>
  <si>
    <t xml:space="preserve">IPC (tasa de variación promedio / promedio) </t>
  </si>
  <si>
    <t>Tipo de cambio nominal (pesos por dólar)</t>
  </si>
  <si>
    <t>Promedio 2018 ($2019)</t>
  </si>
  <si>
    <t>Precio del cobre BML (centavos de dólar por libra)</t>
  </si>
  <si>
    <t>Promedio 2018</t>
  </si>
  <si>
    <t>Diferencia precio Referencia  del cobre – precio cobre Codelco (centavos de dólar por libra)</t>
  </si>
  <si>
    <t>Ventas Cobre Codelco (miles de toneladas)</t>
  </si>
  <si>
    <t>Total 2019</t>
  </si>
  <si>
    <t>Producción cobre GMP10 (miles de toneladas)</t>
  </si>
  <si>
    <t>Total 2018</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</si>
  <si>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</si>
  <si>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</si>
  <si>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</si>
  <si>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</si>
  <si>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</si>
  <si>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</si>
  <si>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Ingresos efectivos, componente cíclico e ingresos cíclicamente ajustados 2019</t>
  </si>
  <si>
    <t>Componente</t>
  </si>
  <si>
    <t>Ingresos efectivos</t>
  </si>
  <si>
    <t>Componente cíclico</t>
  </si>
  <si>
    <t>Ingresos cíclicamente ajustados</t>
  </si>
  <si>
    <t>(1) Ingresos tributarios no mineros (ITNM)</t>
  </si>
  <si>
    <t>(1.1) Impuesto Declaración Anual (abril)</t>
  </si>
  <si>
    <t>(1.2) Sistema de pagos (créditos, efecto en abril de 2019)</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</si>
  <si>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</si>
  <si>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</si>
  <si>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</si>
  <si>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</si>
  <si>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</si>
  <si>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</si>
  <si>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</si>
  <si>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</si>
  <si>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(4.1.1) Impuesto Específico (abril de 2019)</t>
  </si>
  <si>
    <t>(4.1.2) PPM  2019</t>
  </si>
  <si>
    <t>(4.1.3) Créditos (abril de 2019)</t>
  </si>
  <si>
    <t>(4.2) Impuesto a la Renta de Primera Categoría GMP10</t>
  </si>
  <si>
    <t>(4.2.1) Impuesto Primera Categoría (abril de 2019)</t>
  </si>
  <si>
    <t>(4.2.2) PPM 2019</t>
  </si>
  <si>
    <t>(4.2.3) Créditos (abril de 2019)</t>
  </si>
  <si>
    <t>(4.3) Impuesto Adicional GMP10</t>
  </si>
  <si>
    <t>(5) Otros ingresos sin ajuste cíclico</t>
  </si>
  <si>
    <t>(6)= (1+2+3+4+5) Total</t>
  </si>
  <si>
    <t>Cuadro A.I.4</t>
  </si>
  <si>
    <t>Balance Cíclicamente Ajustado del Gobierno Central Total 2019</t>
  </si>
  <si>
    <t>Millones de Pesos de 2019</t>
  </si>
  <si>
    <t>Porcentaje del PIB</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</si>
  <si>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</si>
  <si>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</si>
  <si>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</si>
  <si>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</si>
  <si>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</si>
  <si>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</si>
  <si>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</si>
  <si>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</si>
  <si>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Cuadro A.I.5</t>
  </si>
  <si>
    <t>Variables estructurales para 2020</t>
  </si>
  <si>
    <t>Brecha PIB tendencial / PIB efectivo 2020</t>
  </si>
  <si>
    <t>Ministerio de Hacienda/ Comité de expertos, reunido en julio de 2019.</t>
  </si>
  <si>
    <t>Precio de referencia del cobre 2020</t>
  </si>
  <si>
    <t>Comité de expertos, reunido en julio de 2019.</t>
  </si>
  <si>
    <t>Comité de expertos, reunido en julio de 2018.</t>
  </si>
  <si>
    <r>
      <t>(1) Balance Efectivo (BD</t>
    </r>
    <r>
      <rPr>
        <vertAlign val="subscript"/>
        <sz val="11"/>
        <color rgb="FF000000"/>
        <rFont val="Calibri"/>
        <family val="2"/>
        <scheme val="minor"/>
      </rPr>
      <t>2019</t>
    </r>
    <r>
      <rPr>
        <sz val="11"/>
        <color rgb="FF000000"/>
        <rFont val="Calibri"/>
        <family val="2"/>
        <scheme val="minor"/>
      </rPr>
      <t>)</t>
    </r>
  </si>
  <si>
    <r>
      <t>(2) Efecto Cíclico (AC</t>
    </r>
    <r>
      <rPr>
        <vertAlign val="subscript"/>
        <sz val="11"/>
        <color rgb="FF000000"/>
        <rFont val="Calibri"/>
        <family val="2"/>
        <scheme val="minor"/>
      </rPr>
      <t>2019</t>
    </r>
    <r>
      <rPr>
        <sz val="11"/>
        <color rgb="FF000000"/>
        <rFont val="Calibri"/>
        <family val="2"/>
        <scheme val="minor"/>
      </rPr>
      <t>)</t>
    </r>
  </si>
  <si>
    <r>
      <t>(3)= (1-2) Balance Cíclicamente Ajustado (BCA</t>
    </r>
    <r>
      <rPr>
        <b/>
        <vertAlign val="subscript"/>
        <sz val="11"/>
        <color rgb="FF000000"/>
        <rFont val="Calibri"/>
        <family val="2"/>
        <scheme val="minor"/>
      </rPr>
      <t>2019</t>
    </r>
    <r>
      <rPr>
        <b/>
        <sz val="11"/>
        <color rgb="FF000000"/>
        <rFont val="Calibri"/>
        <family val="2"/>
        <scheme val="minor"/>
      </rPr>
      <t>)</t>
    </r>
  </si>
  <si>
    <t>Cuadro A.I.6</t>
  </si>
  <si>
    <t>Proyección de variables económicas efectivas 2020</t>
  </si>
  <si>
    <t>Promedio 2020</t>
  </si>
  <si>
    <t>Promedio 2019 ($2020)</t>
  </si>
  <si>
    <t>Total 2020</t>
  </si>
  <si>
    <t>Cuadro A.I.7</t>
  </si>
  <si>
    <t>Ingresos efectivos, componente cíclico e ingresos cíclicamente ajustados 2020</t>
  </si>
  <si>
    <t>Cuadro A.I.8</t>
  </si>
  <si>
    <t>Balance Cíclicamente Ajustado del Gobierno Central Total 2020</t>
  </si>
  <si>
    <t>Millones de Pesos de 2020</t>
  </si>
  <si>
    <t>con efectos en los gastos fiscales</t>
  </si>
  <si>
    <t>N° IF</t>
  </si>
  <si>
    <t>N° Boletín/ Mensaje</t>
  </si>
  <si>
    <t>Nombre IF</t>
  </si>
  <si>
    <t>Efecto en Gasto</t>
  </si>
  <si>
    <t>Nota: Los valores en con signo positivo significan mayores gastos fiscales y los valores con signo negativo significan menores gastos fiscales.</t>
  </si>
  <si>
    <t>Cuadro A.III.1</t>
  </si>
  <si>
    <t>Informes financieros de Proyectos de Ley enviados entre junio y septiembre 2019,</t>
  </si>
  <si>
    <t>con efectos en los ingresos fiscales</t>
  </si>
  <si>
    <t>Efecto en Ingreso</t>
  </si>
  <si>
    <t>Nota: Los valores con signo positivo significan mayores ingresos fiscales y los valores con signo negativo significan menores ingresos fiscales.</t>
  </si>
  <si>
    <t>sin efecto en gastos o ingresos fiscales</t>
  </si>
  <si>
    <r>
      <t>Cuadro II.1.1</t>
    </r>
    <r>
      <rPr>
        <sz val="11"/>
        <rFont val="Calibri"/>
        <family val="2"/>
        <scheme val="minor"/>
      </rPr>
      <t> </t>
    </r>
  </si>
  <si>
    <r>
      <t>Mundo</t>
    </r>
    <r>
      <rPr>
        <sz val="11"/>
        <rFont val="Calibri"/>
        <family val="2"/>
        <scheme val="minor"/>
      </rPr>
      <t> </t>
    </r>
  </si>
  <si>
    <t>Economías avanzadas</t>
  </si>
  <si>
    <t>Estados Unidos </t>
  </si>
  <si>
    <t>Japón </t>
  </si>
  <si>
    <r>
      <t>Economías Emergentes</t>
    </r>
    <r>
      <rPr>
        <sz val="11"/>
        <rFont val="Calibri"/>
        <family val="2"/>
        <scheme val="minor"/>
      </rPr>
      <t> </t>
    </r>
  </si>
  <si>
    <t>Economías Emergentes Asia</t>
  </si>
  <si>
    <t>China </t>
  </si>
  <si>
    <t>Economías Emergentes Europa</t>
  </si>
  <si>
    <t>Latinoamérica y El Caribe</t>
  </si>
  <si>
    <t>Fuente: Fondo Monetario Internacional (FMI), actualización de proyecciones de julio de 2019.</t>
  </si>
  <si>
    <t>Cuadro II.1.2</t>
  </si>
  <si>
    <t>Supuestos macroeconómicos 2020</t>
  </si>
  <si>
    <t>IFP junio</t>
  </si>
  <si>
    <t>IFP septiembre</t>
  </si>
  <si>
    <t>Importaciones (1)</t>
  </si>
  <si>
    <t>(var. anual, % en dólares)</t>
  </si>
  <si>
    <t>(var. anual, % diciembre)</t>
  </si>
  <si>
    <t>(US$c/lb, promedio, BML)</t>
  </si>
  <si>
    <t>Fuente: Ministerio de Hacienda.</t>
  </si>
  <si>
    <t>(millones de pesos 2020, % del PIB y % de variación real) </t>
  </si>
  <si>
    <t>INGRESOS POR TRANSACCIONES QUE AFECTAN EL PATRIMONIO NETO </t>
  </si>
  <si>
    <r>
      <t>      Tributación minería privada</t>
    </r>
    <r>
      <rPr>
        <sz val="11"/>
        <rFont val="Calibri"/>
        <family val="2"/>
        <scheme val="minor"/>
      </rPr>
      <t> </t>
    </r>
  </si>
  <si>
    <r>
      <t>      Tributación resto contribuyentes</t>
    </r>
    <r>
      <rPr>
        <sz val="11"/>
        <rFont val="Calibri"/>
        <family val="2"/>
        <scheme val="minor"/>
      </rPr>
      <t> </t>
    </r>
  </si>
  <si>
    <t>(millones de pesos 2020 y % de variación real) </t>
  </si>
  <si>
    <t>    PIB Tendencial (% de variación real) </t>
  </si>
  <si>
    <t>    Brecha PIB (%) </t>
  </si>
  <si>
    <t>Cobre </t>
  </si>
  <si>
    <t>    Precio de referencia (US$c2018/lb) </t>
  </si>
  <si>
    <t>    Ventas Codelco (MTFM) </t>
  </si>
  <si>
    <t>    Producción GMP10 (MTFM) </t>
  </si>
  <si>
    <r>
      <t>Cuadro II.3.1</t>
    </r>
    <r>
      <rPr>
        <sz val="11"/>
        <rFont val="Calibri"/>
        <family val="2"/>
        <scheme val="minor"/>
      </rPr>
      <t> </t>
    </r>
  </si>
  <si>
    <r>
      <t>Parámetros de referencia del Balance Cíclicamente Ajustado</t>
    </r>
    <r>
      <rPr>
        <sz val="11"/>
        <rFont val="Calibri"/>
        <family val="2"/>
        <scheme val="minor"/>
      </rPr>
      <t> </t>
    </r>
  </si>
  <si>
    <r>
      <t>PIB </t>
    </r>
    <r>
      <rPr>
        <sz val="11"/>
        <rFont val="Calibri"/>
        <family val="2"/>
        <scheme val="minor"/>
      </rPr>
      <t> </t>
    </r>
  </si>
  <si>
    <r>
      <t>Cobre</t>
    </r>
    <r>
      <rPr>
        <sz val="11"/>
        <rFont val="Calibri"/>
        <family val="2"/>
        <scheme val="minor"/>
      </rPr>
      <t> </t>
    </r>
  </si>
  <si>
    <t>Cuadro II.3.2</t>
  </si>
  <si>
    <t>Proyección de ingresos cíclicamente ajustados Gobierno Central Total 2020</t>
  </si>
  <si>
    <t>(millones de pesos 2020, % del PIB y % de variación real anual)</t>
  </si>
  <si>
    <t>% Var. 2020/ Proyección 2019</t>
  </si>
  <si>
    <t xml:space="preserve">       Tributación Minería Privada</t>
  </si>
  <si>
    <t xml:space="preserve">       Tributación Resto de Contribuyentes    </t>
  </si>
  <si>
    <t>Imposiciones Previsionales Salud</t>
  </si>
  <si>
    <t>Otros Ingresos</t>
  </si>
  <si>
    <r>
      <t>Cuadro II.5.1</t>
    </r>
    <r>
      <rPr>
        <sz val="11"/>
        <rFont val="Calibri"/>
        <family val="2"/>
        <scheme val="minor"/>
      </rPr>
      <t> </t>
    </r>
  </si>
  <si>
    <t>(% del PIB estimado) </t>
  </si>
  <si>
    <t>(1) </t>
  </si>
  <si>
    <t>Balance Devengado </t>
  </si>
  <si>
    <t>(2)=(3)+(6) </t>
  </si>
  <si>
    <t>Efecto cíclico en los ingresos </t>
  </si>
  <si>
    <t>(3)=(4)+(5) </t>
  </si>
  <si>
    <t>Efecto cícilico en los Ingresos Tributarios y Cotizaciones de Salud </t>
  </si>
  <si>
    <t>(4) </t>
  </si>
  <si>
    <t>Ingresos tributarios no mineros </t>
  </si>
  <si>
    <t>(5) </t>
  </si>
  <si>
    <t>Imposiciones previsionales de Salud </t>
  </si>
  <si>
    <t>(6)=(7)+(8) </t>
  </si>
  <si>
    <t>Efecto cíclico del Cobre </t>
  </si>
  <si>
    <t>(7) </t>
  </si>
  <si>
    <t>Codelco </t>
  </si>
  <si>
    <t>(8)=(9)+(10)+(11) </t>
  </si>
  <si>
    <t>Tributación Minería Privada </t>
  </si>
  <si>
    <t>(9) </t>
  </si>
  <si>
    <t>Impuesto Específico </t>
  </si>
  <si>
    <t>(10) </t>
  </si>
  <si>
    <t>Impuesto de Primera Categoría </t>
  </si>
  <si>
    <t>(11) </t>
  </si>
  <si>
    <t>Impuesto Adicional </t>
  </si>
  <si>
    <t>(12)=(1)-(2) </t>
  </si>
  <si>
    <r>
      <t>Balance Cíclicamente Ajustado</t>
    </r>
    <r>
      <rPr>
        <sz val="11"/>
        <rFont val="Calibri"/>
        <family val="2"/>
        <scheme val="minor"/>
      </rPr>
      <t> </t>
    </r>
  </si>
  <si>
    <t>p: presupuesto. </t>
  </si>
  <si>
    <t>Nota: Los porcentajes no suman el total debido a la aproximación de decimales. </t>
  </si>
  <si>
    <t>Supuestos macroeconómicos 2021-2024</t>
  </si>
  <si>
    <t>-</t>
  </si>
  <si>
    <r>
      <t>Parámetros de referencia BCA</t>
    </r>
    <r>
      <rPr>
        <sz val="11"/>
        <rFont val="Calibri"/>
        <family val="2"/>
        <scheme val="minor"/>
      </rPr>
      <t> </t>
    </r>
  </si>
  <si>
    <t>2021-2024</t>
  </si>
  <si>
    <t>2021 </t>
  </si>
  <si>
    <t>2022 </t>
  </si>
  <si>
    <t>PIB </t>
  </si>
  <si>
    <t>PIB Tendencial (tasa de variación real) </t>
  </si>
  <si>
    <t>Brecha PIB (%) </t>
  </si>
  <si>
    <t>Precio de referencia (USc$/lb) </t>
  </si>
  <si>
    <t>Cuadro III.4.3</t>
  </si>
  <si>
    <t>2021 Proyección</t>
  </si>
  <si>
    <t>2022 Proyección</t>
  </si>
  <si>
    <t>2023 Proyección</t>
  </si>
  <si>
    <t>2024 Proyección</t>
  </si>
  <si>
    <t>Ingresos Efectivos Gobienro Central Total</t>
  </si>
  <si>
    <t xml:space="preserve">   Gobierno Central Presupuestario</t>
  </si>
  <si>
    <t xml:space="preserve">   Gobierno Central Extrapresupuestario</t>
  </si>
  <si>
    <t>Programa Financiero por Concepto de Gastos 2021-2024</t>
  </si>
  <si>
    <t>Conceptos de Gastos</t>
  </si>
  <si>
    <t>1.</t>
  </si>
  <si>
    <t>Gasto Operacionales</t>
  </si>
  <si>
    <t>1.1</t>
  </si>
  <si>
    <t>Gastos en Personal</t>
  </si>
  <si>
    <t>1.2</t>
  </si>
  <si>
    <t>Bienes y Servicios de Consumo</t>
  </si>
  <si>
    <t>2.</t>
  </si>
  <si>
    <t>Transferencias Corrientes</t>
  </si>
  <si>
    <t>2.1</t>
  </si>
  <si>
    <t>Al Sector Privado</t>
  </si>
  <si>
    <t>2.2</t>
  </si>
  <si>
    <t>Otras Entidades Públicas</t>
  </si>
  <si>
    <t>2.3</t>
  </si>
  <si>
    <t>Otras</t>
  </si>
  <si>
    <t>3.</t>
  </si>
  <si>
    <t>Inversiones</t>
  </si>
  <si>
    <t>3.1</t>
  </si>
  <si>
    <t>Adquisición de Activos no Financieros</t>
  </si>
  <si>
    <t>3.2</t>
  </si>
  <si>
    <t>Iniciativas de Inversión</t>
  </si>
  <si>
    <t>3.3</t>
  </si>
  <si>
    <t xml:space="preserve">Transferencias de Capital </t>
  </si>
  <si>
    <t>3.3.1</t>
  </si>
  <si>
    <t>3.3.2</t>
  </si>
  <si>
    <t>3.3.3</t>
  </si>
  <si>
    <t>4.</t>
  </si>
  <si>
    <t>Otros Gastos</t>
  </si>
  <si>
    <t>4.1</t>
  </si>
  <si>
    <t>Prestaciones Previsionales</t>
  </si>
  <si>
    <t>4.2</t>
  </si>
  <si>
    <t>Impuestos</t>
  </si>
  <si>
    <t>4.3</t>
  </si>
  <si>
    <t xml:space="preserve">Intereses  </t>
  </si>
  <si>
    <t>4.4</t>
  </si>
  <si>
    <t>5.</t>
  </si>
  <si>
    <t>Gasto Estado de Operaciones Gobierno Central Consolidado (1)+(2)+(3)+(4)</t>
  </si>
  <si>
    <t>6.</t>
  </si>
  <si>
    <t>7.</t>
  </si>
  <si>
    <t xml:space="preserve">Gasto Gobierno Central Extrapresupuestario </t>
  </si>
  <si>
    <t>Cuadro III.6.2</t>
  </si>
  <si>
    <r>
      <t>Reformulados</t>
    </r>
    <r>
      <rPr>
        <vertAlign val="superscript"/>
        <sz val="11"/>
        <color rgb="FF000000"/>
        <rFont val="Calibri"/>
        <family val="2"/>
        <scheme val="minor"/>
      </rPr>
      <t>(2)</t>
    </r>
  </si>
  <si>
    <t>Año 2019</t>
  </si>
  <si>
    <t>Año 2020p</t>
  </si>
  <si>
    <t>Gasto Tributario 2018 - 2020</t>
  </si>
  <si>
    <t>MM$</t>
  </si>
  <si>
    <t>Var. % en 12 meses</t>
  </si>
  <si>
    <t>% del total</t>
  </si>
  <si>
    <t xml:space="preserve">Ingresos totales </t>
  </si>
  <si>
    <t>Cobro Bruto</t>
  </si>
  <si>
    <t>Gastos Totales</t>
  </si>
  <si>
    <t>Gastos Corrientes</t>
  </si>
  <si>
    <t>    Personal</t>
  </si>
  <si>
    <t>    Bienes y servicios de consumo y producción</t>
  </si>
  <si>
    <t xml:space="preserve">    Subsidios y donaciones</t>
  </si>
  <si>
    <t>    Intereses</t>
  </si>
  <si>
    <t>    Otros Gastos Corrientes</t>
  </si>
  <si>
    <t>Gastos de Capital</t>
  </si>
  <si>
    <t xml:space="preserve">    Transferencias de Capital</t>
  </si>
  <si>
    <t>(1) PIB estimado para 2019.</t>
  </si>
  <si>
    <t>Cuadro I.2.2</t>
  </si>
  <si>
    <t>Clasificación Funcional de Erogaciones del Gobierno Central</t>
  </si>
  <si>
    <t>Moneda Nacional y Moneda Extranjera</t>
  </si>
  <si>
    <t>Var. real %</t>
  </si>
  <si>
    <t>MM $</t>
  </si>
  <si>
    <t>% gasto total</t>
  </si>
  <si>
    <t>GASTO TOTAL</t>
  </si>
  <si>
    <t>Servicios Públicos Generales</t>
  </si>
  <si>
    <t>Organismos Ejecutivos y Legislativos, Asuntos Financieros y Fiscales, Asuntos Exteriores</t>
  </si>
  <si>
    <t>Ayuda Económica Exterior</t>
  </si>
  <si>
    <t>Servicios Generales</t>
  </si>
  <si>
    <t>Investigación Básica</t>
  </si>
  <si>
    <t>Servicios Públicos Generales n.e.p.</t>
  </si>
  <si>
    <t>Transacciones de la Deuda Pública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</si>
  <si>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</si>
  <si>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</si>
  <si>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</si>
  <si>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</si>
  <si>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</si>
  <si>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</si>
  <si>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</si>
  <si>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</si>
  <si>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</si>
  <si>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</si>
  <si>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</si>
  <si>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</si>
  <si>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</si>
  <si>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</si>
  <si>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</si>
  <si>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</si>
  <si>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</si>
  <si>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</si>
  <si>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</si>
  <si>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</si>
  <si>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</si>
  <si>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</si>
  <si>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</si>
  <si>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</si>
  <si>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</si>
  <si>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</si>
  <si>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</si>
  <si>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</si>
  <si>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</si>
  <si>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</si>
  <si>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Actividades Recreativas, Cultura y Religión</t>
  </si>
  <si>
    <t>Servicios Recreativos y Deportivos</t>
  </si>
  <si>
    <t>Servicios Culturales</t>
  </si>
  <si>
    <t>Enseñanza Preescolar, Primaria y Secundaria</t>
  </si>
  <si>
    <t>Enseñanza Terciaria</t>
  </si>
  <si>
    <t>Enseñanza no atribuible a ningun nivel</t>
  </si>
  <si>
    <t>Servicios Auxiliares de la Educación</t>
  </si>
  <si>
    <t>Enseñanza n.e.p.</t>
  </si>
  <si>
    <t>Protección Social</t>
  </si>
  <si>
    <t>Enfermedad e Incapacidad</t>
  </si>
  <si>
    <t>Edad Avanzada</t>
  </si>
  <si>
    <t>Familia e Hijos</t>
  </si>
  <si>
    <t>Desempleo</t>
  </si>
  <si>
    <t>Exclusión Social</t>
  </si>
  <si>
    <t>Investigación y Desarrollo relacionados con Protección social</t>
  </si>
  <si>
    <t>Protección Social n.e.p</t>
  </si>
  <si>
    <t>Gasto en funciones sociales</t>
  </si>
  <si>
    <t>(millones de pesos, % de gasto total y tasa de variación real anual)</t>
  </si>
  <si>
    <r>
      <t>% del PIB</t>
    </r>
    <r>
      <rPr>
        <b/>
        <vertAlign val="superscript"/>
        <sz val="11"/>
        <rFont val="Calibri"/>
        <family val="2"/>
        <scheme val="minor"/>
      </rPr>
      <t>(1)</t>
    </r>
  </si>
  <si>
    <t>(millones de pesos 2019 y % del PIB)</t>
  </si>
  <si>
    <t>(1) Corresponde a importaciones totales de bienes (CIF).</t>
  </si>
  <si>
    <t>Balance devengado y cíclicamente ajustado del Gobierno Central 2020p</t>
  </si>
  <si>
    <r>
      <t>Cuadro III.5.2</t>
    </r>
    <r>
      <rPr>
        <sz val="11"/>
        <rFont val="Calibri"/>
        <family val="2"/>
        <scheme val="minor"/>
      </rPr>
      <t> </t>
    </r>
  </si>
  <si>
    <t>Cuadro III.6.3</t>
  </si>
  <si>
    <t>Cuadro III.7.1</t>
  </si>
  <si>
    <t>2020 Proyecto 
de Ley de Presupuestos </t>
  </si>
  <si>
    <t>2021 Proyección </t>
  </si>
  <si>
    <t>2022 Proyección </t>
  </si>
  <si>
    <t>2023 Proyección </t>
  </si>
  <si>
    <t>2024 Proyección </t>
  </si>
  <si>
    <t>Total Ingresos Efectivos    </t>
  </si>
  <si>
    <t>(2) </t>
  </si>
  <si>
    <t>Total Gastos Comprometidos    </t>
  </si>
  <si>
    <t>(3) </t>
  </si>
  <si>
    <t>Ingresos Cíclicamente Ajustados    </t>
  </si>
  <si>
    <r>
      <t>(4)</t>
    </r>
    <r>
      <rPr>
        <sz val="11"/>
        <rFont val="Calibri"/>
        <family val="2"/>
        <scheme val="minor"/>
      </rPr>
      <t> </t>
    </r>
  </si>
  <si>
    <r>
      <t>Meta BCA (% del PIB)</t>
    </r>
    <r>
      <rPr>
        <sz val="11"/>
        <rFont val="Calibri"/>
        <family val="2"/>
        <scheme val="minor"/>
      </rPr>
      <t> </t>
    </r>
  </si>
  <si>
    <t>Nivel de gasto compatible con meta </t>
  </si>
  <si>
    <t>(6) </t>
  </si>
  <si>
    <t>Diferencia Gasto / Holgura (5)-(2)  </t>
  </si>
  <si>
    <t>Diferencia Gasto Millones de US$  </t>
  </si>
  <si>
    <t>(8) </t>
  </si>
  <si>
    <t>Diferencia Gasto como % del PIB </t>
  </si>
  <si>
    <t>Balance efectivo compatible con meta (1)-(5) (% del PIB) </t>
  </si>
  <si>
    <t>(millones de pesos 2020 y % del PIB) </t>
  </si>
  <si>
    <t>Cuadro III.8.1</t>
  </si>
  <si>
    <t>Transacciones en activos financieros</t>
  </si>
  <si>
    <t>(1) Estimación realizada con el gasto compatible con la meta de BCA y Programa Recompra por MMUS$5.500.</t>
  </si>
  <si>
    <r>
      <t>N° programas e instituciones</t>
    </r>
    <r>
      <rPr>
        <b/>
        <vertAlign val="superscript"/>
        <sz val="11"/>
        <color rgb="FF000000"/>
        <rFont val="Calibri"/>
        <family val="2"/>
        <scheme val="minor"/>
      </rPr>
      <t>(1)</t>
    </r>
  </si>
  <si>
    <t>Número de Programas e Instituciones Evaluadas, 1997-2019</t>
  </si>
  <si>
    <r>
      <t>Programas presentados a Evaluación Ex Ante</t>
    </r>
    <r>
      <rPr>
        <b/>
        <vertAlign val="superscript"/>
        <sz val="11"/>
        <color theme="1"/>
        <rFont val="Calibri"/>
        <family val="2"/>
        <scheme val="minor"/>
      </rPr>
      <t>(1)</t>
    </r>
    <r>
      <rPr>
        <b/>
        <sz val="11"/>
        <color theme="1"/>
        <rFont val="Calibri"/>
        <family val="2"/>
        <scheme val="minor"/>
      </rPr>
      <t>, 2008-2019</t>
    </r>
  </si>
  <si>
    <t>Cuadro R.7.1</t>
  </si>
  <si>
    <t>Compras realizadas, 2019</t>
  </si>
  <si>
    <t xml:space="preserve">Ítem </t>
  </si>
  <si>
    <t xml:space="preserve">Monto Total Compra </t>
  </si>
  <si>
    <t>(dólares)</t>
  </si>
  <si>
    <t>Organismos Compradores</t>
  </si>
  <si>
    <t xml:space="preserve">Fecha Adjudicación / Selección </t>
  </si>
  <si>
    <t>Telefonía Móvil</t>
  </si>
  <si>
    <t>(Primera Licitación)</t>
  </si>
  <si>
    <t>(Segunda Licitación)</t>
  </si>
  <si>
    <t>Compra de Computadores</t>
  </si>
  <si>
    <t>Servicio de Arriendo de Computadores</t>
  </si>
  <si>
    <t xml:space="preserve">TOTAL </t>
  </si>
  <si>
    <t>Marzo - 2019</t>
  </si>
  <si>
    <t>Agosto - 2019</t>
  </si>
  <si>
    <t>Julio - 2019</t>
  </si>
  <si>
    <t>Cuadro R.7.2</t>
  </si>
  <si>
    <t>Licitaciones de Telefonía Móvil</t>
  </si>
  <si>
    <t>Líneas Telefonía</t>
  </si>
  <si>
    <t>Líneas Banda Ancha Móvil</t>
  </si>
  <si>
    <t>(pesos)</t>
  </si>
  <si>
    <t>Primera Licitación</t>
  </si>
  <si>
    <t>Segunda Licitación</t>
  </si>
  <si>
    <t xml:space="preserve"> </t>
  </si>
  <si>
    <r>
      <t>Precio Medio Mensual</t>
    </r>
    <r>
      <rPr>
        <b/>
        <vertAlign val="superscript"/>
        <sz val="11"/>
        <color theme="1"/>
        <rFont val="Calibri"/>
        <family val="2"/>
        <scheme val="minor"/>
      </rPr>
      <t>(1)</t>
    </r>
  </si>
  <si>
    <t>(1) Todas las líneas de telefonía móvil consideran contratos por 18 meses.</t>
  </si>
  <si>
    <t>Cuadro R.7.3</t>
  </si>
  <si>
    <t>Gran Compra Computadores</t>
  </si>
  <si>
    <t>Equipos Adquiridos</t>
  </si>
  <si>
    <t>Compra</t>
  </si>
  <si>
    <t>Servicio de Arriendo</t>
  </si>
  <si>
    <t>(1) Todos los arriendos de computadores consideran contratos por 36 meses. El precio corresponde al costo total del contrato.</t>
  </si>
  <si>
    <r>
      <t>Precio Medio</t>
    </r>
    <r>
      <rPr>
        <b/>
        <vertAlign val="superscript"/>
        <sz val="11"/>
        <color theme="1"/>
        <rFont val="Calibri"/>
        <family val="2"/>
        <scheme val="minor"/>
      </rPr>
      <t>(1)</t>
    </r>
  </si>
  <si>
    <t>Variación Propuesta 2020/Ley inicial 2019</t>
  </si>
  <si>
    <t>Ley inicial 2019</t>
  </si>
  <si>
    <t>Propuesta 2020</t>
  </si>
  <si>
    <t>MOP</t>
  </si>
  <si>
    <t>MINVU</t>
  </si>
  <si>
    <t>SALUD</t>
  </si>
  <si>
    <t>MINDEP</t>
  </si>
  <si>
    <t>GORE</t>
  </si>
  <si>
    <t>Cuadro II.7.2</t>
  </si>
  <si>
    <t>Principales proyectos de inversión del Ministerio de Obras Públicas</t>
  </si>
  <si>
    <t>Servicio</t>
  </si>
  <si>
    <t>Nombre Iniciativa</t>
  </si>
  <si>
    <t>Presupuesto 2020</t>
  </si>
  <si>
    <t>Miles de $</t>
  </si>
  <si>
    <t>Arica y Parinacota</t>
  </si>
  <si>
    <t>Agua potable Rural</t>
  </si>
  <si>
    <t>Conservación Mantención Y Ampliación Sistemas APR, Región De Arica y Parinacota Comunas De Arica, Camarones y General Lagos</t>
  </si>
  <si>
    <t>Dirección de Vialidad</t>
  </si>
  <si>
    <t>Conservación Red Vial Región de Arica y Parinacota (2018 - 2020)</t>
  </si>
  <si>
    <t>Tarapacá</t>
  </si>
  <si>
    <t>Conservación Red Vial Región de Tarapacá (2018-2020)</t>
  </si>
  <si>
    <t>Antofagasta</t>
  </si>
  <si>
    <t>Conservación Red Vial Región de Antofagasta (2018-2020)</t>
  </si>
  <si>
    <t>Atacama</t>
  </si>
  <si>
    <t>Conservación Caminos Básicos Región de Atacama 2019-2020</t>
  </si>
  <si>
    <t>Coquimbo</t>
  </si>
  <si>
    <t>Conservación Mantención y Ampliación Sistemas de APR, Región de Coquimbo Varias Comunas</t>
  </si>
  <si>
    <t>Valparaíso</t>
  </si>
  <si>
    <t>Dirección de Obras Hidráulicas</t>
  </si>
  <si>
    <t>Metropolitana de Santiago</t>
  </si>
  <si>
    <t>Construcción Hidroparque La Aguada Etapa II, Región Metropolitana</t>
  </si>
  <si>
    <t>O'Higgins</t>
  </si>
  <si>
    <t>Mejoramiento Sistema APR El Tambo San Vicente de TT</t>
  </si>
  <si>
    <t>Maule</t>
  </si>
  <si>
    <t>Conservación Mantención Y Ampliación de Sistemas de APR, Región Del Maule Varias Comunas</t>
  </si>
  <si>
    <t>Conservación de Riberas Cauces Naturales - Región del Maule</t>
  </si>
  <si>
    <t>Biobío</t>
  </si>
  <si>
    <t>Construcción Servicio APR de Agua de La Gloria, Concepción</t>
  </si>
  <si>
    <t>Ñuble</t>
  </si>
  <si>
    <t>Conservación Red Vial Región de Ñuble (2018-2020)</t>
  </si>
  <si>
    <t xml:space="preserve">La Araucanía </t>
  </si>
  <si>
    <t>Los Lagos</t>
  </si>
  <si>
    <t>Conservación Red Vial Región de Los Lagos (2018 - 2020)</t>
  </si>
  <si>
    <t>Los Ríos</t>
  </si>
  <si>
    <t>Conservación Mantención Y Ampliación Sistemas de APR, Región de Los Ríos Comunas de La Unión, Mariquina, Río Bueno, Paillaco</t>
  </si>
  <si>
    <t>Mejoramiento Ruta 201-Ch Sector: Pellaifa - Liquiñe</t>
  </si>
  <si>
    <t>Aysén</t>
  </si>
  <si>
    <t>Conservación Global Mixta Caminos Red Vial XI Región (2018 - 2022)</t>
  </si>
  <si>
    <t>Magallanes y de la Antártica Chilena</t>
  </si>
  <si>
    <t>Cuadro II.7.3</t>
  </si>
  <si>
    <t>MINISTERIO DE ECONOMIA</t>
  </si>
  <si>
    <t xml:space="preserve">Programas </t>
  </si>
  <si>
    <t>Ley Inicial  2019</t>
  </si>
  <si>
    <t>Proposición  2020</t>
  </si>
  <si>
    <t>Variación</t>
  </si>
  <si>
    <t>M$</t>
  </si>
  <si>
    <t>Oficina Gestión Proyectos Sustentables</t>
  </si>
  <si>
    <t>Oficina Productividad y Emprendimiento Nacional</t>
  </si>
  <si>
    <t>Economía del Futuro</t>
  </si>
  <si>
    <t>Pymes Digitales</t>
  </si>
  <si>
    <t>Sistema Unificado de Permisos</t>
  </si>
  <si>
    <t>Gasto en Turismo: Interno y Externo</t>
  </si>
  <si>
    <t>Fomento al Emprendimiento (*)</t>
  </si>
  <si>
    <t>Sub Total</t>
  </si>
  <si>
    <t>Cuadro II.7.4</t>
  </si>
  <si>
    <t>Gasto en Seguridad Pública 2020</t>
  </si>
  <si>
    <t xml:space="preserve">Subsecretaría de Prevención del Delito </t>
  </si>
  <si>
    <t>Servicio Nacional para la Prevención y Rehabilitación del Consumo de Drogas y Alcohol</t>
  </si>
  <si>
    <t>Bomberos de Chile</t>
  </si>
  <si>
    <t>Policía de Investigaciones de Chile</t>
  </si>
  <si>
    <t>Cuadro II.7.5</t>
  </si>
  <si>
    <t xml:space="preserve">Ley Inicial </t>
  </si>
  <si>
    <t>Propuesta</t>
  </si>
  <si>
    <t>Consejo Nacional de Protección a la Ancianidad</t>
  </si>
  <si>
    <t>Fondo Nacional del Adulto Mayor</t>
  </si>
  <si>
    <t>Programa de Escuelas de Formación para Dirigentes Mayores</t>
  </si>
  <si>
    <t>Escuela para Funcionarios Públicos</t>
  </si>
  <si>
    <t>Programa Turismo Social para el Adulto Mayor</t>
  </si>
  <si>
    <t>Fondo Servicios de Atención al Adulto Mayor</t>
  </si>
  <si>
    <t>Programa Buen Trato al Adulto Mayor</t>
  </si>
  <si>
    <t>Programa Envejecimiento Activo</t>
  </si>
  <si>
    <t>Programa Fondo Subsidio ELEAM</t>
  </si>
  <si>
    <t>Programa de Cuidados Domiciliarios</t>
  </si>
  <si>
    <t>Programa Centros Diurnos del Adulto Mayor</t>
  </si>
  <si>
    <t>Programa Voluntariado País de Mayores</t>
  </si>
  <si>
    <t>Cuadro II.7.6</t>
  </si>
  <si>
    <t>Sistema de Pensiones Solidarias (PBS y APS de Vejez)</t>
  </si>
  <si>
    <t>Antiguo Sistema de Pensiones (Ex Cajas de Previsión)</t>
  </si>
  <si>
    <t>Exención de Cotización para Salud</t>
  </si>
  <si>
    <t>Bonificación por hijo para las mujeres</t>
  </si>
  <si>
    <t>Bono de Bodas de Oro</t>
  </si>
  <si>
    <t>Cuadro II.7.7</t>
  </si>
  <si>
    <t>Más Adulto Mayores Autovalentes - AP</t>
  </si>
  <si>
    <t>Establecimientos de Larga Estadía Adulto Mayor</t>
  </si>
  <si>
    <t>Unidades Geriátricas de Agudos</t>
  </si>
  <si>
    <t>Pañales para Adulto Mayor y Personas en Situación de Discapacidad</t>
  </si>
  <si>
    <t>Cuadro II.7.8</t>
  </si>
  <si>
    <t>Ministerio de Desarrollo Social y Familia</t>
  </si>
  <si>
    <t>Cuadro II.7.9</t>
  </si>
  <si>
    <t>Presupuesto Ministerio de la Mujer y la Equidad de Género</t>
  </si>
  <si>
    <t>Líneas Programáticas</t>
  </si>
  <si>
    <t>Ley 2019 + Dif. Reaj. +Leyes esp.</t>
  </si>
  <si>
    <t>Ley 2020</t>
  </si>
  <si>
    <t>Variación M$</t>
  </si>
  <si>
    <t>Variación %</t>
  </si>
  <si>
    <t>Programas Dirigidos a las Mujeres</t>
  </si>
  <si>
    <t>Familia</t>
  </si>
  <si>
    <t>Soporte a la Gestión</t>
  </si>
  <si>
    <t>Servicio de la Deuda</t>
  </si>
  <si>
    <t>Total Partida</t>
  </si>
  <si>
    <t>Cuadro II.7.10</t>
  </si>
  <si>
    <t>Inversión en Gobiernos Regionales</t>
  </si>
  <si>
    <t>Región</t>
  </si>
  <si>
    <t>Variación 2020/2019</t>
  </si>
  <si>
    <t>% variación 2020/2019</t>
  </si>
  <si>
    <t>Región Arica-Parinacota</t>
  </si>
  <si>
    <t>Región Tarapacá</t>
  </si>
  <si>
    <t>Región Antofagasta</t>
  </si>
  <si>
    <t>Región Atacama</t>
  </si>
  <si>
    <t>Región Coquimbo</t>
  </si>
  <si>
    <t>Región Valparaíso</t>
  </si>
  <si>
    <t>Región Metropolitana</t>
  </si>
  <si>
    <t>Región O'Higgins</t>
  </si>
  <si>
    <t>Región Maule</t>
  </si>
  <si>
    <t>Región Ñuble</t>
  </si>
  <si>
    <t>Región Bio Bio</t>
  </si>
  <si>
    <t>Región Araucanía</t>
  </si>
  <si>
    <t>Región Los Ríos</t>
  </si>
  <si>
    <t>Región Los Lagos</t>
  </si>
  <si>
    <t>Región Aysén</t>
  </si>
  <si>
    <t>Total GORES</t>
  </si>
  <si>
    <t>Variación 2020-2019</t>
  </si>
  <si>
    <t xml:space="preserve"> Ley Inicial + Diferencia de Reajuste + Leyes Especiales </t>
  </si>
  <si>
    <t>Interior Y Seguridad Pública</t>
  </si>
  <si>
    <t>Mujer y Equidad de Género</t>
  </si>
  <si>
    <t>Ciencia y Tecnología</t>
  </si>
  <si>
    <t>Gasto acumulado a julio 2018-2019 según Clasificación Funcional de Erogaciones del Gobierno Central</t>
  </si>
  <si>
    <t>A julio 2018</t>
  </si>
  <si>
    <t>A julio 2019</t>
  </si>
  <si>
    <t>12.043-05</t>
  </si>
  <si>
    <t>Formula Indicaciones a Proyecto de Ley que Moderniza la Legislación Tributaria</t>
  </si>
  <si>
    <t>12.212-13</t>
  </si>
  <si>
    <t xml:space="preserve">Indicación al Proyecto de Ley que Mejora Pensiones del Sistema de Pensiones Solidarias y del Sistema de Pensiones de Capitalización Individual, Crea Nuevos Beneficios de Pensiones Para la Clase Media y Las Mujeres, Crea un Subsidio y Seguro de Dependencia. </t>
  </si>
  <si>
    <t>12.487-5</t>
  </si>
  <si>
    <t>Indicaciones al Proyecto de Ley sobre modernización de la Franquicia Tributaria y modificación de fondos públicos que indica</t>
  </si>
  <si>
    <t>11.540-14</t>
  </si>
  <si>
    <t>Retira y Formula Indicaciones al Proyecto de Ley de copropiedad inmobiliaria</t>
  </si>
  <si>
    <t>140-367</t>
  </si>
  <si>
    <t>Proyecto de ley de Modernización de la Dirección del Trabajo y fortalecimiento de su planta</t>
  </si>
  <si>
    <t>11.994-34</t>
  </si>
  <si>
    <t xml:space="preserve">Indicaciones al Proyecto de Ley que Modifica las leyes N°18.695 Y 19.175, para establecer una cuota de género en las elecciones de Gobernadores Regionales, Alcaldes y Concejales. </t>
  </si>
  <si>
    <t>177-367</t>
  </si>
  <si>
    <t xml:space="preserve">Proyecto de Ley que extiende y moderniza la Subvención Escolar Preferencial </t>
  </si>
  <si>
    <t>167-367</t>
  </si>
  <si>
    <t>Proyecto de acuerdo que aprueba el "Acuerdo entre el Gobierno de la República de Chile y la Organización Internacional de Policía Criminal - Interpol sobre los privilegios e inmunidades aplicables durante la 88a reunión de la Asamblea General y las reuniones del Comité Ejecutivo que se celebrarán en Santiago, República de Chile, del 12 al 18 de octubre 2019", suscrito en París y Lyon, Francia, el 1 de agosto del 2019</t>
  </si>
  <si>
    <t>Informe Financiero a las Indicaciones al Proyecto de Ley que Establece un Nuevo Mecanismo de Financiamiento de las Capacidades Estratégicas de la Defensa Nacional.</t>
  </si>
  <si>
    <t>12.436-04</t>
  </si>
  <si>
    <t>Indicaciones al Proyecto de Ley que Establece un Sistema de Subvenciones para los Niveles Medios de la Educación Parvularia</t>
  </si>
  <si>
    <t>12.398-12/ 101-367</t>
  </si>
  <si>
    <t>Formula Indicación Sustitutiva Al Proyecto De Ley Sobre Delitos Ambientales Y Daño Ambiental</t>
  </si>
  <si>
    <t>12.409-03/108-367</t>
  </si>
  <si>
    <t xml:space="preserve">Indicaciones al Proyecto de Ley que Establece Medidas para Incentivar la Protección de los Derechos de los Consumidores </t>
  </si>
  <si>
    <t>11.970-34</t>
  </si>
  <si>
    <t>Indicaciones al Proyecto de Ley que Modifica el Código Penal en Materia de Tipificación de Femicidio y Otros Delitos contra las Mujeres</t>
  </si>
  <si>
    <t>111-367</t>
  </si>
  <si>
    <t>Formula Indicaciones al Proyecto de Ley que Moderniza la Carrera Funcionaria en Gendarmería</t>
  </si>
  <si>
    <t>12.250-25</t>
  </si>
  <si>
    <t>Indicaciones al Proyecto de Ley que Moderniza la Gestión Institucional y Fortalece la Probidad y la Transparencia en las Fuerzas de Orden y Seguridad Pública</t>
  </si>
  <si>
    <t>12.567-08</t>
  </si>
  <si>
    <t>Indicaciones al Proyecto de Ley que Rebaja la Rentabilidad de las Empresas de Distribución y Perfecciona el Proceso Tarifario de Distribución Eléctrica</t>
  </si>
  <si>
    <t>12.649-25, 12.656-25 / 113-367</t>
  </si>
  <si>
    <t xml:space="preserve">Formula Indicación Sustitutiva Al Proyecto Que Modifica La Ley Nº 17.798, Sobre Control De Armas, Y Otras Disposiciones, Para Sancionar Penalmente La Fabricación, Importación, Comercialización, Distribución, Venta, Entrega A Cualquier Título, Y El Uso De Fuegos Artificiales, En Las Condiciones Que Indica, Y Al Proyecto Que Modifica La Ley N° 17.798, Sobre Control De Armas Y Otras Disposiciones, Para Tipificar Como Delito El Uso Y Manipulación No Autorizada De Fuegos Artificiales, Artículos Pirotécnicos Y Otros Artefactos De Similar Naturaleza </t>
  </si>
  <si>
    <t>Formula Indicaciones al Proyecto de Ley que Moderniza la Legislación Tributaria</t>
  </si>
  <si>
    <t>Indicaciones al Proyecto de Ley que crea el Servicio de Protección de la Niñez y modifica normas legales que indica</t>
  </si>
  <si>
    <t>107-367</t>
  </si>
  <si>
    <t>Proyecto de Ley que Otorga a los Profesionales de la Educación Titúlales de una Dotación Docente la Titularidad de las Horas de Extensión en Calidad de Contrata.</t>
  </si>
  <si>
    <t>Ministerio  de Educación</t>
  </si>
  <si>
    <t>12.506-25</t>
  </si>
  <si>
    <t>Indicaciones al Proyecto de Ley que Fortalece el Control de Identidad por Parte de las Policías, así como los Mecanismos de Control y Reclamo ante un Ejercicio Abusivo o Discriminatorio del Mismo</t>
  </si>
  <si>
    <t xml:space="preserve">Formula Indicaciones al Proyecto de Ley que moderniza la carrera funcionaria en Gendarmería. </t>
  </si>
  <si>
    <t>127-367</t>
  </si>
  <si>
    <t>Indicaciones al Proyecto de Ley que Fortalece al Servicio Nacional de Aduanas.</t>
  </si>
  <si>
    <t>12.027-07/131-267</t>
  </si>
  <si>
    <t>Indicación al Proyecto de Ley que crea el Servicio de Protección de la Niñez y modifica normas legales que indica</t>
  </si>
  <si>
    <t>119-367</t>
  </si>
  <si>
    <t xml:space="preserve">Proyecto de Ley que Modifica la Ley N°18.101, que fija normas especiales sobre arrendamiento de predios urbanos. </t>
  </si>
  <si>
    <t>12.567-08;12.471-08/137-367</t>
  </si>
  <si>
    <t>Formula Indicaciones al Proyecto de Ley que promueve la Simplificación Legislativa</t>
  </si>
  <si>
    <t>139-367</t>
  </si>
  <si>
    <t xml:space="preserve">Proyecto de Ley que adecúa el Código del Trabajo en materia de documentos laborales electrónicos. </t>
  </si>
  <si>
    <t>11.919-02</t>
  </si>
  <si>
    <t>Proyecto de Ley que implementa la Convención sobre la prohibición del desarrollo, la producción, el almacenamiento y el empleo de armas químicas y sobre su destrucción y la Convención sobre la prohibición del desarrollo, la producción y el almacenamiento de armas bacteriológicas (biológicas) y toxínicas y sobre su destrucción.</t>
  </si>
  <si>
    <t>Indicaciones al Proyecto de ley sobre el derecho de las mujeres a una vida libre de violencia</t>
  </si>
  <si>
    <t>128-367</t>
  </si>
  <si>
    <t xml:space="preserve">Proyecto de Ley que establece la obligación de permitir el acceso y uso de facilidades para la provisión móvil virtual y roaming automático nacional. </t>
  </si>
  <si>
    <t>Ministerio de Transportes y Telecomunicaciones</t>
  </si>
  <si>
    <t xml:space="preserve">Indicación Sustitutiva al Proyecto de Ley que Modifica el código sanitario para Regular los Medicamentos Bioequivalentes Genéricos y Evitar la Integración Vertical de Laboratorios y Farmacias. </t>
  </si>
  <si>
    <t>11.900-06</t>
  </si>
  <si>
    <t>Indicaciones al Proyecto de Ley que modifica diverso cuerpos legales con el objeto de agilizar la aplicación de sanciones a los alcaldes en caso de responsabilidad administrativa.</t>
  </si>
  <si>
    <t>Ministerio Secretaria General de la Presidencia.</t>
  </si>
  <si>
    <t>11.882-06</t>
  </si>
  <si>
    <t xml:space="preserve">Formula Indicaciones Al Proyecto de Ley que Modifica La Ley Que Establece Bases De Los Procedimientos Administrativos, En Materia De Documentos Electrónicos. </t>
  </si>
  <si>
    <t>12.026-13</t>
  </si>
  <si>
    <t xml:space="preserve">Formula Indicaciones al Proyecto de Ley que Crea un Beneficio Social de Educación en el Nivel de Sala Cuna, Financiado por un Fondo Solidario </t>
  </si>
  <si>
    <t>12.100-07</t>
  </si>
  <si>
    <t>Formula Indicaciones al Proyecto de Ley N°20.285 sobre acceso a la información pública</t>
  </si>
  <si>
    <t>080-367</t>
  </si>
  <si>
    <t>Proyecto de Acuerdo que aprueba el Sexagésimo Cuarto Protocolo adicional al Acuerdo de Complementación Económica N°35, celebrado entre los gobiernos de los Estados Parte del Mercosur y el Gobierno de la República de Chile, en Montevideo, el 12 de diciembre de 2018, que contiene el Acuerdo de Libre Comercio entre la República de Chile y la República Federativa de Brasil, suscrito en Santiago, Chile, el 21 de Noviembre de 2018</t>
  </si>
  <si>
    <t>12.058-08</t>
  </si>
  <si>
    <t xml:space="preserve">Indicaciones al Proyecto de Ley sobre eficiencia energética </t>
  </si>
  <si>
    <t>Formula Indicaciones al Proyecto de Ley que Crea un Beneficio Social de Educación en el Nivel de Sala Cuna, Financiado por un Fondo Solidario</t>
  </si>
  <si>
    <t>12.589-07</t>
  </si>
  <si>
    <t xml:space="preserve">Indicaciones al Proyecto de ley que modifica el Código Procesal Penal con el objetivo de permitir la utilización de técnicas especiales de investigación en la persecución de conducta que la ley califica como terroristas. </t>
  </si>
  <si>
    <t>037-367</t>
  </si>
  <si>
    <t>Proyecto de Ley que regula el acceso a los registros de entrevistas investigativas videograbadas y de declaraciones judiciales de la ley N°21.057, para los fines que indica</t>
  </si>
  <si>
    <t>12.637-07</t>
  </si>
  <si>
    <t>Indicaciones  al Proyecto de Ley que regula el acceso a los registros de entrevistas investigativas videograbadas y de declaraciones judiciales de la ley N°21.057, para los fines que indica</t>
  </si>
  <si>
    <t>11.747-03</t>
  </si>
  <si>
    <t>Indicaciones al proyecto de ley que perfecciona los textos legales que indica, para promover la inversión</t>
  </si>
  <si>
    <t>165-367</t>
  </si>
  <si>
    <t xml:space="preserve">Indicaciones al Proyecto de Ley que Otorga a los Profesionales de la Educación Titulares de una Dotación Docente la Titularidad de las Horas de Extensión en Calidad de Contrata. </t>
  </si>
  <si>
    <t>176-367</t>
  </si>
  <si>
    <t>Formula indicaciones al Proyecto de Ley que regula a las aplicaciones de transporte remunerado de pasajeros y los servicios que a través de ellas se presten.</t>
  </si>
  <si>
    <t>169-367</t>
  </si>
  <si>
    <t>Proyecto de ley destinado a regular los dispositivos alternativos con y sin nicotina.</t>
  </si>
  <si>
    <t>103-367</t>
  </si>
  <si>
    <t>Proyecto De Acuerdo Que Aprueba El Acuerdo Entre El Gobierno De La República De Chile Y El Gobierno De La República Federal De Alemania Sobre Coproducción De Películas, Suscrito En Berlín, Alemania, El 10 De Octubre De 2018.</t>
  </si>
  <si>
    <t>12.332-05</t>
  </si>
  <si>
    <t>Indicaciones al Proyecto de ley sobre Información y Rendición de Cuentas de Gastos Reservados</t>
  </si>
  <si>
    <t>168-367</t>
  </si>
  <si>
    <t>Formula indicaciones al Proyecto de Ley que establece la obligación de permitir el acceso y uso de facilidades para la provisión de operación móvil virtual y roaming automático nacional</t>
  </si>
  <si>
    <t>12.064-07/173-367</t>
  </si>
  <si>
    <t xml:space="preserve">Indicaciones al proyecto de ley que modifica el Código Penal para establecer un tipo especial de lesiones contra profesionales que presten servicios en establecimientos educacionales y funcionarios de servicios de salud </t>
  </si>
  <si>
    <t>147-367</t>
  </si>
  <si>
    <t>Proyecto de Ley de Portabilidad Financiera</t>
  </si>
  <si>
    <t>8.970-06</t>
  </si>
  <si>
    <t xml:space="preserve">Indicaciones al Proyecto de Ley de Migración y Extranjería </t>
  </si>
  <si>
    <t>181-367</t>
  </si>
  <si>
    <t>Indicaciones al proyecto de ley que establece el Estatuto Chileno Antártico.</t>
  </si>
  <si>
    <t>Indicaciones al Proyecto de Ley que Crea un Beneficio Social de Educación en el Nivel de Sala Cuna, Financiado por un Fondo Solidario</t>
  </si>
  <si>
    <t>130-367</t>
  </si>
  <si>
    <t xml:space="preserve">Proyecto de Ley que modifica la Ley N°19.227, que crea Fondo Nacional de Fomento del Libro y la Lectura, incorporando el Libro Electrónico. </t>
  </si>
  <si>
    <t>172-367</t>
  </si>
  <si>
    <t xml:space="preserve">Respecto Proyecto de Acuerdo que Aprueba el  “Acuerdo Entre El Gobierno De La República De Chile Y La Secretaría De La Convención Marco De Las Naciones Unidas Sobre El Cambio Climático, El Protocolo De Kioto Y El Acuerdo De París En Relación Con El Vigesimoquinto Período De Sesiones De La Conferencia De Las Partes En La Convención Marco De Las Naciones Unidas Sobre El Cambio Climático, El Decimoquinto Período De Sesiones De La Conferencia De Las Partes Que Actúa Como Reunión De Las Partes En El Protocolo De Kioto, El Segundo Período De Sesiones De La Conferencia De Las Partes Que Actúa Como Reunión De Las Partes En El Acuerdo De París Y Las Sesiones De Los Órganos Subsidiarios”, Suscrito En Bonn, Alemania, El 25 De Junio De 2019” </t>
  </si>
  <si>
    <t>% de var. 2020/Ley 2019</t>
  </si>
  <si>
    <t>q</t>
  </si>
  <si>
    <r>
      <t>(3)= (1-2) Balance Cíclicamente Ajustado (BCA</t>
    </r>
    <r>
      <rPr>
        <b/>
        <vertAlign val="subscript"/>
        <sz val="11"/>
        <color rgb="FF000000"/>
        <rFont val="Calibri"/>
        <family val="2"/>
        <scheme val="minor"/>
      </rPr>
      <t>2020</t>
    </r>
    <r>
      <rPr>
        <b/>
        <sz val="11"/>
        <color rgb="FF000000"/>
        <rFont val="Calibri"/>
        <family val="2"/>
        <scheme val="minor"/>
      </rPr>
      <t>)</t>
    </r>
  </si>
  <si>
    <r>
      <t>(2) Efecto Cíclico (AC</t>
    </r>
    <r>
      <rPr>
        <vertAlign val="subscript"/>
        <sz val="11"/>
        <color rgb="FF000000"/>
        <rFont val="Calibri"/>
        <family val="2"/>
        <scheme val="minor"/>
      </rPr>
      <t>2020</t>
    </r>
    <r>
      <rPr>
        <sz val="11"/>
        <color rgb="FF000000"/>
        <rFont val="Calibri"/>
        <family val="2"/>
        <scheme val="minor"/>
      </rPr>
      <t>)</t>
    </r>
  </si>
  <si>
    <r>
      <t>(1) Balance Efectivo (BD</t>
    </r>
    <r>
      <rPr>
        <vertAlign val="subscript"/>
        <sz val="11"/>
        <color rgb="FF000000"/>
        <rFont val="Calibri"/>
        <family val="2"/>
        <scheme val="minor"/>
      </rPr>
      <t>2020</t>
    </r>
    <r>
      <rPr>
        <sz val="11"/>
        <color rgb="FF000000"/>
        <rFont val="Calibri"/>
        <family val="2"/>
        <scheme val="minor"/>
      </rPr>
      <t>)</t>
    </r>
  </si>
  <si>
    <t xml:space="preserve">    Impuesto a la Renta Minería Privada (GMP10)</t>
  </si>
  <si>
    <t xml:space="preserve">    Impuestos Resto de Contribuyentes</t>
  </si>
  <si>
    <t xml:space="preserve">        Impuesto a la Renta no minero</t>
  </si>
  <si>
    <t>        Impuesto al Valor Agregado</t>
  </si>
  <si>
    <t>        Otros Impuestos</t>
  </si>
  <si>
    <t>(4.2.3) Créditos (abril de 2020)</t>
  </si>
  <si>
    <t>(4.2.1) Impuesto Primera Categoría (abril de 2020)</t>
  </si>
  <si>
    <t>(4.1.3) Créditos (abril de 2020)</t>
  </si>
  <si>
    <t>(4.1.1) Impuesto Específico (abril de 2020)</t>
  </si>
  <si>
    <t>(1.2) Sistema de pagos (créditos, efecto en abril de 2020)</t>
  </si>
  <si>
    <t>Cuadro I.9.1</t>
  </si>
  <si>
    <t>Crecimiento del PIB mundial en 2020</t>
  </si>
  <si>
    <t>(3,3)</t>
  </si>
  <si>
    <t>Cuadro II.6.1</t>
  </si>
  <si>
    <t>Deuda Bruta del Gobierno Central, cierre estimado 2020</t>
  </si>
  <si>
    <t>IFP sept.</t>
  </si>
  <si>
    <t xml:space="preserve"> Aplicación art. n°44 ley n°20.883 bonificación adicional zonas extremas</t>
  </si>
  <si>
    <t xml:space="preserve"> Bonificación al Retiro Funcionarios Municipales</t>
  </si>
  <si>
    <t xml:space="preserve"> Consejo para la Transparencia Regulación de la Protección de Datos Personales</t>
  </si>
  <si>
    <t>50 TESORO PÚBLICO</t>
  </si>
  <si>
    <t>Transformación Digital del Sector Público (Archivo)</t>
  </si>
  <si>
    <t>29 MINISTERIO DE LAS CULTURAS, LAS ARTES Y EL PATRIMONIO</t>
  </si>
  <si>
    <t>28 SERVICIO ELECTORAL</t>
  </si>
  <si>
    <t>27 MINISTERIO DE LA MUJER Y LA EQUIDAD DE GENERO</t>
  </si>
  <si>
    <t>25 MINISTERIO DEL MEDIO AMBIENTE</t>
  </si>
  <si>
    <t>24 MINISTERIO DE ENERGIA</t>
  </si>
  <si>
    <t>Establece el Sistema Clase Media Protegida</t>
  </si>
  <si>
    <t>Crea Servicio de Protección a la Niñez</t>
  </si>
  <si>
    <t>Crea el Consejo Nacional y los Consejos de Pueblos Indígenas</t>
  </si>
  <si>
    <t>Crea el Ministerio de Pueblos Indígenas</t>
  </si>
  <si>
    <t>21 MINISTERIO DE DESARROLLO SOCIAL Y FAMILIA</t>
  </si>
  <si>
    <t>19 MINISTERIO DE TRANSPORTES Y TELECOMUNICACIONES</t>
  </si>
  <si>
    <t>18 MINISTERIO DE VIVIENDA Y URBANISMO</t>
  </si>
  <si>
    <t>Ley que crea el "Seguro de salud Clase Media"</t>
  </si>
  <si>
    <t>Ley de Reforma a la Salud</t>
  </si>
  <si>
    <t>Ley Nacional del Cáncer</t>
  </si>
  <si>
    <t>Derechos de la mujer Libre de Violencia</t>
  </si>
  <si>
    <t>16 MINISTERIO DE SALUD</t>
  </si>
  <si>
    <t>Modernización Carrera Profesional FFAA</t>
  </si>
  <si>
    <t>Reforma Previsional</t>
  </si>
  <si>
    <t>Chile Atiende</t>
  </si>
  <si>
    <t>Salas Cunas</t>
  </si>
  <si>
    <t>Modernización SENCE</t>
  </si>
  <si>
    <t>Modernización Planta Dirección del Trabajo</t>
  </si>
  <si>
    <t>15 MINISTERIO DEL TRABAJO</t>
  </si>
  <si>
    <t>PdL sobre Administración del Borde Costero y Concesiones Marítimas</t>
  </si>
  <si>
    <t>14 MINISTERIO DE BIENES NACIONALES</t>
  </si>
  <si>
    <t>Regula Fertilizantes y Bioestimulantes SAG</t>
  </si>
  <si>
    <t>Fortalecimiento Servicio Agrícola y Ganadero</t>
  </si>
  <si>
    <t>Crea el Servicio Nacional Forestal y modifica la Ley General de Urbanismo y Construcciones SERNAFOR</t>
  </si>
  <si>
    <t>13 MINISTERIO DE AGRICULTURA</t>
  </si>
  <si>
    <t>Protección y Preservación de Glaciares</t>
  </si>
  <si>
    <t>Modificación al Código de Aguas</t>
  </si>
  <si>
    <t>12 MINISTERIO DE OBRAS PÚBLICAS</t>
  </si>
  <si>
    <t>Carrera Militar</t>
  </si>
  <si>
    <t>11 MINISTERIO DE DEFENSA NACIONAL</t>
  </si>
  <si>
    <t>10 MINISTERIO DE JUSTICIA</t>
  </si>
  <si>
    <t>Reforma al Crédito con Aval del Estado</t>
  </si>
  <si>
    <t>Estatuto de Asistentes de Ed.</t>
  </si>
  <si>
    <t>09 MINISTERIO DE EDUCACIÓN</t>
  </si>
  <si>
    <t>08 MINISTERIO DE HACIENDA</t>
  </si>
  <si>
    <t>Firma Electrónica</t>
  </si>
  <si>
    <t>Creación de nueva institucionalidad del Sistema Estadístico Nacional</t>
  </si>
  <si>
    <t>07 MINISTERIO DE ECONOMÍA</t>
  </si>
  <si>
    <t>06 MINISTERIO DE RELACIONES EXTERIORES</t>
  </si>
  <si>
    <t>SSI Migración y Extranjería</t>
  </si>
  <si>
    <t>ONEMI Fortalecimiento Nueva ONEMI</t>
  </si>
  <si>
    <t>Carabineros Sistema Táctico de Operaciones Policiales (STOP)</t>
  </si>
  <si>
    <t>05 MINISTERIO DEL INTERIOR</t>
  </si>
  <si>
    <t>Fortalecimiento de la Integridad Pública</t>
  </si>
  <si>
    <t>04 CONTRALORIA GENERAL DE LA REPÚBLICA</t>
  </si>
  <si>
    <t>03 PODER JUDICIAL</t>
  </si>
  <si>
    <t>Tributación minería privada</t>
  </si>
  <si>
    <t>Cuadro A.II.6</t>
  </si>
  <si>
    <t>(porcentaje del PIB)</t>
  </si>
  <si>
    <t>Cuadro A.II.13</t>
  </si>
  <si>
    <t>Conservación de Riberas de Cauces Naturales XII REGIÓN</t>
  </si>
  <si>
    <t>Conservación Caminos Básicos Región de la Araucanía 2018-2020</t>
  </si>
  <si>
    <t xml:space="preserve">Construcción, mejoramiento y habilitación infraestructura de riego sequía, Región de Valparaíso. </t>
  </si>
  <si>
    <t>(miles de pesos de 2020)</t>
  </si>
  <si>
    <t>Programa Crecimiento Económico. Ministerio de Economía</t>
  </si>
  <si>
    <t>Programa Comunas Amigables</t>
  </si>
  <si>
    <t>Programa Adulto Mayor. Ministerio de Desarrollo Social y Familia</t>
  </si>
  <si>
    <t xml:space="preserve">PDL Ley </t>
  </si>
  <si>
    <t>Programa Adulto Mayor. Ministerio del Trabajo y Previsión Social</t>
  </si>
  <si>
    <t>Programa Adulto Mayor. Ministerio de Salud</t>
  </si>
  <si>
    <t>Ppto 2020</t>
  </si>
  <si>
    <t>Ppto 2019</t>
  </si>
  <si>
    <t>(miles de pesos 2020)</t>
  </si>
  <si>
    <t>Proyecto de Ley de Presupuestos 2020. Resumen por Partidas</t>
  </si>
  <si>
    <t>(3) Crédito especial para la construcción de viviendas</t>
  </si>
  <si>
    <t>(5) Amortización intangibles y otros</t>
  </si>
  <si>
    <t>(6) Rentas empresariales retenidas no pagan impuesto</t>
  </si>
  <si>
    <t>(9) Transporte de pasajeros</t>
  </si>
  <si>
    <t>(10) Prestaciones de salud</t>
  </si>
  <si>
    <t>(4) Crédito especial para la construcción de viviendas</t>
  </si>
  <si>
    <t>(5) Depreciación tributaria</t>
  </si>
  <si>
    <t>Cuadro V.2.1</t>
  </si>
  <si>
    <t>(1) Considera tipo de cambio de 680 $/US$ para el 2020 (proyección del Ministerio de Hacienda).</t>
  </si>
  <si>
    <t>Cuadro V.2.2</t>
  </si>
  <si>
    <t>Cuadro V.2.3</t>
  </si>
  <si>
    <t>(1) Considera tipo de cambio de 640,3 $/US para el 2018; 690 $/US$ para 2019; y 680 $/US$ para 2020 (los valores 2019 y 2020 corresponden a proyecciones realizadas
por el Ministerio de Hacienda).</t>
  </si>
  <si>
    <t>(2) Considera tipo de cambio de 680 $/US$ para el 2020 (proyección del Ministerio de Hacienda).</t>
  </si>
  <si>
    <t>Cuadro V.2.4</t>
  </si>
  <si>
    <t>Cuadro V.A.4</t>
  </si>
  <si>
    <t>Regímenes Especiales</t>
  </si>
  <si>
    <t>Exenciones</t>
  </si>
  <si>
    <t>Deducciones</t>
  </si>
  <si>
    <t>Créditos al Impuesto</t>
  </si>
  <si>
    <t>Diferimientos del Impuesto</t>
  </si>
  <si>
    <t>Tasas reducidas</t>
  </si>
  <si>
    <t>Exenciones y Hechos no gravados</t>
  </si>
  <si>
    <t>Créditos</t>
  </si>
  <si>
    <t>Devoluciones</t>
  </si>
  <si>
    <t>(1) Considera tipo de cambio de 640,3 $/US para el 2018; 690 $/US$ para 2019; y 680 $/US$ para 2020 (los valores 2019 y 2020 corresponden a proyecciones realizadas por el Ministerio de Hacienda).</t>
  </si>
  <si>
    <t>p: Proyecto de Ley de Presupuestos</t>
  </si>
  <si>
    <t>(miles de pesos y dólares de 2020)</t>
  </si>
  <si>
    <t xml:space="preserve"> Proyectos de Ley en Trámite  </t>
  </si>
  <si>
    <t>Moderniza Sistema Registral y Notarial</t>
  </si>
  <si>
    <t>Modernización de la gestión institucional y fortalecimiento de la probidad y la transparencia de las fuerzas del orden y seguridad pública</t>
  </si>
  <si>
    <t>Ley que fortalece y moderniza el Sistema de Inteligencia del Estado</t>
  </si>
  <si>
    <t>Ley de Migraciones y extranjería</t>
  </si>
  <si>
    <t>Ley de Migraciones</t>
  </si>
  <si>
    <t>Fortalece el Servicio Nacional de Aduanas</t>
  </si>
  <si>
    <t>Integridad Pública Servicio Civil</t>
  </si>
  <si>
    <t>Modernización Tributaria SII</t>
  </si>
  <si>
    <t>Gratuidad IP y CFT 7mo Decil</t>
  </si>
  <si>
    <t>Gratuidad Universidades 7mo Decil</t>
  </si>
  <si>
    <t>Modifica el Sistema Registral y Notarial, en sus aspectos orgánicos y funcionales Subsec. Justicia</t>
  </si>
  <si>
    <t>Modifica el Sistema Registral y Notarial, en sus aspectos orgánicos y funcionales SRCEI</t>
  </si>
  <si>
    <t>Modificación Régimen Sociedad Conyugal</t>
  </si>
  <si>
    <t>Tramitación Digital Sector Público SRCEI</t>
  </si>
  <si>
    <t>Nuevo Servicio Reinserción Social Juvenil SENAME</t>
  </si>
  <si>
    <t>Modernización Carrera Funcionaria GENCHI</t>
  </si>
  <si>
    <t>Modernización Laboral</t>
  </si>
  <si>
    <t>Ley que fortalece las facultades de FONASA</t>
  </si>
  <si>
    <t>Ley Modifica Cód. Sanitario Regula Medicina Bioequivalentes Genéricos.(plataforma y fiscalizadores)</t>
  </si>
  <si>
    <t>Copropiedad inmobiliaria</t>
  </si>
  <si>
    <t>Centro automatizado de Control de Tránsito (CATI)</t>
  </si>
  <si>
    <t>Eficiencia Energética</t>
  </si>
  <si>
    <t>Concesiones Energía Geotérmica (Perfeccionamiento Ley N° 19.657)</t>
  </si>
  <si>
    <t>Rebaja Rentabilidad Empresas de Distribución y Perfecciona Proceso Tarifario</t>
  </si>
  <si>
    <t>Crea Servicio Biodiversidad y Áreas Protegidas y el Sistema Nacional Áreas Protegidas.</t>
  </si>
  <si>
    <t>Introduce Modificaciones Institucionalidad Ambiental y en Sistema de Evaluación de Impacto Ambiental</t>
  </si>
  <si>
    <t>Sobre el Derecho de las Mujeres a vivir Libres de Violencia</t>
  </si>
  <si>
    <t>Establece Cuota Género Elecciones Gobernadores Regionales, Alcaldes y Concejales</t>
  </si>
  <si>
    <t>p: Proyecto de Ley de Presupuestos.</t>
  </si>
  <si>
    <t>(*) Corresponde a Ley Inicial más reajuste más leyes especiales.</t>
  </si>
  <si>
    <t>(**) En relación al IFP del año 2018, se actualiza la cifra del año 2019.</t>
  </si>
  <si>
    <t>7.678-02/106-367</t>
  </si>
  <si>
    <t>12.027-07</t>
  </si>
  <si>
    <t>12.595-07/141-367</t>
  </si>
  <si>
    <t>11.077-07</t>
  </si>
  <si>
    <t>9.914-11</t>
  </si>
  <si>
    <t>Indicaciones al Proyecto de Ley que mejora pensiones del Sistema de Pensiones Solidarias y del Sistema de Pensiones de capitalización individual, crea nuevos beneficios de pensión para la clase media y las mujeres, crea un subsidio y seguro de dependencia</t>
  </si>
  <si>
    <t>Cuadro II.7.1</t>
  </si>
  <si>
    <t>(Subt.  29 + 31 +33)</t>
  </si>
  <si>
    <r>
      <t xml:space="preserve">N° Proyectos 2020 </t>
    </r>
    <r>
      <rPr>
        <b/>
        <vertAlign val="superscript"/>
        <sz val="11"/>
        <rFont val="Calibri"/>
        <family val="2"/>
        <scheme val="minor"/>
      </rPr>
      <t>(1)</t>
    </r>
  </si>
  <si>
    <r>
      <t xml:space="preserve"> </t>
    </r>
    <r>
      <rPr>
        <b/>
        <sz val="11"/>
        <rFont val="Calibri"/>
        <family val="2"/>
        <scheme val="minor"/>
      </rPr>
      <t>Región</t>
    </r>
  </si>
  <si>
    <t>Deuda Bruta del Gobierno Central, cierre estimado 2019</t>
  </si>
  <si>
    <t>Posición financiera neta 2018-2019e</t>
  </si>
  <si>
    <t>(porcentaje)</t>
  </si>
  <si>
    <t>Proyección marzo</t>
  </si>
  <si>
    <t xml:space="preserve"> Presupuesto 2019 </t>
  </si>
  <si>
    <t xml:space="preserve"> Presupuesto 2020 </t>
  </si>
  <si>
    <t>Proyectos de Ley en trámite considerados en la Programación Financiera 2021-2024</t>
  </si>
  <si>
    <t>Balances del Gobierno Central Total 2021-2024</t>
  </si>
  <si>
    <t>Dotación máxima</t>
  </si>
  <si>
    <t>Cuadro R.1.1</t>
  </si>
  <si>
    <t>Impuestos Declarados OR 2019 vs OR 2018</t>
  </si>
  <si>
    <t xml:space="preserve">   Otras Empresas</t>
  </si>
  <si>
    <t>Impuesto Adicional</t>
  </si>
  <si>
    <t>Impuesto Específico Actividad Minera</t>
  </si>
  <si>
    <t>Global Complementario</t>
  </si>
  <si>
    <t>Adicional Empresas del Estado</t>
  </si>
  <si>
    <t>MMU$</t>
  </si>
  <si>
    <t>Diferencia</t>
  </si>
  <si>
    <t>Fuente: SII, considera las cifras declaradas en todos los Formulario 22 recepcionados dentro del plazo legal de la Operación Renta 2018 y 2019, incluidas en el Formulario Chile Nacional respectivo de cada año.</t>
  </si>
  <si>
    <r>
      <t>Operación Renta MM US$ Abril 2019</t>
    </r>
    <r>
      <rPr>
        <b/>
        <vertAlign val="superscript"/>
        <sz val="11"/>
        <color theme="1"/>
        <rFont val="Calibri"/>
        <family val="2"/>
        <scheme val="minor"/>
      </rPr>
      <t>(1)</t>
    </r>
  </si>
  <si>
    <r>
      <t>2019</t>
    </r>
    <r>
      <rPr>
        <b/>
        <vertAlign val="superscript"/>
        <sz val="11"/>
        <color theme="1"/>
        <rFont val="Calibri"/>
        <family val="2"/>
        <scheme val="minor"/>
      </rPr>
      <t>(2)</t>
    </r>
  </si>
  <si>
    <r>
      <t>2018</t>
    </r>
    <r>
      <rPr>
        <b/>
        <vertAlign val="superscript"/>
        <sz val="11"/>
        <color theme="1"/>
        <rFont val="Calibri"/>
        <family val="2"/>
        <scheme val="minor"/>
      </rPr>
      <t>(3)</t>
    </r>
  </si>
  <si>
    <r>
      <t>Primera Categoría</t>
    </r>
    <r>
      <rPr>
        <vertAlign val="superscript"/>
        <sz val="11"/>
        <color theme="1"/>
        <rFont val="Calibri"/>
        <family val="2"/>
        <scheme val="minor"/>
      </rPr>
      <t>(4)</t>
    </r>
  </si>
  <si>
    <r>
      <t xml:space="preserve">   Grandes Mineras</t>
    </r>
    <r>
      <rPr>
        <vertAlign val="superscript"/>
        <sz val="11"/>
        <color theme="1"/>
        <rFont val="Calibri"/>
        <family val="2"/>
        <scheme val="minor"/>
      </rPr>
      <t>(5)</t>
    </r>
  </si>
  <si>
    <t>Nuevo</t>
  </si>
  <si>
    <t>Reformulación</t>
  </si>
  <si>
    <t>No social</t>
  </si>
  <si>
    <r>
      <t>Programas Calificados en Proceso de Evaluación Ex Ante con Recursos en Proyecto de Ley de Presupuestos 2020, según Tipo y Calificación</t>
    </r>
    <r>
      <rPr>
        <b/>
        <vertAlign val="superscript"/>
        <sz val="11"/>
        <color theme="1"/>
        <rFont val="Calibri"/>
        <family val="2"/>
        <scheme val="minor"/>
      </rPr>
      <t>(1)</t>
    </r>
  </si>
  <si>
    <t xml:space="preserve">(1) Al cierre de este informe aún existen programas con calificación OT, dado que presentan ciertas debilidades en sus diseños, pero se seguirá prestando asistencia técnica para que éstas sean superadas previo a su ejecución en 2020. </t>
  </si>
  <si>
    <t>(4)</t>
  </si>
  <si>
    <t>1 (6)</t>
  </si>
  <si>
    <t>Cuadro IV.2.1</t>
  </si>
  <si>
    <t>N° de Servicios</t>
  </si>
  <si>
    <t>Resultado Intermedio</t>
  </si>
  <si>
    <t>Resultado Final</t>
  </si>
  <si>
    <t>% de Participación</t>
  </si>
  <si>
    <t>MINISTERIO DE AGRICULTURA</t>
  </si>
  <si>
    <t>MINISTERIO DE BIENES NACIONALES</t>
  </si>
  <si>
    <t>MINISTERIO DE CIENCIA, TECNOLOGIA, CONOCIMIENTO E INNOVACION</t>
  </si>
  <si>
    <t>MINISTERIO DE DEFENSA NACIONAL</t>
  </si>
  <si>
    <t>MINISTERIO DE DESARROLLO SOCIAL</t>
  </si>
  <si>
    <t>MINISTERIO DE ECONOMIA, FOMENTO Y TURISMO</t>
  </si>
  <si>
    <t>MINISTERIO DE EDUCACION</t>
  </si>
  <si>
    <t>MINISTERIO DE ENERGIA</t>
  </si>
  <si>
    <t>MINISTERIO DE HACIENDA</t>
  </si>
  <si>
    <t>MINISTERIO DE JUSTICIA Y DERECHOS HUMANOS</t>
  </si>
  <si>
    <t>MINISTERIO DE LA MUJER Y LA EQUIDAD DE GÉNERO</t>
  </si>
  <si>
    <t>MINISTERIO DE LAS CULTURAS, LAS ARTES Y EL PATRIMONIO</t>
  </si>
  <si>
    <t>MINISTERIO DE MINERIA</t>
  </si>
  <si>
    <t>MINISTERIO DE OBRAS PUBLICAS</t>
  </si>
  <si>
    <t>MINISTERIO DE RELACIONES EXTERIORES</t>
  </si>
  <si>
    <t>MINISTERIO DE SALUD</t>
  </si>
  <si>
    <t>MINISTERIO DE TRANSPORTE Y TELECOMUNICACIONES</t>
  </si>
  <si>
    <t>MINISTERIO DE VIVIENDA Y URBANISMO</t>
  </si>
  <si>
    <t>MINISTERIO DEL DEPORTE</t>
  </si>
  <si>
    <t>MINISTERIO DEL INTERIOR Y SEGURIDAD PÚBLICA</t>
  </si>
  <si>
    <t>MINISTERIO DEL MEDIO AMBIENTE</t>
  </si>
  <si>
    <t>MINISTERIO DEL TRABAJO Y PREVISION SOCIAL</t>
  </si>
  <si>
    <t>MINISTERIO SECRETARIA GENERAL DE GOBIERNO</t>
  </si>
  <si>
    <t>MINISTERIO SECRETARIA GENERAL DE LA PRESIDENCIA</t>
  </si>
  <si>
    <t>PRESIDENCIA DE LA REPUBLICA</t>
  </si>
  <si>
    <t xml:space="preserve"> MINISTERIO DE DESARROLLO SOCIAL Y FAMILIA</t>
  </si>
  <si>
    <t>% de logro</t>
  </si>
  <si>
    <t>Meta 1: reducción de la línea base, de acuerdo a meta determinada para cada institución (1).                                     Meta 2: Mantener el promedio de días de espera bajo el promedio país (2).</t>
  </si>
  <si>
    <t>6. Porcentaje de Cumplimiento de la Programación anual de Consultas Médicas   realizadas por Especialista.</t>
  </si>
  <si>
    <t>Para establecimientos con:
- Porcentaje &lt; 60%: aumento 7 puntos
porcentuales sobre su línea base (3).
- Porcentaje &gt;=60%: no disminuir del 60%</t>
  </si>
  <si>
    <t>(1) Aplica a los establecimientos que se encuentran inicialmente sobre el promedio país.</t>
  </si>
  <si>
    <t>(3) Línea Base: calculada al 31 de diciembre 2017.</t>
  </si>
  <si>
    <t>Cuadro IV.1.6</t>
  </si>
  <si>
    <t>Efectos Evaluaciones Finalizadas en Segundo Trimestre 2019</t>
  </si>
  <si>
    <t>Categoría</t>
  </si>
  <si>
    <t>Programa</t>
  </si>
  <si>
    <t>Variación Presupuesto 2019-2020</t>
  </si>
  <si>
    <t>Total Categoría</t>
  </si>
  <si>
    <t>Diseño</t>
  </si>
  <si>
    <t>Implementación</t>
  </si>
  <si>
    <t>Buen Desempeño</t>
  </si>
  <si>
    <t>No considera cambios</t>
  </si>
  <si>
    <t>Ajustes en la Implementación</t>
  </si>
  <si>
    <t>Desempeño Medio</t>
  </si>
  <si>
    <t>Ajustes en el Diseño</t>
  </si>
  <si>
    <t>No Considera cambios</t>
  </si>
  <si>
    <t>Cambios sustantivos en el diseño</t>
  </si>
  <si>
    <t>Desempeño Bajo</t>
  </si>
  <si>
    <t>Cambios sustantivos en la Implementación</t>
  </si>
  <si>
    <t>Mal Desempeño</t>
  </si>
  <si>
    <t xml:space="preserve">Cambios sustantivos en la Implementación </t>
  </si>
  <si>
    <r>
      <t xml:space="preserve">Programa de Desarrollo Empresarial en los Territorios
</t>
    </r>
    <r>
      <rPr>
        <b/>
        <sz val="11"/>
        <color theme="1"/>
        <rFont val="Calibri"/>
        <family val="2"/>
        <scheme val="minor"/>
      </rPr>
      <t>SERCOTEC. Ministerio de Economía, Fomento y Turismo</t>
    </r>
  </si>
  <si>
    <r>
      <t xml:space="preserve">Programa de Obras Medianas de Riego Ley 18.450
Programa de Obras Menores de Riego. Ley 18.450
Programa Especial de Fomento al Riego Art. 3 Inciso 3
</t>
    </r>
    <r>
      <rPr>
        <b/>
        <sz val="11"/>
        <color theme="1"/>
        <rFont val="Calibri"/>
        <family val="2"/>
        <scheme val="minor"/>
      </rPr>
      <t>CNR. Ministerio de Agricultura</t>
    </r>
  </si>
  <si>
    <r>
      <t xml:space="preserve">Cooperación Sur-Sur.
</t>
    </r>
    <r>
      <rPr>
        <b/>
        <sz val="11"/>
        <color theme="1"/>
        <rFont val="Calibri"/>
        <family val="2"/>
        <scheme val="minor"/>
      </rPr>
      <t>AGCID.  Ministerio de Relaciones Exteriores</t>
    </r>
  </si>
  <si>
    <r>
      <t xml:space="preserve">Fondo Consejo Nacional de Televisión
</t>
    </r>
    <r>
      <rPr>
        <b/>
        <sz val="11"/>
        <color theme="1"/>
        <rFont val="Calibri"/>
        <family val="2"/>
        <scheme val="minor"/>
      </rPr>
      <t>CNTV. Ministerio Secretaría General de Gobierno</t>
    </r>
  </si>
  <si>
    <r>
      <t xml:space="preserve">Subsidio al Arriendo
</t>
    </r>
    <r>
      <rPr>
        <b/>
        <sz val="11"/>
        <color theme="1"/>
        <rFont val="Calibri"/>
        <family val="2"/>
        <scheme val="minor"/>
      </rPr>
      <t>Ministerio de Vivienda y Urbanismo</t>
    </r>
  </si>
  <si>
    <r>
      <t xml:space="preserve">Fondo de Fomento Audiovisual. Ley 19.981
</t>
    </r>
    <r>
      <rPr>
        <b/>
        <sz val="11"/>
        <color theme="1"/>
        <rFont val="Calibri"/>
        <family val="2"/>
        <scheme val="minor"/>
      </rPr>
      <t>Ministerio de las Culturas, las Artes y el Patrimonio</t>
    </r>
  </si>
  <si>
    <r>
      <t xml:space="preserve">Refinanciamiento de Créditos PyME
</t>
    </r>
    <r>
      <rPr>
        <b/>
        <sz val="11"/>
        <color theme="1"/>
        <rFont val="Calibri"/>
        <family val="2"/>
        <scheme val="minor"/>
      </rPr>
      <t>CORFO. Ministerio de Economía, Fomento y Turismo</t>
    </r>
  </si>
  <si>
    <r>
      <t xml:space="preserve">Programa de Acompañamiento y Acceso Efectivo a la Educación Superior (PACE)
</t>
    </r>
    <r>
      <rPr>
        <b/>
        <sz val="11"/>
        <color theme="1"/>
        <rFont val="Calibri"/>
        <family val="2"/>
        <scheme val="minor"/>
      </rPr>
      <t>Ministerio de Educación</t>
    </r>
  </si>
  <si>
    <r>
      <t xml:space="preserve">Programas de Rehabilitación y Reinserción Social
</t>
    </r>
    <r>
      <rPr>
        <b/>
        <sz val="11"/>
        <color theme="1"/>
        <rFont val="Calibri"/>
        <family val="2"/>
        <scheme val="minor"/>
      </rPr>
      <t>Gendarmería. Ministerio de Justicia y Derechos Humanos</t>
    </r>
  </si>
  <si>
    <r>
      <t xml:space="preserve">Campamentos
</t>
    </r>
    <r>
      <rPr>
        <b/>
        <sz val="11"/>
        <color theme="1"/>
        <rFont val="Calibri"/>
        <family val="2"/>
        <scheme val="minor"/>
      </rPr>
      <t>Ministerio de Vivienda y Urbanismo</t>
    </r>
  </si>
  <si>
    <r>
      <t xml:space="preserve">Programa de Financiamiento Temprano para el Emprendimiento
</t>
    </r>
    <r>
      <rPr>
        <b/>
        <sz val="11"/>
        <color theme="1"/>
        <rFont val="Calibri"/>
        <family val="2"/>
        <scheme val="minor"/>
      </rPr>
      <t>CORFO. Ministerio de Economía, Fomento y Turismo</t>
    </r>
  </si>
  <si>
    <r>
      <t xml:space="preserve">Centros residenciales de administración directa
</t>
    </r>
    <r>
      <rPr>
        <b/>
        <sz val="11"/>
        <color theme="1"/>
        <rFont val="Calibri"/>
        <family val="2"/>
        <scheme val="minor"/>
      </rPr>
      <t>SENAME. Ministerio de Justicia y Derechos Humanos</t>
    </r>
  </si>
  <si>
    <r>
      <t xml:space="preserve">Centro de Recursos para el Aprendizaje (Bibliotecas CRA)
</t>
    </r>
    <r>
      <rPr>
        <b/>
        <sz val="11"/>
        <color theme="1"/>
        <rFont val="Calibri"/>
        <family val="2"/>
        <scheme val="minor"/>
      </rPr>
      <t>Ministerio de Educación</t>
    </r>
  </si>
  <si>
    <r>
      <t xml:space="preserve">Formación para el Desarrollo de los Profesionales de la Educación
</t>
    </r>
    <r>
      <rPr>
        <b/>
        <sz val="11"/>
        <color theme="1"/>
        <rFont val="Calibri"/>
        <family val="2"/>
        <scheme val="minor"/>
      </rPr>
      <t>Ministerio de Educación</t>
    </r>
  </si>
  <si>
    <r>
      <t xml:space="preserve">Programa de Tenencia Responsable de Animales de Compañía
</t>
    </r>
    <r>
      <rPr>
        <b/>
        <sz val="11"/>
        <color theme="1"/>
        <rFont val="Calibri"/>
        <family val="2"/>
        <scheme val="minor"/>
      </rPr>
      <t>SUBDERE.  Ministerio del Interior y Seguridad Pública</t>
    </r>
  </si>
  <si>
    <r>
      <t xml:space="preserve">Fondo de Desarrollo Indígena.
</t>
    </r>
    <r>
      <rPr>
        <b/>
        <sz val="11"/>
        <color theme="1"/>
        <rFont val="Calibri"/>
        <family val="2"/>
        <scheme val="minor"/>
      </rPr>
      <t>CONADI. Ministerio de Desarrollo Social y Familia</t>
    </r>
  </si>
  <si>
    <r>
      <t xml:space="preserve">Programa de Apoyo al Aprendizaje Integral del Chile Crece Contigo
</t>
    </r>
    <r>
      <rPr>
        <b/>
        <sz val="11"/>
        <color theme="1"/>
        <rFont val="Calibri"/>
        <family val="2"/>
        <scheme val="minor"/>
      </rPr>
      <t>Ministerio de Desarrollo Social y Familia</t>
    </r>
  </si>
  <si>
    <t>Cuadro I.2.3</t>
  </si>
  <si>
    <t>Financiamiento del Gobierno Central Total a agosto 2019</t>
  </si>
  <si>
    <t>Financiamiento</t>
  </si>
  <si>
    <t>Adquisión neta de activos financieros</t>
  </si>
  <si>
    <t xml:space="preserve">   Otorgamiento de préstamos</t>
  </si>
  <si>
    <t xml:space="preserve">   Recuperación de préstamos</t>
  </si>
  <si>
    <t>Títulos y valores</t>
  </si>
  <si>
    <t xml:space="preserve">   Inversión financiera</t>
  </si>
  <si>
    <t xml:space="preserve">   Venta de activos financieros</t>
  </si>
  <si>
    <t>Fondos especiales</t>
  </si>
  <si>
    <t xml:space="preserve">   Giros</t>
  </si>
  <si>
    <t xml:space="preserve">   Depósitos</t>
  </si>
  <si>
    <t>Ajustes por rezagos fondos especiales</t>
  </si>
  <si>
    <t>Uso de caja y otros</t>
  </si>
  <si>
    <t>Pasivos netos incurridos</t>
  </si>
  <si>
    <t>Endeudamiento externo neto</t>
  </si>
  <si>
    <t>Endeudamiento interno neto</t>
  </si>
  <si>
    <t>Bonos de reconocimiento</t>
  </si>
  <si>
    <t>Acumulado a agosto</t>
  </si>
  <si>
    <t>Cuadro I.2.4</t>
  </si>
  <si>
    <t>Detalle del Programa de Intercambio de bonos locales e internacionales: 2019</t>
  </si>
  <si>
    <t>(cifras en millones en moneda de origen y dólares)</t>
  </si>
  <si>
    <t>Nemotécnico</t>
  </si>
  <si>
    <t>Tipo de Instrumento</t>
  </si>
  <si>
    <t>Face Value</t>
  </si>
  <si>
    <t xml:space="preserve">Moneda de Origen </t>
  </si>
  <si>
    <t>Millones de US</t>
  </si>
  <si>
    <t>BTP</t>
  </si>
  <si>
    <t>BTP0450221</t>
  </si>
  <si>
    <t>BTP0450321</t>
  </si>
  <si>
    <t>Soberanos</t>
  </si>
  <si>
    <t>CHI 5 1/2 05/08/20</t>
  </si>
  <si>
    <t>CHI 3 7/8 05/08/20</t>
  </si>
  <si>
    <t>CHI 3 1/4 14/09/21</t>
  </si>
  <si>
    <t>CHI 2 1/4 30/10/22</t>
  </si>
  <si>
    <t>CHI 3 1/8 27/03/25</t>
  </si>
  <si>
    <t>CHI 3 1/8 21/01/26</t>
  </si>
  <si>
    <t>CHI 3 5/8 30/10/42</t>
  </si>
  <si>
    <t>CHI 3.86 21/06/47</t>
  </si>
  <si>
    <t>Total General</t>
  </si>
  <si>
    <t>Cuadro I.2.5</t>
  </si>
  <si>
    <t>Stock de deuda del Gobierno Central por acreedor</t>
  </si>
  <si>
    <t>(millones de dólares)</t>
  </si>
  <si>
    <t>Sep 2018</t>
  </si>
  <si>
    <t>Dic 2018</t>
  </si>
  <si>
    <t>Mar 2019</t>
  </si>
  <si>
    <t>Jun 2019</t>
  </si>
  <si>
    <t>Deuda Total</t>
  </si>
  <si>
    <t xml:space="preserve">Bonos </t>
  </si>
  <si>
    <t>BID</t>
  </si>
  <si>
    <t>BIRF</t>
  </si>
  <si>
    <t>Banco Estado</t>
  </si>
  <si>
    <t>Deuda Interna</t>
  </si>
  <si>
    <t>Deuda Externa</t>
  </si>
  <si>
    <t>2,4 - 2,9</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</si>
  <si>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</si>
  <si>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r>
      <t>Importaciones</t>
    </r>
    <r>
      <rPr>
        <b/>
        <vertAlign val="superscript"/>
        <sz val="11"/>
        <rFont val="Calibri"/>
        <family val="2"/>
        <scheme val="minor"/>
      </rPr>
      <t>(1)</t>
    </r>
  </si>
  <si>
    <t>Ingresos netos por impuestos</t>
  </si>
  <si>
    <r>
      <t>Otros Ingresos</t>
    </r>
    <r>
      <rPr>
        <vertAlign val="superscript"/>
        <sz val="11"/>
        <rFont val="Calibri"/>
        <family val="2"/>
      </rPr>
      <t>(1)</t>
    </r>
  </si>
  <si>
    <t>(*) Deduce siniestralidad Fondos de Cobertura de Riesgos que no generan actividad en el año involucrado.</t>
  </si>
  <si>
    <t xml:space="preserve">   Fundación Las Rosas</t>
  </si>
  <si>
    <t xml:space="preserve">   Hogar de Cristo</t>
  </si>
  <si>
    <t xml:space="preserve">   Otros</t>
  </si>
  <si>
    <t xml:space="preserve">   Programa Nacional de Alimentación Complementaria para Adulto Mayor</t>
  </si>
  <si>
    <r>
      <t>Región Magallanes</t>
    </r>
    <r>
      <rPr>
        <vertAlign val="superscript"/>
        <sz val="11"/>
        <rFont val="Calibri"/>
        <family val="2"/>
        <scheme val="minor"/>
      </rPr>
      <t>(1)</t>
    </r>
  </si>
  <si>
    <t>(1) Incluye FONDEMA.</t>
  </si>
  <si>
    <t xml:space="preserve"> M$ </t>
  </si>
  <si>
    <t>Miles de $ 2020</t>
  </si>
  <si>
    <r>
      <t>Deuda Bruta del Gobierno Central, cierre estimado 2020-2024</t>
    </r>
    <r>
      <rPr>
        <b/>
        <vertAlign val="superscript"/>
        <sz val="11"/>
        <color theme="1"/>
        <rFont val="Calibri"/>
        <family val="2"/>
        <scheme val="minor"/>
      </rPr>
      <t>(1)</t>
    </r>
  </si>
  <si>
    <t>Indicadores de Desempeño año 2020 por Ministerio, según Dimensión de Desempeño</t>
  </si>
  <si>
    <r>
      <t>Millones de US$</t>
    </r>
    <r>
      <rPr>
        <b/>
        <vertAlign val="superscript"/>
        <sz val="11"/>
        <rFont val="Calibri"/>
        <family val="2"/>
        <scheme val="minor"/>
      </rPr>
      <t>(1)</t>
    </r>
  </si>
  <si>
    <r>
      <t>Millones de US$</t>
    </r>
    <r>
      <rPr>
        <b/>
        <vertAlign val="superscript"/>
        <sz val="11"/>
        <rFont val="Calibri"/>
        <family val="2"/>
      </rPr>
      <t>(1)</t>
    </r>
  </si>
  <si>
    <r>
      <t>US$</t>
    </r>
    <r>
      <rPr>
        <b/>
        <vertAlign val="superscript"/>
        <sz val="11"/>
        <rFont val="Calibri"/>
        <family val="2"/>
      </rPr>
      <t>(1)</t>
    </r>
  </si>
  <si>
    <r>
      <t>Partida de Gasto</t>
    </r>
    <r>
      <rPr>
        <b/>
        <vertAlign val="superscript"/>
        <sz val="11"/>
        <rFont val="Calibri"/>
        <family val="2"/>
      </rPr>
      <t>(1)</t>
    </r>
  </si>
  <si>
    <t>(8) Servicios diversos</t>
  </si>
  <si>
    <r>
      <t>Millones de US$</t>
    </r>
    <r>
      <rPr>
        <b/>
        <vertAlign val="superscript"/>
        <sz val="11"/>
        <rFont val="Calibri"/>
        <family val="2"/>
      </rPr>
      <t>(2)</t>
    </r>
  </si>
  <si>
    <t>(1)  Excluye proyectos GORE.</t>
  </si>
  <si>
    <t xml:space="preserve">(1) El universo de programas e instituciones bajo seguimiento de compromisos no son todos los evaluados, </t>
  </si>
  <si>
    <t xml:space="preserve">      sino que solo aquellos a los cuáles se le concordaron compromisos y se les está haciendo seguimiento a éstos </t>
  </si>
  <si>
    <t xml:space="preserve">      a través de la plataforma de seguimiento de compromisos.</t>
  </si>
  <si>
    <t xml:space="preserve">(1)  El universo de programas e instituciones bajo seguimiento de compromisos no son todos los evaluados, sino que solo aquellos a los cuáles se le concordaron </t>
  </si>
  <si>
    <t xml:space="preserve">       compromisos y se les está haciendo seguimiento a éstos a través de la plataforma de seguimiento de compromisos.</t>
  </si>
  <si>
    <t>(2) El programa Campamentos considera un aumento presupuestario por el aumento en el número de campamentos y familias de acuerdo al Catastro 2018.</t>
  </si>
  <si>
    <t xml:space="preserve">      </t>
  </si>
  <si>
    <t>(1) La variación total de la Categoría corresponde al cambio porcentual entre los recursos totales asignados a los programas en la categoría para 2020 y el presupuesto total que tuvieron en el año 2019.</t>
  </si>
  <si>
    <t xml:space="preserve">(3) No considera cambios en el diseño /Implementación: La evaluación da cuenta de un diseño/implementación suficiente y no se considera la realización de modificaciones. Considera ajustes en el diseño: La evaluación identifica elementos en el diseño </t>
  </si>
  <si>
    <t xml:space="preserve">      que pueden ser perfeccionados. La institución considera realizar ajustes para mejorar sus resultados. Por ejemplo: optimizar procesos, precisar indicadores, crear nuevos instrumentos, entre otros. Considera ajustes en la implementación: La evaluación identifica</t>
  </si>
  <si>
    <t xml:space="preserve">      Por ejemplo: rediseño del programa, redefinición de procesos, revisión de estrategia, entre otros.</t>
  </si>
  <si>
    <t xml:space="preserve">      elementos en la implementación que pueden ser perfeccionados. La institución considera realizar ajustes para mejorar su gestión y resultados. Por ejemplo: profundizar seguimiento o monitoreo, precisar convenios e instructivos, redefinir roles de actores, entre otros.</t>
  </si>
  <si>
    <t xml:space="preserve">      Considera cambios sustantivos en el diseño: La evaluación identifica problemas en el diseño que deben ser superados para poder alcanzar los resultados esperados y la institución considera realizar cambios en este sentido. </t>
  </si>
  <si>
    <t xml:space="preserve">      Considera cambios sustantivos en la implementación: La evaluación identifica problemas en la implementación que deben ser superados y la institución considera  realizar cambios en este sentido para mejorar su gestión y lograr los resultados</t>
  </si>
  <si>
    <t xml:space="preserve">      esperados. Por ejemplo: creación de un sistema de seguimiento, cambios en funciones y roles; focalización de población objetivo, entre otros.</t>
  </si>
  <si>
    <t>Efectivo 2018 (%)</t>
  </si>
  <si>
    <t xml:space="preserve">(1) Considera tipo de cambio de 640,3 $/US para el 2018; 690 $/US$ para 2019; y 680 $/US$ para 2020 </t>
  </si>
  <si>
    <t>(los valores 2019 y 2020 corresponden a proyecciones realizadas por el Ministerio de Hacienda).</t>
  </si>
  <si>
    <t>Cuadro A.III.2</t>
  </si>
  <si>
    <t>Cuadro A.III.3</t>
  </si>
  <si>
    <t>(1) Cifras originales en pesos de cada operación renta se ajustan a pesos reales de abril de 2019 y se expresan en dólares con el tipo de cambio observado el 2 mayo 2019: 678,71 $/US$.  </t>
  </si>
  <si>
    <t>(2) Cifras en base a declaraciones válidas a última emisión de operación renta 2019.  </t>
  </si>
  <si>
    <t xml:space="preserve">(3) Cifras en base a declaraciones válidas a última emisión de operación renta 2018.   </t>
  </si>
  <si>
    <t xml:space="preserve">(4) 2018: Impuesto de Primera Categoría (IDPC) rentas determinadas según contabilidad completa y sin contabilidad completa, régimen A) del Art. 14 Ter de la Ley de impuesto a la renta (LIR), Pago Voluntario a título de IDPC según Art. 14 A), Diferencia de créditos por IDPC, y rentas presuntas. 2019: Impuesto de Primera Categoría de empresas acogidas al Régimen de Renta Atribuida según letra A) art. 14 y de entidades sin vinculación con propietarios afectos a Impuesto Global Complementario o Impuesto Adicional, de empresas acogidas al Régimen Semi Integrado según letra B) art. 14, rentas determinadas sin contabilidad completa), régimen A) del Art. 14 Ter, Pago Voluntario a título de IDPC según Art. 14 A), Diferencia de créditos por IDPC, y rentas presuntas. </t>
  </si>
  <si>
    <t>(5) Grupo de Grandes Empresas Mineras definido por Dirección de Presupuestos para monitoreo del sector minero privado. </t>
  </si>
  <si>
    <t>(6) Considera Impuesto Único del Art. 21, Talleres Artesanales, Pescadores Artesanales, retiros de APV y LUF, Impuesto Único de 10% por enajenación de bienes raíces (Art. 17, N°8, letra b)) e Impuesto Único de 40% del Art.21 inc. 1, sobre retiros o dividendos y rentas atribuidas por incumplimiento por composición societaria.</t>
  </si>
  <si>
    <t>(millones de pesos y % del PIB)</t>
  </si>
  <si>
    <t>(1) Para el acumulado a julio de 2019 Salud n.e.p. incluye MM$ 162.261 correspondientes al bono electrónico de FONASA, siendo este elemento el que explica la diferencia entre el total de erogaciones informado en este cuadro y el Total Gasto informado en los cuadros de ejecución presupuestaria.</t>
  </si>
  <si>
    <r>
      <t xml:space="preserve">Salud n.e.p. </t>
    </r>
    <r>
      <rPr>
        <vertAlign val="superscript"/>
        <sz val="11"/>
        <color theme="1"/>
        <rFont val="Calibri"/>
        <family val="2"/>
        <scheme val="minor"/>
      </rPr>
      <t>(1)</t>
    </r>
  </si>
  <si>
    <t>Estados Unidos</t>
  </si>
  <si>
    <t>Déficit Fiscal Gobierno Central Presupuestario</t>
  </si>
  <si>
    <t>(p): Proyección</t>
  </si>
  <si>
    <t>2020(p)</t>
  </si>
  <si>
    <t>2019(p)</t>
  </si>
  <si>
    <t>Nota: Corresponde a los parámetros del Comité del PIB Tendencial y del Comité Consultivo del Precio de Referencia del Cobre reunidos con ocasión de la elaboración del Presupuesto del año respectivo.</t>
  </si>
  <si>
    <r>
      <t>moneda nacional + moneda extranjera</t>
    </r>
    <r>
      <rPr>
        <sz val="11"/>
        <rFont val="Calibri"/>
        <family val="2"/>
      </rPr>
      <t> </t>
    </r>
  </si>
  <si>
    <t>Millones de $ 2020</t>
  </si>
  <si>
    <t xml:space="preserve">Inversión Sectorial </t>
  </si>
  <si>
    <t>Consolidado Sector Público</t>
  </si>
  <si>
    <t>() Evaluaciones en proceso y/o comprometidas, pero no iniciadas.</t>
  </si>
  <si>
    <t>* El número de Evaluaciones de Impacto incorpora la Línea de Evaluación a Programas Nuevos, que corresponden  a 13 evaluaciones entre los años 2009-2011.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</si>
</sst>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43" formatCode="_ * #,##0.00_ ;_ * \-#,##0.00_ ;_ * &quot;-&quot;??_ ;_ @_ "/>
    <numFmt numFmtId="164" formatCode="&quot;$&quot;\ #,##0;[Red]\-&quot;$&quot;\ #,##0"/>
    <numFmt numFmtId="165" formatCode="_-* #,##0.00_-;\-* #,##0.00_-;_-* &quot;-&quot;??_-;_-@_-"/>
    <numFmt numFmtId="166" formatCode="#,##0.0;\-#,##0.0"/>
    <numFmt numFmtId="167" formatCode="0.0%"/>
    <numFmt numFmtId="168" formatCode="0.0"/>
    <numFmt numFmtId="169" formatCode="_-* #,##0_-;\-* #,##0_-;_-* &quot;-&quot;??_-;_-@_-"/>
    <numFmt numFmtId="170" formatCode="#,##0.0"/>
    <numFmt numFmtId="171" formatCode="#,##0_ ;\-#,##0\ "/>
    <numFmt numFmtId="172" formatCode="_-* #,##0.000000_-;\-* #,##0.000000_-;_-* &quot;-&quot;??_-;_-@_-"/>
    <numFmt numFmtId="173" formatCode="0.0000"/>
    <numFmt numFmtId="174" formatCode="0.000"/>
    <numFmt numFmtId="175" formatCode="\(#.#\)"/>
    <numFmt numFmtId="176" formatCode="&quot;$&quot;\ #,##0"/>
    <numFmt numFmtId="177" formatCode="&quot;$&quot;#,##0"/>
    <numFmt numFmtId="178" formatCode="_-* #,##0.0_-;\-* #,##0.0_-;_-* &quot;-&quot;??_-;_-@_-"/>
    <numFmt numFmtId="179" formatCode="0.000000"/>
    <numFmt numFmtId="180" formatCode="_-* #,##0.0_-;\-* #,##0.0_-;_-* &quot;-&quot;?_-;_-@_-"/>
    <numFmt numFmtId="181" formatCode="#,##0_ ;[Red]\-#,##0\ "/>
    <numFmt numFmtId="182" formatCode="#,##0;[Red]\(#,##0\)"/>
  </numFmts>
  <fonts count="34"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i/>
      <sz val="11"/>
      <name val="Calibri"/>
      <family val="2"/>
      <scheme val="minor"/>
    </font>
    <font>
      <sz val="11"/>
      <name val="Calibri"/>
      <family val="2"/>
    </font>
    <font>
      <b/>
      <sz val="11"/>
      <name val="Calibri"/>
      <family val="2"/>
    </font>
    <font>
      <b/>
      <sz val="11"/>
      <color theme="1"/>
      <name val="Calibri"/>
      <family val="2"/>
      <scheme val="minor"/>
    </font>
    <font>
      <i/>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1"/>
      <color rgb="FF000000"/>
      <name val="Calibri"/>
      <family val="2"/>
      <scheme val="minor"/>
    </font>
    <font>
      <sz val="11"/>
      <color rgb="FF000000"/>
      <name val="Calibri"/>
      <family val="2"/>
      <scheme val="minor"/>
    </font>
    <font>
      <vertAlign val="subscript"/>
      <sz val="11"/>
      <color rgb="FF000000"/>
      <name val="Calibri"/>
      <family val="2"/>
      <scheme val="minor"/>
    </font>
    <font>
      <b/>
      <vertAlign val="subscript"/>
      <sz val="11"/>
      <color rgb="FF000000"/>
      <name val="Calibri"/>
      <family val="2"/>
      <scheme val="minor"/>
    </font>
    <font>
      <b/>
      <sz val="12"/>
      <name val="Calibri"/>
      <family val="2"/>
      <scheme val="minor"/>
    </font>
    <font>
      <vertAlign val="superscript"/>
      <sz val="11"/>
      <color rgb="FF000000"/>
      <name val="Calibri"/>
      <family val="2"/>
      <scheme val="minor"/>
    </font>
    <font>
      <b/>
      <vertAlign val="superscript"/>
      <sz val="11"/>
      <name val="Calibri"/>
      <family val="2"/>
      <scheme val="minor"/>
    </font>
    <font>
      <b/>
      <sz val="11"/>
      <color theme="1"/>
      <name val="Calibri"/>
      <family val="2"/>
    </font>
    <font>
      <sz val="11"/>
      <color theme="1"/>
      <name val="Calibri"/>
      <family val="2"/>
    </font>
    <font>
      <b/>
      <vertAlign val="superscript"/>
      <sz val="11"/>
      <color rgb="FF000000"/>
      <name val="Calibri"/>
      <family val="2"/>
      <scheme val="minor"/>
    </font>
    <font>
      <b/>
      <sz val="11"/>
      <color rgb="FF000000"/>
      <name val="Calibri"/>
      <family val="2"/>
    </font>
    <font>
      <b/>
      <sz val="10"/>
      <name val="Calibri"/>
      <family val="2"/>
      <scheme val="minor"/>
    </font>
    <font>
      <sz val="10"/>
      <name val="Arial"/>
      <family val="2"/>
    </font>
    <font>
      <b/>
      <i/>
      <sz val="11"/>
      <name val="Calibri"/>
      <family val="2"/>
      <scheme val="minor"/>
    </font>
    <font>
      <vertAlign val="superscript"/>
      <sz val="11"/>
      <name val="Calibri"/>
      <family val="2"/>
    </font>
    <font>
      <vertAlign val="superscript"/>
      <sz val="11"/>
      <name val="Calibri"/>
      <family val="2"/>
      <scheme val="minor"/>
    </font>
    <font>
      <b/>
      <vertAlign val="superscript"/>
      <sz val="11"/>
      <name val="Calibri"/>
      <family val="2"/>
    </font>
    <font>
      <sz val="9"/>
      <color theme="1"/>
      <name val="Calibri"/>
      <family val="2"/>
      <scheme val="minor"/>
    </font>
    <font>
      <sz val="10"/>
      <name val="Calibri"/>
      <family val="2"/>
      <scheme val="minor"/>
    </font>
    <font>
      <i/>
      <sz val="9"/>
      <name val="Calibri"/>
      <family val="2"/>
      <scheme val="minor"/>
    </font>
    <font>
      <sz val="10"/>
      <color theme="1"/>
      <name val="Calibri"/>
      <family val="2"/>
      <scheme val="minor"/>
    </font>
    <font>
      <sz val="8"/>
      <color theme="1"/>
      <name val="Calibri"/>
      <family val="2"/>
      <scheme val="minor"/>
    </font>
    <font>
      <sz val="10"/>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26">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rgb="FFFF0000"/>
      </left>
      <right style="thin">
        <color auto="1"/>
      </right>
      <top style="thin">
        <color auto="1"/>
      </top>
      <bottom style="thin">
        <color auto="1"/>
      </bottom>
      <diagonal/>
    </border>
    <border>
      <left style="thin">
        <color rgb="FFFF0000"/>
      </left>
      <right style="thin">
        <color indexed="64"/>
      </right>
      <top/>
      <bottom/>
      <diagonal/>
    </border>
    <border>
      <left style="thin">
        <color rgb="FFFF0000"/>
      </left>
      <right style="thin">
        <color auto="1"/>
      </right>
      <top/>
      <bottom style="thin">
        <color auto="1"/>
      </bottom>
      <diagonal/>
    </border>
    <border>
      <left style="thin">
        <color auto="1"/>
      </left>
      <right style="thin">
        <color rgb="FFC00000"/>
      </right>
      <top style="thin">
        <color auto="1"/>
      </top>
      <bottom style="thin">
        <color auto="1"/>
      </bottom>
      <diagonal/>
    </border>
    <border>
      <left style="thin">
        <color rgb="FFFF0000"/>
      </left>
      <right style="thin">
        <color rgb="FFC00000"/>
      </right>
      <top style="thin">
        <color auto="1"/>
      </top>
      <bottom style="thin">
        <color auto="1"/>
      </bottom>
      <diagonal/>
    </border>
    <border>
      <left style="thin">
        <color rgb="FFC00000"/>
      </left>
      <right style="thin">
        <color auto="1"/>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rgb="FFFFFFFF"/>
      </right>
      <top/>
      <bottom style="medium">
        <color rgb="FFFFFFFF"/>
      </bottom>
      <diagonal/>
    </border>
  </borders>
  <cellStyleXfs count="8">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3" fillId="0" borderId="0"/>
    <xf numFmtId="0" fontId="23" fillId="0" borderId="0"/>
    <xf numFmtId="0" fontId="23" fillId="0" borderId="0"/>
    <xf numFmtId="9" fontId="23" fillId="0" borderId="0" applyFont="0" applyFill="0" applyBorder="0" applyAlignment="0" applyProtection="0"/>
  </cellStyleXfs>
  <cellXfs count="1157">
    <xf numFmtId="0" fontId="0" fillId="0" borderId="0" xfId="0"/>
    <xf numFmtId="0" fontId="2" fillId="2" borderId="0" xfId="0" applyFont="1" applyFill="1"/>
    <xf numFmtId="0" fontId="2" fillId="2" borderId="0" xfId="0" applyFont="1" applyFill="1" applyAlignment="1">
      <alignment horizontal="justify" vertical="center"/>
    </xf>
    <xf numFmtId="3" fontId="2" fillId="2" borderId="0" xfId="0" applyNumberFormat="1" applyFont="1" applyFill="1" applyBorder="1" applyAlignment="1">
      <alignment horizontal="right" vertical="center" wrapText="1"/>
    </xf>
    <xf numFmtId="37" fontId="2" fillId="2" borderId="1" xfId="0" applyNumberFormat="1" applyFont="1" applyFill="1" applyBorder="1" applyAlignment="1">
      <alignment horizontal="right" vertical="center" wrapText="1"/>
    </xf>
    <xf numFmtId="0" fontId="2" fillId="2" borderId="1" xfId="0" applyFont="1" applyFill="1" applyBorder="1" applyAlignment="1">
      <alignment horizontal="justify" vertical="center" wrapText="1"/>
    </xf>
    <xf numFmtId="166" fontId="3" fillId="2" borderId="3" xfId="0" applyNumberFormat="1" applyFont="1" applyFill="1" applyBorder="1" applyAlignment="1">
      <alignment horizontal="center" vertical="center" wrapText="1"/>
    </xf>
    <xf numFmtId="37" fontId="3" fillId="2" borderId="3" xfId="0" applyNumberFormat="1" applyFont="1" applyFill="1" applyBorder="1" applyAlignment="1">
      <alignment horizontal="right" vertical="center" wrapText="1"/>
    </xf>
    <xf numFmtId="166" fontId="2" fillId="2" borderId="3" xfId="0" applyNumberFormat="1" applyFont="1" applyFill="1" applyBorder="1" applyAlignment="1">
      <alignment horizontal="center" vertical="center" wrapText="1"/>
    </xf>
    <xf numFmtId="0" fontId="2" fillId="2" borderId="3" xfId="0" applyFont="1" applyFill="1" applyBorder="1" applyAlignment="1">
      <alignment horizontal="justify" vertical="center" wrapText="1"/>
    </xf>
    <xf numFmtId="37" fontId="2" fillId="2" borderId="3" xfId="0" applyNumberFormat="1" applyFont="1" applyFill="1" applyBorder="1" applyAlignment="1">
      <alignment horizontal="right" vertical="center" wrapText="1"/>
    </xf>
    <xf numFmtId="167" fontId="2" fillId="2" borderId="0" xfId="2" applyNumberFormat="1" applyFont="1" applyFill="1"/>
    <xf numFmtId="37" fontId="2" fillId="2" borderId="0" xfId="0" applyNumberFormat="1" applyFont="1" applyFill="1"/>
    <xf numFmtId="0" fontId="2" fillId="2" borderId="4" xfId="0" applyFont="1" applyFill="1" applyBorder="1" applyAlignment="1">
      <alignment horizontal="justify" vertical="center" wrapText="1"/>
    </xf>
    <xf numFmtId="168" fontId="2" fillId="2" borderId="3" xfId="0" applyNumberFormat="1" applyFont="1" applyFill="1" applyBorder="1" applyAlignment="1">
      <alignment horizontal="center" vertical="center" wrapText="1"/>
    </xf>
    <xf numFmtId="168" fontId="2" fillId="2" borderId="0" xfId="0" applyNumberFormat="1" applyFont="1" applyFill="1" applyBorder="1" applyAlignment="1">
      <alignment horizontal="center" vertical="center" wrapText="1"/>
    </xf>
    <xf numFmtId="0" fontId="2" fillId="2" borderId="0" xfId="0" applyFont="1" applyFill="1" applyAlignment="1">
      <alignment vertical="center" wrapText="1"/>
    </xf>
    <xf numFmtId="170" fontId="3" fillId="2" borderId="3" xfId="0" applyNumberFormat="1" applyFont="1" applyFill="1" applyBorder="1" applyAlignment="1">
      <alignment horizontal="center"/>
    </xf>
    <xf numFmtId="3" fontId="3" fillId="2" borderId="3" xfId="0" applyNumberFormat="1" applyFont="1" applyFill="1" applyBorder="1" applyAlignment="1">
      <alignment horizontal="right"/>
    </xf>
    <xf numFmtId="170" fontId="3" fillId="2" borderId="0" xfId="0" applyNumberFormat="1" applyFont="1" applyFill="1" applyBorder="1" applyProtection="1">
      <protection locked="0"/>
    </xf>
    <xf numFmtId="170" fontId="2" fillId="2" borderId="3" xfId="0" applyNumberFormat="1" applyFont="1" applyFill="1" applyBorder="1" applyAlignment="1">
      <alignment horizontal="center"/>
    </xf>
    <xf numFmtId="3" fontId="2" fillId="2" borderId="3" xfId="0" applyNumberFormat="1" applyFont="1" applyFill="1" applyBorder="1" applyAlignment="1">
      <alignment horizontal="right"/>
    </xf>
    <xf numFmtId="170" fontId="2" fillId="2" borderId="0" xfId="0" applyNumberFormat="1" applyFont="1" applyFill="1" applyBorder="1" applyAlignment="1" applyProtection="1">
      <alignment vertical="top"/>
      <protection locked="0"/>
    </xf>
    <xf numFmtId="170" fontId="2" fillId="2" borderId="0" xfId="0" applyNumberFormat="1" applyFont="1" applyFill="1" applyBorder="1" applyProtection="1">
      <protection locked="0"/>
    </xf>
    <xf numFmtId="170" fontId="2" fillId="2" borderId="0" xfId="0" applyNumberFormat="1" applyFont="1" applyFill="1" applyBorder="1"/>
    <xf numFmtId="0" fontId="5" fillId="2" borderId="0" xfId="0" applyFont="1" applyFill="1"/>
    <xf numFmtId="0" fontId="5" fillId="2" borderId="6" xfId="0" applyFont="1" applyFill="1" applyBorder="1"/>
    <xf numFmtId="0" fontId="6" fillId="2" borderId="4" xfId="0" applyFont="1" applyFill="1" applyBorder="1" applyAlignment="1">
      <alignment horizontal="center" wrapText="1"/>
    </xf>
    <xf numFmtId="0" fontId="5" fillId="2" borderId="0" xfId="0" applyFont="1" applyFill="1" applyAlignment="1">
      <alignment horizontal="centerContinuous"/>
    </xf>
    <xf numFmtId="0" fontId="5" fillId="2" borderId="0" xfId="0" applyFont="1" applyFill="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horizontal="center" vertical="center" wrapText="1"/>
    </xf>
    <xf numFmtId="0" fontId="6" fillId="2" borderId="0" xfId="0" applyFont="1" applyFill="1"/>
    <xf numFmtId="0" fontId="5" fillId="2" borderId="0" xfId="0" applyFont="1" applyFill="1" applyAlignment="1">
      <alignment horizontal="justify" vertical="center" wrapText="1"/>
    </xf>
    <xf numFmtId="3" fontId="6" fillId="2" borderId="0" xfId="0" applyNumberFormat="1" applyFont="1" applyFill="1"/>
    <xf numFmtId="0" fontId="5" fillId="2" borderId="0" xfId="0" applyFont="1" applyFill="1" applyBorder="1"/>
    <xf numFmtId="3" fontId="5" fillId="2" borderId="0" xfId="0" applyNumberFormat="1" applyFont="1" applyFill="1"/>
    <xf numFmtId="0" fontId="5" fillId="2" borderId="0" xfId="0" applyFont="1" applyFill="1" applyBorder="1" applyAlignment="1">
      <alignment horizontal="left" vertical="center"/>
    </xf>
    <xf numFmtId="0" fontId="5" fillId="2" borderId="0" xfId="0" applyFont="1" applyFill="1" applyAlignment="1">
      <alignment horizontal="left"/>
    </xf>
    <xf numFmtId="0" fontId="6" fillId="2" borderId="0" xfId="0" applyFont="1" applyFill="1" applyAlignment="1">
      <alignment horizontal="left"/>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0" fillId="2" borderId="0" xfId="0" applyFill="1"/>
    <xf numFmtId="3" fontId="3" fillId="2" borderId="3"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0" fontId="7" fillId="2" borderId="0" xfId="0" applyFont="1" applyFill="1"/>
    <xf numFmtId="167" fontId="0" fillId="2" borderId="0" xfId="2" applyNumberFormat="1" applyFont="1" applyFill="1"/>
    <xf numFmtId="0" fontId="3" fillId="2" borderId="0" xfId="0" applyFont="1" applyFill="1" applyAlignment="1">
      <alignment horizontal="left" vertical="center"/>
    </xf>
    <xf numFmtId="0" fontId="0" fillId="2" borderId="0" xfId="0" applyFont="1" applyFill="1"/>
    <xf numFmtId="0" fontId="0" fillId="2" borderId="12" xfId="0" applyFill="1" applyBorder="1" applyAlignment="1">
      <alignment horizontal="center"/>
    </xf>
    <xf numFmtId="0" fontId="7" fillId="2" borderId="8" xfId="0" applyFont="1" applyFill="1" applyBorder="1"/>
    <xf numFmtId="0" fontId="7" fillId="2" borderId="10" xfId="0" applyFont="1" applyFill="1" applyBorder="1" applyAlignment="1">
      <alignment horizontal="center"/>
    </xf>
    <xf numFmtId="0" fontId="7" fillId="2" borderId="11" xfId="0" applyFont="1" applyFill="1" applyBorder="1"/>
    <xf numFmtId="0" fontId="7" fillId="2" borderId="13" xfId="0" applyFont="1" applyFill="1" applyBorder="1"/>
    <xf numFmtId="0" fontId="2" fillId="2" borderId="0" xfId="0" applyFont="1" applyFill="1" applyBorder="1" applyAlignment="1">
      <alignment horizontal="center" vertical="center"/>
    </xf>
    <xf numFmtId="0" fontId="2" fillId="2" borderId="5" xfId="0" applyFont="1" applyFill="1" applyBorder="1" applyAlignment="1">
      <alignment vertical="center"/>
    </xf>
    <xf numFmtId="0" fontId="3" fillId="2" borderId="13"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3" fillId="2" borderId="8" xfId="0" applyFont="1" applyFill="1" applyBorder="1" applyAlignment="1">
      <alignment vertical="center"/>
    </xf>
    <xf numFmtId="0" fontId="2" fillId="2" borderId="7" xfId="0" applyFont="1" applyFill="1" applyBorder="1" applyAlignment="1">
      <alignment vertical="center"/>
    </xf>
    <xf numFmtId="0" fontId="2" fillId="2" borderId="5" xfId="0" applyFont="1" applyFill="1" applyBorder="1" applyAlignment="1">
      <alignment horizontal="center" vertical="center"/>
    </xf>
    <xf numFmtId="0" fontId="7" fillId="2" borderId="6" xfId="0" applyFont="1" applyFill="1" applyBorder="1" applyAlignment="1">
      <alignment horizontal="center"/>
    </xf>
    <xf numFmtId="0" fontId="0" fillId="2" borderId="3" xfId="0" applyFill="1" applyBorder="1" applyAlignment="1">
      <alignment horizontal="center"/>
    </xf>
    <xf numFmtId="0" fontId="2" fillId="2" borderId="4" xfId="0" applyFont="1" applyFill="1" applyBorder="1" applyAlignment="1">
      <alignment horizontal="center" vertical="center"/>
    </xf>
    <xf numFmtId="0" fontId="3" fillId="2" borderId="9" xfId="0" applyFont="1" applyFill="1" applyBorder="1" applyAlignment="1">
      <alignment vertical="center"/>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6" xfId="0" applyFont="1" applyFill="1" applyBorder="1" applyAlignment="1">
      <alignment vertical="center" wrapText="1"/>
    </xf>
    <xf numFmtId="0" fontId="7" fillId="3" borderId="11" xfId="0" applyFont="1" applyFill="1" applyBorder="1" applyAlignment="1">
      <alignment horizontal="justify" vertical="center"/>
    </xf>
    <xf numFmtId="0" fontId="8" fillId="3" borderId="11" xfId="0" applyFont="1" applyFill="1" applyBorder="1" applyAlignment="1">
      <alignment horizontal="justify" vertical="center"/>
    </xf>
    <xf numFmtId="3" fontId="7" fillId="3" borderId="3" xfId="0" applyNumberFormat="1" applyFont="1" applyFill="1" applyBorder="1" applyAlignment="1">
      <alignment horizontal="right" vertical="center"/>
    </xf>
    <xf numFmtId="3" fontId="0" fillId="3" borderId="3" xfId="0" applyNumberFormat="1" applyFont="1" applyFill="1" applyBorder="1" applyAlignment="1">
      <alignment horizontal="right" vertical="center"/>
    </xf>
    <xf numFmtId="3" fontId="8" fillId="3" borderId="3" xfId="0" applyNumberFormat="1" applyFont="1" applyFill="1" applyBorder="1" applyAlignment="1">
      <alignment horizontal="right" vertical="center"/>
    </xf>
    <xf numFmtId="3" fontId="0" fillId="3" borderId="1" xfId="0" applyNumberFormat="1" applyFont="1" applyFill="1" applyBorder="1" applyAlignment="1">
      <alignment horizontal="right" vertical="center"/>
    </xf>
    <xf numFmtId="3" fontId="7" fillId="3" borderId="0" xfId="0" applyNumberFormat="1" applyFont="1" applyFill="1" applyBorder="1" applyAlignment="1">
      <alignment horizontal="right" vertical="center"/>
    </xf>
    <xf numFmtId="3" fontId="0" fillId="3" borderId="0" xfId="0" applyNumberFormat="1" applyFont="1" applyFill="1" applyBorder="1" applyAlignment="1">
      <alignment horizontal="right" vertical="center"/>
    </xf>
    <xf numFmtId="3" fontId="8" fillId="3" borderId="0" xfId="0" applyNumberFormat="1" applyFont="1" applyFill="1" applyBorder="1" applyAlignment="1">
      <alignment horizontal="right" vertical="center"/>
    </xf>
    <xf numFmtId="3" fontId="0" fillId="3" borderId="2" xfId="0" applyNumberFormat="1" applyFont="1" applyFill="1" applyBorder="1" applyAlignment="1">
      <alignment horizontal="right" vertical="center"/>
    </xf>
    <xf numFmtId="0" fontId="7" fillId="3" borderId="1" xfId="0" applyFont="1" applyFill="1" applyBorder="1" applyAlignment="1">
      <alignment horizontal="center" vertical="center" wrapText="1"/>
    </xf>
    <xf numFmtId="168" fontId="7" fillId="3" borderId="3" xfId="2" applyNumberFormat="1" applyFont="1" applyFill="1" applyBorder="1" applyAlignment="1">
      <alignment horizontal="center" vertical="center"/>
    </xf>
    <xf numFmtId="168" fontId="1" fillId="3" borderId="3" xfId="2" applyNumberFormat="1" applyFont="1" applyFill="1" applyBorder="1" applyAlignment="1">
      <alignment horizontal="center" vertical="center"/>
    </xf>
    <xf numFmtId="168" fontId="8" fillId="3" borderId="3" xfId="2" applyNumberFormat="1" applyFont="1" applyFill="1" applyBorder="1" applyAlignment="1">
      <alignment horizontal="center" vertical="center"/>
    </xf>
    <xf numFmtId="170" fontId="0" fillId="3" borderId="1" xfId="0" applyNumberFormat="1"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168" fontId="7" fillId="3" borderId="12" xfId="0" applyNumberFormat="1" applyFont="1" applyFill="1" applyBorder="1" applyAlignment="1">
      <alignment horizontal="center" vertical="center" wrapText="1"/>
    </xf>
    <xf numFmtId="168" fontId="0" fillId="3" borderId="12"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vertical="center"/>
    </xf>
    <xf numFmtId="0" fontId="11" fillId="3" borderId="1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2" xfId="0" applyFont="1" applyFill="1" applyBorder="1" applyAlignment="1">
      <alignment horizontal="center" vertical="center"/>
    </xf>
    <xf numFmtId="0" fontId="12" fillId="3" borderId="11" xfId="0" applyFont="1" applyFill="1" applyBorder="1" applyAlignment="1">
      <alignment horizontal="left" vertical="center" indent="1"/>
    </xf>
    <xf numFmtId="0" fontId="12" fillId="3" borderId="11" xfId="0" applyFont="1" applyFill="1" applyBorder="1" applyAlignment="1">
      <alignment horizontal="center" vertical="center"/>
    </xf>
    <xf numFmtId="0" fontId="12" fillId="3" borderId="3" xfId="0" applyFont="1" applyFill="1" applyBorder="1" applyAlignment="1">
      <alignment horizontal="center" vertical="center"/>
    </xf>
    <xf numFmtId="0" fontId="11" fillId="3" borderId="8" xfId="0" applyFont="1" applyFill="1" applyBorder="1" applyAlignment="1">
      <alignment vertical="center"/>
    </xf>
    <xf numFmtId="0" fontId="11" fillId="3" borderId="8"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0" xfId="0" applyFont="1" applyFill="1" applyBorder="1" applyAlignment="1">
      <alignment horizontal="center" vertical="center"/>
    </xf>
    <xf numFmtId="0" fontId="0" fillId="2" borderId="0" xfId="0" applyFont="1" applyFill="1" applyAlignment="1">
      <alignment horizontal="left" vertical="center"/>
    </xf>
    <xf numFmtId="0" fontId="12" fillId="2" borderId="0" xfId="0" applyFont="1" applyFill="1" applyAlignment="1">
      <alignment vertical="center"/>
    </xf>
    <xf numFmtId="9" fontId="12"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12" fillId="2" borderId="11" xfId="0" applyFont="1" applyFill="1" applyBorder="1" applyAlignment="1">
      <alignment vertical="center"/>
    </xf>
    <xf numFmtId="0" fontId="12" fillId="2" borderId="12"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3" xfId="0" applyFont="1" applyFill="1" applyBorder="1" applyAlignment="1">
      <alignment vertical="center"/>
    </xf>
    <xf numFmtId="0" fontId="11" fillId="2" borderId="2" xfId="0" applyFont="1" applyFill="1" applyBorder="1" applyAlignment="1">
      <alignment horizontal="center" vertical="center"/>
    </xf>
    <xf numFmtId="0" fontId="12" fillId="2" borderId="11" xfId="0" applyFont="1" applyFill="1" applyBorder="1" applyAlignment="1">
      <alignment horizontal="center" vertical="center"/>
    </xf>
    <xf numFmtId="9" fontId="12" fillId="2" borderId="11" xfId="0" applyNumberFormat="1" applyFont="1" applyFill="1" applyBorder="1" applyAlignment="1">
      <alignment horizontal="center" vertical="center"/>
    </xf>
    <xf numFmtId="9" fontId="12" fillId="2" borderId="12" xfId="0" applyNumberFormat="1" applyFont="1" applyFill="1" applyBorder="1" applyAlignment="1">
      <alignment horizontal="center" vertical="center"/>
    </xf>
    <xf numFmtId="0" fontId="11" fillId="2" borderId="8" xfId="0" applyFont="1" applyFill="1" applyBorder="1" applyAlignment="1">
      <alignment vertical="center"/>
    </xf>
    <xf numFmtId="0" fontId="11" fillId="2" borderId="10" xfId="0" applyFont="1" applyFill="1" applyBorder="1" applyAlignment="1">
      <alignment horizontal="center" vertical="center"/>
    </xf>
    <xf numFmtId="0" fontId="12" fillId="2" borderId="0" xfId="0" applyFont="1" applyFill="1" applyAlignment="1">
      <alignment vertical="center" wrapText="1"/>
    </xf>
    <xf numFmtId="9" fontId="12" fillId="2" borderId="0" xfId="0" applyNumberFormat="1" applyFont="1" applyFill="1" applyBorder="1" applyAlignment="1">
      <alignment vertical="center"/>
    </xf>
    <xf numFmtId="0" fontId="11" fillId="2" borderId="13" xfId="0" applyFont="1" applyFill="1" applyBorder="1" applyAlignment="1">
      <alignment horizontal="center" vertical="center"/>
    </xf>
    <xf numFmtId="0" fontId="11" fillId="2" borderId="2" xfId="0" applyFont="1" applyFill="1" applyBorder="1" applyAlignment="1">
      <alignment vertical="center"/>
    </xf>
    <xf numFmtId="0" fontId="11" fillId="2" borderId="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8"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2" fillId="2" borderId="11" xfId="0" applyFont="1" applyFill="1" applyBorder="1" applyAlignment="1">
      <alignment vertical="center" wrapText="1"/>
    </xf>
    <xf numFmtId="0" fontId="2" fillId="2" borderId="13"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0" xfId="0" applyFont="1" applyFill="1" applyAlignment="1"/>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2" fillId="2" borderId="0" xfId="0" applyFont="1" applyFill="1" applyAlignment="1">
      <alignment vertical="center"/>
    </xf>
    <xf numFmtId="0" fontId="5" fillId="2" borderId="0" xfId="0" applyFont="1" applyFill="1" applyAlignment="1">
      <alignment horizontal="center" vertical="center"/>
    </xf>
    <xf numFmtId="0" fontId="6" fillId="2" borderId="6" xfId="0" applyFont="1" applyFill="1" applyBorder="1" applyAlignment="1">
      <alignment horizontal="center" vertical="center"/>
    </xf>
    <xf numFmtId="0" fontId="5" fillId="2" borderId="6" xfId="0" applyFont="1" applyFill="1" applyBorder="1" applyAlignment="1">
      <alignment vertical="center"/>
    </xf>
    <xf numFmtId="10" fontId="5" fillId="2" borderId="6" xfId="0" applyNumberFormat="1" applyFont="1" applyFill="1" applyBorder="1" applyAlignment="1">
      <alignment horizontal="center" vertical="center"/>
    </xf>
    <xf numFmtId="3" fontId="6" fillId="2" borderId="6" xfId="0" applyNumberFormat="1" applyFont="1" applyFill="1" applyBorder="1" applyAlignment="1">
      <alignment horizontal="right" vertical="center"/>
    </xf>
    <xf numFmtId="0" fontId="5" fillId="2" borderId="0" xfId="0" applyFont="1" applyFill="1" applyAlignment="1">
      <alignment vertical="center"/>
    </xf>
    <xf numFmtId="0" fontId="6" fillId="2" borderId="0" xfId="0" applyFont="1" applyFill="1" applyAlignment="1">
      <alignment horizontal="center" vertical="center"/>
    </xf>
    <xf numFmtId="3" fontId="5" fillId="2" borderId="6"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vertical="center"/>
    </xf>
    <xf numFmtId="0" fontId="5" fillId="2" borderId="1" xfId="0" applyFont="1" applyFill="1" applyBorder="1" applyAlignment="1">
      <alignment vertical="center"/>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3" fontId="6" fillId="2" borderId="0" xfId="0" applyNumberFormat="1" applyFont="1" applyFill="1" applyBorder="1" applyAlignment="1">
      <alignment horizontal="right" vertical="center"/>
    </xf>
    <xf numFmtId="0" fontId="6" fillId="2" borderId="6" xfId="0" applyFont="1" applyFill="1" applyBorder="1" applyAlignment="1">
      <alignment horizontal="center"/>
    </xf>
    <xf numFmtId="0" fontId="7" fillId="2" borderId="0" xfId="0" applyFont="1" applyFill="1" applyAlignment="1">
      <alignment horizontal="left" vertical="center"/>
    </xf>
    <xf numFmtId="0" fontId="0" fillId="2" borderId="6" xfId="0" applyFont="1" applyFill="1" applyBorder="1" applyAlignment="1">
      <alignment vertical="center"/>
    </xf>
    <xf numFmtId="0" fontId="0" fillId="2" borderId="6" xfId="0" applyFont="1" applyFill="1" applyBorder="1" applyAlignment="1">
      <alignment vertical="center" wrapText="1"/>
    </xf>
    <xf numFmtId="0" fontId="0" fillId="2" borderId="0" xfId="0" applyFont="1" applyFill="1" applyAlignment="1">
      <alignment vertical="center"/>
    </xf>
    <xf numFmtId="0" fontId="0" fillId="2" borderId="0" xfId="0" applyFill="1" applyAlignment="1">
      <alignment horizontal="left"/>
    </xf>
    <xf numFmtId="0" fontId="0" fillId="2" borderId="0" xfId="0" applyFont="1" applyFill="1" applyAlignment="1">
      <alignment horizontal="left"/>
    </xf>
    <xf numFmtId="10" fontId="0" fillId="2" borderId="6"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3" fontId="0" fillId="2" borderId="6" xfId="0" applyNumberFormat="1" applyFont="1" applyFill="1" applyBorder="1" applyAlignment="1">
      <alignment horizontal="center" vertical="center" wrapText="1"/>
    </xf>
    <xf numFmtId="0" fontId="2" fillId="2" borderId="0" xfId="0" applyFont="1" applyFill="1" applyBorder="1"/>
    <xf numFmtId="3" fontId="2" fillId="2" borderId="3" xfId="0" applyNumberFormat="1" applyFont="1" applyFill="1" applyBorder="1"/>
    <xf numFmtId="0" fontId="3" fillId="2" borderId="2" xfId="0" applyFont="1" applyFill="1" applyBorder="1"/>
    <xf numFmtId="169" fontId="0" fillId="2" borderId="3" xfId="1" applyNumberFormat="1" applyFont="1" applyFill="1" applyBorder="1"/>
    <xf numFmtId="0" fontId="3" fillId="2" borderId="0" xfId="0" applyFont="1" applyFill="1"/>
    <xf numFmtId="168" fontId="3" fillId="2" borderId="1" xfId="1" applyNumberFormat="1" applyFont="1" applyFill="1" applyBorder="1" applyAlignment="1">
      <alignment horizontal="center" vertical="center"/>
    </xf>
    <xf numFmtId="169" fontId="2" fillId="2" borderId="3" xfId="1" applyNumberFormat="1" applyFont="1" applyFill="1" applyBorder="1"/>
    <xf numFmtId="0" fontId="2" fillId="2" borderId="6" xfId="0" applyFont="1" applyFill="1" applyBorder="1" applyAlignment="1">
      <alignment horizontal="center" vertical="center" wrapText="1"/>
    </xf>
    <xf numFmtId="0" fontId="0" fillId="2" borderId="0" xfId="0" applyFont="1" applyFill="1" applyBorder="1" applyAlignment="1">
      <alignment vertical="center"/>
    </xf>
    <xf numFmtId="0" fontId="0" fillId="2" borderId="0" xfId="0" applyFont="1" applyFill="1" applyBorder="1"/>
    <xf numFmtId="0" fontId="3" fillId="2" borderId="8"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168" fontId="3" fillId="2" borderId="3" xfId="0" applyNumberFormat="1" applyFont="1" applyFill="1" applyBorder="1" applyAlignment="1">
      <alignment horizontal="center" vertical="center" wrapText="1"/>
    </xf>
    <xf numFmtId="168" fontId="3" fillId="2" borderId="0" xfId="0" applyNumberFormat="1" applyFont="1" applyFill="1" applyBorder="1" applyAlignment="1">
      <alignment horizontal="center" vertical="center" wrapText="1"/>
    </xf>
    <xf numFmtId="0" fontId="3" fillId="2" borderId="9"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center" vertical="center" wrapText="1"/>
    </xf>
    <xf numFmtId="0" fontId="3" fillId="2" borderId="22"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0" xfId="0" applyFont="1" applyFill="1"/>
    <xf numFmtId="0" fontId="6" fillId="2" borderId="4" xfId="0" applyFont="1" applyFill="1" applyBorder="1" applyAlignment="1">
      <alignment vertical="center"/>
    </xf>
    <xf numFmtId="0" fontId="6" fillId="2" borderId="9" xfId="0" applyFont="1" applyFill="1" applyBorder="1" applyAlignment="1">
      <alignment vertical="center"/>
    </xf>
    <xf numFmtId="0" fontId="5" fillId="2" borderId="11" xfId="0" applyFont="1" applyFill="1" applyBorder="1" applyAlignment="1">
      <alignment vertical="center"/>
    </xf>
    <xf numFmtId="0" fontId="5" fillId="2" borderId="13" xfId="0" applyFont="1" applyFill="1" applyBorder="1" applyAlignment="1">
      <alignment vertical="center"/>
    </xf>
    <xf numFmtId="3" fontId="5" fillId="2" borderId="0" xfId="0" applyNumberFormat="1" applyFont="1" applyFill="1" applyBorder="1" applyAlignment="1">
      <alignment horizontal="right" vertical="center"/>
    </xf>
    <xf numFmtId="3" fontId="6" fillId="2" borderId="4" xfId="0" applyNumberFormat="1" applyFont="1" applyFill="1" applyBorder="1" applyAlignment="1">
      <alignment horizontal="right" vertical="center"/>
    </xf>
    <xf numFmtId="3" fontId="5" fillId="2" borderId="3" xfId="0" applyNumberFormat="1" applyFont="1" applyFill="1" applyBorder="1" applyAlignment="1">
      <alignment horizontal="right" vertical="center"/>
    </xf>
    <xf numFmtId="3" fontId="6" fillId="2" borderId="9"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13" xfId="0" applyNumberFormat="1" applyFont="1" applyFill="1" applyBorder="1" applyAlignment="1">
      <alignment horizontal="right" vertical="center"/>
    </xf>
    <xf numFmtId="0" fontId="6" fillId="2" borderId="4" xfId="0" applyFont="1" applyFill="1" applyBorder="1" applyAlignment="1">
      <alignment horizontal="center" vertical="center"/>
    </xf>
    <xf numFmtId="168" fontId="5" fillId="2" borderId="3" xfId="0" applyNumberFormat="1" applyFont="1" applyFill="1" applyBorder="1" applyAlignment="1">
      <alignment horizontal="center" vertical="center"/>
    </xf>
    <xf numFmtId="168" fontId="5" fillId="2" borderId="1" xfId="0" applyNumberFormat="1" applyFont="1" applyFill="1" applyBorder="1" applyAlignment="1">
      <alignment horizontal="center" vertical="center"/>
    </xf>
    <xf numFmtId="3" fontId="5" fillId="2" borderId="0" xfId="0" applyNumberFormat="1" applyFont="1" applyFill="1" applyBorder="1" applyAlignment="1">
      <alignment horizontal="right"/>
    </xf>
    <xf numFmtId="0" fontId="5" fillId="2" borderId="13" xfId="0" applyFont="1" applyFill="1" applyBorder="1"/>
    <xf numFmtId="3" fontId="5" fillId="2" borderId="2" xfId="0" applyNumberFormat="1" applyFont="1" applyFill="1" applyBorder="1" applyAlignment="1">
      <alignment horizontal="right"/>
    </xf>
    <xf numFmtId="0" fontId="6" fillId="2" borderId="13" xfId="0" applyFont="1" applyFill="1" applyBorder="1"/>
    <xf numFmtId="3" fontId="5" fillId="2" borderId="1" xfId="0" applyNumberFormat="1" applyFont="1" applyFill="1" applyBorder="1" applyAlignment="1">
      <alignment horizontal="right"/>
    </xf>
    <xf numFmtId="168" fontId="2" fillId="2" borderId="12" xfId="0" applyNumberFormat="1" applyFont="1" applyFill="1" applyBorder="1" applyAlignment="1">
      <alignment horizontal="center" vertical="center" wrapText="1"/>
    </xf>
    <xf numFmtId="3" fontId="2" fillId="2" borderId="2" xfId="0" applyNumberFormat="1" applyFont="1" applyFill="1" applyBorder="1" applyAlignment="1">
      <alignment horizontal="right" vertical="center" wrapText="1"/>
    </xf>
    <xf numFmtId="168" fontId="2" fillId="2" borderId="2" xfId="0" applyNumberFormat="1" applyFont="1" applyFill="1" applyBorder="1" applyAlignment="1">
      <alignment horizontal="center" vertical="center" wrapText="1"/>
    </xf>
    <xf numFmtId="168" fontId="2" fillId="2" borderId="1" xfId="0" applyNumberFormat="1" applyFont="1" applyFill="1" applyBorder="1" applyAlignment="1">
      <alignment horizontal="center" vertical="center" wrapText="1"/>
    </xf>
    <xf numFmtId="0" fontId="2" fillId="2" borderId="2" xfId="0" quotePrefix="1"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169" fontId="6" fillId="2" borderId="0" xfId="1" applyNumberFormat="1" applyFont="1" applyFill="1" applyBorder="1" applyAlignment="1">
      <alignment vertical="center" wrapText="1"/>
    </xf>
    <xf numFmtId="169" fontId="5" fillId="2" borderId="0" xfId="1" applyNumberFormat="1" applyFont="1" applyFill="1" applyBorder="1" applyAlignment="1">
      <alignment vertical="center" wrapText="1"/>
    </xf>
    <xf numFmtId="3" fontId="5" fillId="2" borderId="0" xfId="0" applyNumberFormat="1" applyFont="1" applyFill="1" applyBorder="1" applyAlignment="1">
      <alignment vertical="center" wrapText="1"/>
    </xf>
    <xf numFmtId="169" fontId="6" fillId="2" borderId="0" xfId="0" applyNumberFormat="1" applyFont="1" applyFill="1" applyBorder="1"/>
    <xf numFmtId="169" fontId="6" fillId="2" borderId="5" xfId="1" applyNumberFormat="1" applyFont="1" applyFill="1" applyBorder="1" applyAlignment="1">
      <alignment vertical="center" wrapText="1"/>
    </xf>
    <xf numFmtId="169" fontId="6" fillId="2" borderId="2" xfId="1" applyNumberFormat="1" applyFont="1" applyFill="1" applyBorder="1" applyAlignment="1">
      <alignment vertical="center" wrapText="1"/>
    </xf>
    <xf numFmtId="0" fontId="6" fillId="2" borderId="4" xfId="0" applyFont="1" applyFill="1" applyBorder="1" applyAlignment="1">
      <alignment vertical="center" wrapText="1"/>
    </xf>
    <xf numFmtId="0" fontId="5" fillId="2" borderId="3" xfId="0" applyFont="1" applyFill="1" applyBorder="1" applyAlignment="1">
      <alignment vertical="center" wrapText="1"/>
    </xf>
    <xf numFmtId="0" fontId="6" fillId="2" borderId="3" xfId="0" applyFont="1" applyFill="1" applyBorder="1" applyAlignment="1">
      <alignment vertical="center" wrapText="1"/>
    </xf>
    <xf numFmtId="0" fontId="6" fillId="2" borderId="1" xfId="0" applyFont="1" applyFill="1" applyBorder="1" applyAlignment="1">
      <alignment vertical="center" wrapText="1"/>
    </xf>
    <xf numFmtId="169" fontId="6" fillId="2" borderId="4" xfId="1" applyNumberFormat="1" applyFont="1" applyFill="1" applyBorder="1" applyAlignment="1">
      <alignment vertical="center" wrapText="1"/>
    </xf>
    <xf numFmtId="169" fontId="5" fillId="2" borderId="3" xfId="1" applyNumberFormat="1" applyFont="1" applyFill="1" applyBorder="1" applyAlignment="1">
      <alignment vertical="center" wrapText="1"/>
    </xf>
    <xf numFmtId="169" fontId="6" fillId="2" borderId="3" xfId="1" applyNumberFormat="1" applyFont="1" applyFill="1" applyBorder="1" applyAlignment="1">
      <alignment vertical="center" wrapText="1"/>
    </xf>
    <xf numFmtId="169" fontId="6" fillId="2" borderId="1" xfId="1" applyNumberFormat="1"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 fillId="2" borderId="0" xfId="0" applyFont="1" applyFill="1" applyAlignment="1">
      <alignment horizontal="center"/>
    </xf>
    <xf numFmtId="3" fontId="0" fillId="3" borderId="0" xfId="0" applyNumberFormat="1" applyFont="1" applyFill="1" applyBorder="1" applyAlignment="1">
      <alignment horizontal="right" vertical="center" wrapText="1"/>
    </xf>
    <xf numFmtId="0" fontId="0" fillId="3" borderId="0" xfId="0" applyFont="1" applyFill="1" applyBorder="1" applyAlignment="1">
      <alignment horizontal="center" vertical="center" wrapText="1"/>
    </xf>
    <xf numFmtId="3" fontId="7" fillId="3" borderId="0" xfId="0" applyNumberFormat="1" applyFont="1" applyFill="1" applyBorder="1" applyAlignment="1">
      <alignment horizontal="right" vertical="center" wrapText="1"/>
    </xf>
    <xf numFmtId="3" fontId="0" fillId="3" borderId="9" xfId="0" applyNumberFormat="1" applyFont="1" applyFill="1" applyBorder="1" applyAlignment="1">
      <alignment horizontal="right" vertical="center" wrapText="1"/>
    </xf>
    <xf numFmtId="3" fontId="0" fillId="3" borderId="11" xfId="0" applyNumberFormat="1" applyFont="1" applyFill="1" applyBorder="1" applyAlignment="1">
      <alignment horizontal="right" vertical="center" wrapText="1"/>
    </xf>
    <xf numFmtId="3" fontId="7" fillId="3" borderId="11" xfId="0" applyNumberFormat="1" applyFont="1" applyFill="1" applyBorder="1" applyAlignment="1">
      <alignment horizontal="right" vertical="center" wrapText="1"/>
    </xf>
    <xf numFmtId="3" fontId="7" fillId="3" borderId="13" xfId="0" applyNumberFormat="1" applyFont="1" applyFill="1" applyBorder="1" applyAlignment="1">
      <alignment horizontal="right" vertical="center" wrapText="1"/>
    </xf>
    <xf numFmtId="0" fontId="0" fillId="3" borderId="5" xfId="0" applyFont="1" applyFill="1" applyBorder="1" applyAlignment="1">
      <alignment horizontal="center" vertical="center" wrapText="1"/>
    </xf>
    <xf numFmtId="168" fontId="0" fillId="3" borderId="15" xfId="0" applyNumberFormat="1" applyFont="1" applyFill="1" applyBorder="1" applyAlignment="1">
      <alignment horizontal="center" vertical="center" wrapText="1"/>
    </xf>
    <xf numFmtId="168" fontId="7" fillId="3" borderId="14" xfId="0" applyNumberFormat="1" applyFont="1" applyFill="1" applyBorder="1" applyAlignment="1">
      <alignment horizontal="center" vertical="center" wrapText="1"/>
    </xf>
    <xf numFmtId="3" fontId="0" fillId="3" borderId="5" xfId="0" applyNumberFormat="1" applyFont="1" applyFill="1" applyBorder="1" applyAlignment="1">
      <alignment horizontal="right" vertical="center" wrapText="1"/>
    </xf>
    <xf numFmtId="3" fontId="7" fillId="3" borderId="2" xfId="0" applyNumberFormat="1" applyFont="1" applyFill="1" applyBorder="1" applyAlignment="1">
      <alignment horizontal="right" vertical="center" wrapText="1"/>
    </xf>
    <xf numFmtId="0" fontId="0" fillId="3" borderId="9" xfId="0" quotePrefix="1" applyFont="1" applyFill="1" applyBorder="1" applyAlignment="1">
      <alignment horizontal="center" vertical="center" wrapText="1"/>
    </xf>
    <xf numFmtId="0" fontId="0" fillId="3" borderId="15" xfId="0" applyFont="1" applyFill="1" applyBorder="1" applyAlignment="1">
      <alignment horizontal="justify" vertical="center" wrapText="1"/>
    </xf>
    <xf numFmtId="0" fontId="0" fillId="3" borderId="11" xfId="0" quotePrefix="1" applyFont="1" applyFill="1" applyBorder="1" applyAlignment="1">
      <alignment horizontal="center" vertical="center" wrapText="1"/>
    </xf>
    <xf numFmtId="0" fontId="0" fillId="3" borderId="12" xfId="0" applyFont="1" applyFill="1" applyBorder="1" applyAlignment="1">
      <alignment horizontal="justify" vertical="center" wrapText="1"/>
    </xf>
    <xf numFmtId="0" fontId="7" fillId="3" borderId="12" xfId="0" applyFont="1" applyFill="1" applyBorder="1" applyAlignment="1">
      <alignment horizontal="justify" vertical="center" wrapText="1"/>
    </xf>
    <xf numFmtId="0" fontId="7" fillId="3" borderId="14" xfId="0" applyFont="1" applyFill="1" applyBorder="1" applyAlignment="1">
      <alignment horizontal="justify" vertical="center" wrapText="1"/>
    </xf>
    <xf numFmtId="0" fontId="7" fillId="2" borderId="12"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12"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0" fontId="2" fillId="2" borderId="13" xfId="0" applyFont="1" applyFill="1" applyBorder="1" applyAlignment="1">
      <alignment horizontal="right" vertical="center" indent="1"/>
    </xf>
    <xf numFmtId="0" fontId="2" fillId="2" borderId="11" xfId="0" applyFont="1" applyFill="1" applyBorder="1" applyAlignment="1">
      <alignment horizontal="right" vertical="center" indent="1"/>
    </xf>
    <xf numFmtId="0" fontId="3" fillId="2" borderId="7" xfId="0" applyFont="1" applyFill="1" applyBorder="1" applyAlignment="1">
      <alignment vertical="center"/>
    </xf>
    <xf numFmtId="0" fontId="2" fillId="2" borderId="0" xfId="0" applyFont="1" applyFill="1" applyBorder="1" applyAlignment="1">
      <alignment horizontal="left" vertical="center" indent="1"/>
    </xf>
    <xf numFmtId="0" fontId="3" fillId="2" borderId="5" xfId="0" applyFont="1" applyFill="1" applyBorder="1" applyAlignment="1">
      <alignment horizontal="left" vertical="center"/>
    </xf>
    <xf numFmtId="0" fontId="2" fillId="2" borderId="2" xfId="0" applyFont="1" applyFill="1" applyBorder="1" applyAlignment="1">
      <alignment horizontal="left" vertical="center" indent="1"/>
    </xf>
    <xf numFmtId="0" fontId="3" fillId="2" borderId="10" xfId="0" applyFont="1" applyFill="1" applyBorder="1" applyAlignment="1">
      <alignment horizontal="center" vertical="center"/>
    </xf>
    <xf numFmtId="168" fontId="3" fillId="2" borderId="4" xfId="0" applyNumberFormat="1" applyFont="1" applyFill="1" applyBorder="1" applyAlignment="1">
      <alignment horizontal="center" vertical="center" wrapText="1"/>
    </xf>
    <xf numFmtId="168" fontId="3" fillId="2" borderId="5" xfId="0" applyNumberFormat="1" applyFont="1" applyFill="1" applyBorder="1" applyAlignment="1">
      <alignment horizontal="center" vertical="center" wrapText="1"/>
    </xf>
    <xf numFmtId="168" fontId="3" fillId="2" borderId="2" xfId="1" applyNumberFormat="1" applyFont="1" applyFill="1" applyBorder="1" applyAlignment="1">
      <alignment horizontal="center" vertical="center"/>
    </xf>
    <xf numFmtId="0" fontId="4" fillId="2" borderId="11" xfId="0" applyFont="1" applyFill="1" applyBorder="1" applyAlignment="1">
      <alignment horizontal="left" vertical="center" wrapText="1"/>
    </xf>
    <xf numFmtId="169" fontId="3" fillId="2" borderId="4" xfId="1" applyNumberFormat="1" applyFont="1" applyFill="1" applyBorder="1"/>
    <xf numFmtId="169" fontId="3" fillId="2" borderId="3" xfId="1" applyNumberFormat="1" applyFont="1" applyFill="1" applyBorder="1"/>
    <xf numFmtId="169" fontId="3" fillId="2" borderId="1" xfId="1" applyNumberFormat="1" applyFont="1" applyFill="1" applyBorder="1"/>
    <xf numFmtId="170" fontId="3" fillId="2" borderId="12" xfId="0" applyNumberFormat="1" applyFont="1" applyFill="1" applyBorder="1" applyProtection="1">
      <protection locked="0"/>
    </xf>
    <xf numFmtId="3" fontId="3" fillId="2" borderId="1" xfId="0" applyNumberFormat="1" applyFont="1" applyFill="1" applyBorder="1" applyAlignment="1">
      <alignment horizontal="right"/>
    </xf>
    <xf numFmtId="170" fontId="3" fillId="2" borderId="1" xfId="0" applyNumberFormat="1" applyFont="1" applyFill="1" applyBorder="1" applyAlignment="1">
      <alignment horizontal="center"/>
    </xf>
    <xf numFmtId="168" fontId="3" fillId="2" borderId="1" xfId="0" applyNumberFormat="1" applyFont="1" applyFill="1" applyBorder="1" applyAlignment="1">
      <alignment horizontal="center" vertical="center" wrapText="1"/>
    </xf>
    <xf numFmtId="0" fontId="5" fillId="2" borderId="4" xfId="0" applyFont="1" applyFill="1" applyBorder="1"/>
    <xf numFmtId="3" fontId="6" fillId="2" borderId="0" xfId="0" applyNumberFormat="1" applyFont="1" applyFill="1" applyBorder="1" applyAlignment="1">
      <alignment horizontal="right"/>
    </xf>
    <xf numFmtId="37" fontId="6" fillId="2" borderId="0" xfId="0" applyNumberFormat="1" applyFont="1" applyFill="1" applyBorder="1"/>
    <xf numFmtId="0" fontId="6" fillId="2" borderId="9" xfId="0" applyFont="1" applyFill="1" applyBorder="1" applyAlignment="1"/>
    <xf numFmtId="3" fontId="6" fillId="2" borderId="5" xfId="0" applyNumberFormat="1" applyFont="1" applyFill="1" applyBorder="1" applyAlignment="1">
      <alignment horizontal="right"/>
    </xf>
    <xf numFmtId="3" fontId="6" fillId="2" borderId="15" xfId="0" applyNumberFormat="1" applyFont="1" applyFill="1" applyBorder="1" applyAlignment="1">
      <alignment horizontal="right"/>
    </xf>
    <xf numFmtId="0" fontId="6" fillId="2" borderId="11" xfId="0" applyFont="1" applyFill="1" applyBorder="1" applyAlignment="1">
      <alignment horizontal="left"/>
    </xf>
    <xf numFmtId="3" fontId="6" fillId="2" borderId="12" xfId="0" applyNumberFormat="1" applyFont="1" applyFill="1" applyBorder="1" applyAlignment="1">
      <alignment horizontal="right"/>
    </xf>
    <xf numFmtId="0" fontId="5" fillId="2" borderId="11" xfId="0" applyFont="1" applyFill="1" applyBorder="1"/>
    <xf numFmtId="3" fontId="5" fillId="2" borderId="12" xfId="0" applyNumberFormat="1" applyFont="1" applyFill="1" applyBorder="1" applyAlignment="1">
      <alignment horizontal="right"/>
    </xf>
    <xf numFmtId="37" fontId="6" fillId="2" borderId="12" xfId="0" applyNumberFormat="1" applyFont="1" applyFill="1" applyBorder="1"/>
    <xf numFmtId="37" fontId="5" fillId="2" borderId="2" xfId="0" applyNumberFormat="1" applyFont="1" applyFill="1" applyBorder="1"/>
    <xf numFmtId="37" fontId="5" fillId="2" borderId="14" xfId="0" applyNumberFormat="1" applyFont="1" applyFill="1" applyBorder="1"/>
    <xf numFmtId="3" fontId="6" fillId="2" borderId="4" xfId="0" applyNumberFormat="1" applyFont="1" applyFill="1" applyBorder="1" applyAlignment="1">
      <alignment horizontal="right"/>
    </xf>
    <xf numFmtId="3" fontId="6" fillId="2" borderId="3" xfId="0" applyNumberFormat="1" applyFont="1" applyFill="1" applyBorder="1" applyAlignment="1">
      <alignment horizontal="right"/>
    </xf>
    <xf numFmtId="3" fontId="5" fillId="2" borderId="3" xfId="0" applyNumberFormat="1" applyFont="1" applyFill="1" applyBorder="1" applyAlignment="1">
      <alignment horizontal="right"/>
    </xf>
    <xf numFmtId="37" fontId="6" fillId="2" borderId="3" xfId="0" applyNumberFormat="1" applyFont="1" applyFill="1" applyBorder="1"/>
    <xf numFmtId="37" fontId="5" fillId="2" borderId="1" xfId="0" applyNumberFormat="1" applyFont="1" applyFill="1" applyBorder="1"/>
    <xf numFmtId="0" fontId="6" fillId="2" borderId="5" xfId="0" applyFont="1" applyFill="1" applyBorder="1" applyAlignment="1">
      <alignment horizontal="center" wrapText="1"/>
    </xf>
    <xf numFmtId="0" fontId="3" fillId="2" borderId="24" xfId="0" applyFont="1" applyFill="1" applyBorder="1" applyAlignment="1">
      <alignment horizontal="left" vertical="center" wrapText="1"/>
    </xf>
    <xf numFmtId="0" fontId="2" fillId="2" borderId="0" xfId="0" applyFont="1" applyFill="1" applyAlignment="1">
      <alignment horizontal="justify" vertical="center" wrapText="1"/>
    </xf>
    <xf numFmtId="0" fontId="5" fillId="2" borderId="0" xfId="0" applyFont="1" applyFill="1" applyBorder="1" applyAlignment="1">
      <alignment horizontal="left" vertical="center" wrapText="1"/>
    </xf>
    <xf numFmtId="3" fontId="5" fillId="2" borderId="0" xfId="0" applyNumberFormat="1" applyFont="1" applyFill="1" applyBorder="1" applyAlignment="1">
      <alignment vertical="center"/>
    </xf>
    <xf numFmtId="0" fontId="5" fillId="2" borderId="9" xfId="0" applyFont="1" applyFill="1" applyBorder="1" applyAlignment="1">
      <alignment vertical="center"/>
    </xf>
    <xf numFmtId="3" fontId="5" fillId="2" borderId="5" xfId="0" applyNumberFormat="1" applyFont="1" applyFill="1" applyBorder="1" applyAlignment="1">
      <alignment vertical="center"/>
    </xf>
    <xf numFmtId="3" fontId="5" fillId="2" borderId="15" xfId="0" applyNumberFormat="1" applyFont="1" applyFill="1" applyBorder="1" applyAlignment="1">
      <alignment vertical="center"/>
    </xf>
    <xf numFmtId="3" fontId="5" fillId="2" borderId="12" xfId="0" applyNumberFormat="1" applyFont="1" applyFill="1" applyBorder="1" applyAlignment="1">
      <alignment vertical="center"/>
    </xf>
    <xf numFmtId="0" fontId="6" fillId="2" borderId="13" xfId="0" applyFont="1" applyFill="1" applyBorder="1" applyAlignment="1">
      <alignment vertical="center"/>
    </xf>
    <xf numFmtId="3" fontId="6" fillId="2" borderId="2" xfId="0" applyNumberFormat="1" applyFont="1" applyFill="1" applyBorder="1" applyAlignment="1">
      <alignment vertical="center"/>
    </xf>
    <xf numFmtId="3" fontId="6" fillId="2" borderId="14" xfId="0" applyNumberFormat="1" applyFont="1" applyFill="1" applyBorder="1" applyAlignment="1">
      <alignment vertical="center"/>
    </xf>
    <xf numFmtId="3" fontId="5" fillId="2" borderId="4" xfId="0" applyNumberFormat="1" applyFont="1" applyFill="1" applyBorder="1" applyAlignment="1">
      <alignment vertical="center"/>
    </xf>
    <xf numFmtId="3" fontId="5" fillId="2" borderId="3" xfId="0" applyNumberFormat="1" applyFont="1" applyFill="1" applyBorder="1" applyAlignment="1">
      <alignment vertical="center"/>
    </xf>
    <xf numFmtId="3" fontId="6" fillId="2" borderId="1" xfId="0" applyNumberFormat="1" applyFont="1" applyFill="1" applyBorder="1" applyAlignment="1">
      <alignment vertical="center"/>
    </xf>
    <xf numFmtId="0" fontId="5" fillId="2" borderId="0" xfId="0" quotePrefix="1" applyFont="1" applyFill="1" applyBorder="1" applyAlignment="1">
      <alignment horizontal="left" vertical="center"/>
    </xf>
    <xf numFmtId="0" fontId="5" fillId="2" borderId="0" xfId="0" quotePrefix="1" applyFont="1" applyFill="1" applyBorder="1" applyAlignment="1">
      <alignment horizontal="center" vertical="center"/>
    </xf>
    <xf numFmtId="0" fontId="6" fillId="2" borderId="0" xfId="0" quotePrefix="1" applyFont="1" applyFill="1" applyBorder="1" applyAlignment="1">
      <alignment horizontal="center" vertical="center"/>
    </xf>
    <xf numFmtId="0" fontId="6" fillId="2" borderId="11" xfId="0" applyFont="1" applyFill="1" applyBorder="1" applyAlignment="1">
      <alignment vertical="top"/>
    </xf>
    <xf numFmtId="0" fontId="6" fillId="2" borderId="12" xfId="0" applyFont="1" applyFill="1" applyBorder="1" applyAlignment="1">
      <alignment vertical="center" wrapText="1"/>
    </xf>
    <xf numFmtId="3" fontId="6" fillId="2" borderId="3" xfId="0" applyNumberFormat="1" applyFont="1" applyFill="1" applyBorder="1" applyAlignment="1">
      <alignment vertical="center"/>
    </xf>
    <xf numFmtId="0" fontId="5" fillId="2" borderId="11" xfId="0" applyFont="1" applyFill="1" applyBorder="1" applyAlignment="1">
      <alignment horizontal="left" vertical="top" indent="1"/>
    </xf>
    <xf numFmtId="0" fontId="5" fillId="2" borderId="12" xfId="0" applyFont="1" applyFill="1" applyBorder="1" applyAlignment="1">
      <alignment vertical="center" wrapText="1"/>
    </xf>
    <xf numFmtId="0" fontId="5" fillId="2" borderId="12" xfId="0" applyFont="1" applyFill="1" applyBorder="1" applyAlignment="1">
      <alignment horizontal="left" vertical="center" wrapText="1"/>
    </xf>
    <xf numFmtId="0" fontId="5" fillId="2" borderId="11" xfId="0" applyFont="1" applyFill="1" applyBorder="1" applyAlignment="1">
      <alignment vertical="top"/>
    </xf>
    <xf numFmtId="0" fontId="6" fillId="2" borderId="8" xfId="0" quotePrefix="1" applyFont="1" applyFill="1" applyBorder="1" applyAlignment="1">
      <alignment vertical="top"/>
    </xf>
    <xf numFmtId="0" fontId="6" fillId="2" borderId="10" xfId="0" applyFont="1" applyFill="1" applyBorder="1" applyAlignment="1">
      <alignment vertical="center" wrapText="1"/>
    </xf>
    <xf numFmtId="0" fontId="6" fillId="2" borderId="11" xfId="0" applyFont="1" applyFill="1" applyBorder="1" applyAlignment="1">
      <alignment vertical="center"/>
    </xf>
    <xf numFmtId="0" fontId="2" fillId="2" borderId="8" xfId="0" applyFont="1" applyFill="1" applyBorder="1" applyAlignment="1">
      <alignment vertical="center"/>
    </xf>
    <xf numFmtId="0" fontId="2" fillId="2" borderId="11" xfId="0" applyFont="1" applyFill="1" applyBorder="1" applyAlignment="1">
      <alignment vertical="center"/>
    </xf>
    <xf numFmtId="3" fontId="3" fillId="2" borderId="1" xfId="0" applyNumberFormat="1" applyFont="1" applyFill="1" applyBorder="1" applyAlignment="1">
      <alignment horizontal="right" vertical="center"/>
    </xf>
    <xf numFmtId="0" fontId="6" fillId="2" borderId="9" xfId="0" applyFont="1" applyFill="1" applyBorder="1"/>
    <xf numFmtId="0" fontId="6" fillId="2" borderId="15" xfId="0" applyFont="1" applyFill="1" applyBorder="1"/>
    <xf numFmtId="0" fontId="6" fillId="2" borderId="0" xfId="0" applyFont="1" applyFill="1" applyBorder="1"/>
    <xf numFmtId="3" fontId="6" fillId="2" borderId="5" xfId="0" applyNumberFormat="1" applyFont="1" applyFill="1" applyBorder="1" applyAlignment="1">
      <alignment horizontal="right" wrapText="1"/>
    </xf>
    <xf numFmtId="3" fontId="6" fillId="2" borderId="15" xfId="0" applyNumberFormat="1" applyFont="1" applyFill="1" applyBorder="1" applyAlignment="1">
      <alignment horizontal="right" wrapText="1"/>
    </xf>
    <xf numFmtId="0" fontId="6" fillId="2" borderId="11" xfId="0" applyFont="1" applyFill="1" applyBorder="1"/>
    <xf numFmtId="0" fontId="5" fillId="2" borderId="2" xfId="0" applyFont="1" applyFill="1" applyBorder="1"/>
    <xf numFmtId="3" fontId="5" fillId="2" borderId="14" xfId="0" applyNumberFormat="1" applyFont="1" applyFill="1" applyBorder="1" applyAlignment="1">
      <alignment horizontal="right"/>
    </xf>
    <xf numFmtId="3" fontId="6" fillId="2" borderId="4" xfId="0" applyNumberFormat="1" applyFont="1" applyFill="1" applyBorder="1" applyAlignment="1">
      <alignment horizontal="right" wrapText="1"/>
    </xf>
    <xf numFmtId="0" fontId="11" fillId="2" borderId="11" xfId="0" applyFont="1" applyFill="1" applyBorder="1" applyAlignment="1">
      <alignment horizontal="center" wrapText="1"/>
    </xf>
    <xf numFmtId="0" fontId="11" fillId="2" borderId="11" xfId="0" applyFont="1" applyFill="1" applyBorder="1" applyAlignment="1">
      <alignment horizontal="center"/>
    </xf>
    <xf numFmtId="0" fontId="12" fillId="2" borderId="0" xfId="0" applyFont="1" applyFill="1" applyBorder="1" applyAlignment="1">
      <alignment horizontal="center"/>
    </xf>
    <xf numFmtId="0" fontId="12" fillId="2" borderId="12"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wrapText="1"/>
    </xf>
    <xf numFmtId="0" fontId="11" fillId="2" borderId="13" xfId="0" applyFont="1" applyFill="1" applyBorder="1" applyAlignment="1">
      <alignment horizontal="center"/>
    </xf>
    <xf numFmtId="0" fontId="11" fillId="2" borderId="2" xfId="0" applyFont="1" applyFill="1" applyBorder="1" applyAlignment="1">
      <alignment horizontal="center"/>
    </xf>
    <xf numFmtId="0" fontId="11" fillId="2" borderId="14" xfId="0" applyFont="1" applyFill="1" applyBorder="1" applyAlignment="1">
      <alignment horizontal="center"/>
    </xf>
    <xf numFmtId="0" fontId="3" fillId="2" borderId="4" xfId="0" applyFont="1" applyFill="1" applyBorder="1" applyAlignment="1">
      <alignment vertical="center"/>
    </xf>
    <xf numFmtId="0" fontId="3" fillId="2" borderId="4" xfId="0" applyFont="1" applyFill="1" applyBorder="1" applyAlignment="1">
      <alignment horizontal="center" vertical="center"/>
    </xf>
    <xf numFmtId="10" fontId="3" fillId="2" borderId="15" xfId="0" applyNumberFormat="1" applyFont="1" applyFill="1" applyBorder="1" applyAlignment="1">
      <alignment horizontal="center" vertical="center"/>
    </xf>
    <xf numFmtId="10" fontId="2" fillId="2" borderId="12" xfId="0" applyNumberFormat="1" applyFont="1" applyFill="1" applyBorder="1" applyAlignment="1">
      <alignment horizontal="center" vertical="center"/>
    </xf>
    <xf numFmtId="10" fontId="3" fillId="2" borderId="14" xfId="0" applyNumberFormat="1" applyFont="1" applyFill="1" applyBorder="1" applyAlignment="1">
      <alignment horizontal="center" vertical="center"/>
    </xf>
    <xf numFmtId="3" fontId="3" fillId="2" borderId="4" xfId="0" applyNumberFormat="1" applyFont="1" applyFill="1" applyBorder="1" applyAlignment="1">
      <alignment horizontal="right" vertical="center"/>
    </xf>
    <xf numFmtId="0" fontId="2" fillId="2" borderId="3" xfId="0" applyFont="1" applyFill="1" applyBorder="1" applyAlignment="1">
      <alignment horizontal="right" vertical="center"/>
    </xf>
    <xf numFmtId="0" fontId="2" fillId="2" borderId="13" xfId="0" applyFont="1" applyFill="1" applyBorder="1" applyAlignment="1">
      <alignment vertical="center"/>
    </xf>
    <xf numFmtId="0" fontId="2" fillId="2" borderId="1" xfId="0" applyFont="1" applyFill="1" applyBorder="1" applyAlignment="1">
      <alignment horizontal="right" vertical="center"/>
    </xf>
    <xf numFmtId="10" fontId="2" fillId="2" borderId="14" xfId="0" applyNumberFormat="1" applyFont="1" applyFill="1" applyBorder="1" applyAlignment="1">
      <alignment horizontal="center" vertical="center"/>
    </xf>
    <xf numFmtId="10" fontId="5" fillId="2" borderId="0" xfId="0" applyNumberFormat="1" applyFont="1" applyFill="1" applyBorder="1" applyAlignment="1">
      <alignment horizontal="center" vertical="center"/>
    </xf>
    <xf numFmtId="0" fontId="5" fillId="2" borderId="0" xfId="0" applyFont="1" applyFill="1" applyBorder="1" applyAlignment="1">
      <alignment horizontal="right" vertical="center"/>
    </xf>
    <xf numFmtId="3" fontId="5" fillId="2" borderId="5" xfId="0" applyNumberFormat="1" applyFont="1" applyFill="1" applyBorder="1" applyAlignment="1">
      <alignment horizontal="right" vertical="center"/>
    </xf>
    <xf numFmtId="10" fontId="5" fillId="2" borderId="5" xfId="0" applyNumberFormat="1" applyFont="1" applyFill="1" applyBorder="1" applyAlignment="1">
      <alignment horizontal="center" vertical="center"/>
    </xf>
    <xf numFmtId="10" fontId="5" fillId="2" borderId="15" xfId="0" applyNumberFormat="1" applyFont="1" applyFill="1" applyBorder="1" applyAlignment="1">
      <alignment horizontal="center" vertical="center"/>
    </xf>
    <xf numFmtId="10" fontId="5" fillId="2" borderId="12" xfId="0" applyNumberFormat="1" applyFont="1" applyFill="1" applyBorder="1" applyAlignment="1">
      <alignment horizontal="center" vertical="center"/>
    </xf>
    <xf numFmtId="3" fontId="6" fillId="2" borderId="2" xfId="0" applyNumberFormat="1" applyFont="1" applyFill="1" applyBorder="1" applyAlignment="1">
      <alignment horizontal="right" vertical="center"/>
    </xf>
    <xf numFmtId="10" fontId="6" fillId="2" borderId="2" xfId="0" applyNumberFormat="1" applyFont="1" applyFill="1" applyBorder="1" applyAlignment="1">
      <alignment horizontal="center" vertical="center"/>
    </xf>
    <xf numFmtId="10" fontId="6" fillId="2" borderId="14" xfId="0" applyNumberFormat="1" applyFont="1" applyFill="1" applyBorder="1" applyAlignment="1">
      <alignment horizontal="center" vertical="center"/>
    </xf>
    <xf numFmtId="3" fontId="5" fillId="2" borderId="4" xfId="0" applyNumberFormat="1" applyFont="1" applyFill="1" applyBorder="1" applyAlignment="1">
      <alignment horizontal="right" vertical="center"/>
    </xf>
    <xf numFmtId="0" fontId="5" fillId="2" borderId="3" xfId="0" applyFont="1" applyFill="1" applyBorder="1" applyAlignment="1">
      <alignment horizontal="right" vertical="center"/>
    </xf>
    <xf numFmtId="3" fontId="6" fillId="2" borderId="1" xfId="0" applyNumberFormat="1" applyFont="1" applyFill="1" applyBorder="1" applyAlignment="1">
      <alignment horizontal="right" vertical="center"/>
    </xf>
    <xf numFmtId="10" fontId="5" fillId="2" borderId="4" xfId="0" applyNumberFormat="1" applyFont="1" applyFill="1" applyBorder="1" applyAlignment="1">
      <alignment horizontal="center" vertical="center"/>
    </xf>
    <xf numFmtId="10" fontId="5" fillId="2" borderId="3" xfId="0" applyNumberFormat="1" applyFont="1" applyFill="1" applyBorder="1" applyAlignment="1">
      <alignment horizontal="center" vertical="center"/>
    </xf>
    <xf numFmtId="10" fontId="6" fillId="2" borderId="1" xfId="0" applyNumberFormat="1"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wrapText="1"/>
    </xf>
    <xf numFmtId="3" fontId="6" fillId="2" borderId="5" xfId="0" applyNumberFormat="1" applyFont="1" applyFill="1" applyBorder="1" applyAlignment="1">
      <alignment horizontal="right" vertical="center"/>
    </xf>
    <xf numFmtId="3" fontId="6" fillId="2" borderId="3" xfId="0" applyNumberFormat="1" applyFont="1" applyFill="1" applyBorder="1" applyAlignment="1">
      <alignment horizontal="right" vertical="center"/>
    </xf>
    <xf numFmtId="10" fontId="6" fillId="2" borderId="4" xfId="0" applyNumberFormat="1" applyFont="1" applyFill="1" applyBorder="1" applyAlignment="1">
      <alignment horizontal="center" vertical="center"/>
    </xf>
    <xf numFmtId="10" fontId="6" fillId="2" borderId="3" xfId="0" applyNumberFormat="1" applyFont="1" applyFill="1" applyBorder="1" applyAlignment="1">
      <alignment horizontal="center" vertical="center"/>
    </xf>
    <xf numFmtId="0" fontId="5" fillId="2" borderId="11" xfId="0" applyFont="1" applyFill="1" applyBorder="1" applyAlignment="1">
      <alignment horizontal="right" vertical="center"/>
    </xf>
    <xf numFmtId="3" fontId="6" fillId="2" borderId="13" xfId="0" applyNumberFormat="1" applyFont="1" applyFill="1" applyBorder="1" applyAlignment="1">
      <alignment horizontal="right" vertical="center"/>
    </xf>
    <xf numFmtId="169" fontId="6" fillId="2" borderId="0" xfId="1" applyNumberFormat="1" applyFont="1" applyFill="1" applyBorder="1"/>
    <xf numFmtId="169" fontId="5" fillId="2" borderId="0" xfId="1" applyNumberFormat="1" applyFont="1" applyFill="1" applyBorder="1"/>
    <xf numFmtId="169" fontId="6" fillId="2" borderId="12" xfId="1" applyNumberFormat="1" applyFont="1" applyFill="1" applyBorder="1"/>
    <xf numFmtId="0" fontId="5" fillId="2" borderId="11" xfId="0" applyFont="1" applyFill="1" applyBorder="1" applyAlignment="1">
      <alignment horizontal="left" indent="1"/>
    </xf>
    <xf numFmtId="169" fontId="5" fillId="2" borderId="12" xfId="1" applyNumberFormat="1" applyFont="1" applyFill="1" applyBorder="1"/>
    <xf numFmtId="169" fontId="6" fillId="2" borderId="2" xfId="1" applyNumberFormat="1" applyFont="1" applyFill="1" applyBorder="1"/>
    <xf numFmtId="169" fontId="6" fillId="2" borderId="14" xfId="1" applyNumberFormat="1" applyFont="1" applyFill="1" applyBorder="1"/>
    <xf numFmtId="169" fontId="6" fillId="2" borderId="11" xfId="1" applyNumberFormat="1" applyFont="1" applyFill="1" applyBorder="1"/>
    <xf numFmtId="169" fontId="5" fillId="2" borderId="11" xfId="1" applyNumberFormat="1" applyFont="1" applyFill="1" applyBorder="1"/>
    <xf numFmtId="169" fontId="6" fillId="2" borderId="13" xfId="1" applyNumberFormat="1" applyFont="1" applyFill="1" applyBorder="1"/>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2" borderId="2" xfId="0" applyFont="1" applyFill="1" applyBorder="1" applyAlignment="1">
      <alignment horizontal="center"/>
    </xf>
    <xf numFmtId="0" fontId="5" fillId="2" borderId="1" xfId="0" applyFont="1" applyFill="1" applyBorder="1"/>
    <xf numFmtId="167" fontId="5" fillId="2" borderId="1" xfId="2" applyNumberFormat="1" applyFont="1" applyFill="1" applyBorder="1" applyAlignment="1">
      <alignment horizontal="center"/>
    </xf>
    <xf numFmtId="169" fontId="5" fillId="2" borderId="4" xfId="1" applyNumberFormat="1" applyFont="1" applyFill="1" applyBorder="1"/>
    <xf numFmtId="0" fontId="5" fillId="2" borderId="3" xfId="0" applyFont="1" applyFill="1" applyBorder="1"/>
    <xf numFmtId="167" fontId="5" fillId="2" borderId="1" xfId="2" applyNumberFormat="1" applyFont="1" applyFill="1" applyBorder="1"/>
    <xf numFmtId="169" fontId="5" fillId="2" borderId="4" xfId="1" applyNumberFormat="1" applyFont="1" applyFill="1" applyBorder="1" applyAlignment="1">
      <alignment horizontal="right"/>
    </xf>
    <xf numFmtId="0" fontId="0" fillId="2" borderId="4" xfId="0" applyFont="1" applyFill="1" applyBorder="1" applyAlignment="1">
      <alignment vertical="center"/>
    </xf>
    <xf numFmtId="0" fontId="0" fillId="2" borderId="1" xfId="0" applyFont="1" applyFill="1" applyBorder="1" applyAlignment="1">
      <alignment vertical="center"/>
    </xf>
    <xf numFmtId="0" fontId="0" fillId="2" borderId="1" xfId="0" applyFont="1" applyFill="1" applyBorder="1" applyAlignment="1">
      <alignment vertical="center" wrapText="1"/>
    </xf>
    <xf numFmtId="0" fontId="0" fillId="2" borderId="4" xfId="0" applyFont="1" applyFill="1" applyBorder="1" applyAlignment="1">
      <alignment vertical="center" wrapText="1"/>
    </xf>
    <xf numFmtId="3" fontId="0" fillId="2" borderId="1" xfId="0" applyNumberFormat="1" applyFont="1" applyFill="1" applyBorder="1" applyAlignment="1">
      <alignment horizontal="center" vertical="center" wrapText="1"/>
    </xf>
    <xf numFmtId="3" fontId="0" fillId="2" borderId="4" xfId="0" applyNumberFormat="1" applyFont="1" applyFill="1" applyBorder="1" applyAlignment="1">
      <alignment horizontal="center" vertical="center" wrapText="1"/>
    </xf>
    <xf numFmtId="3" fontId="7" fillId="2" borderId="0" xfId="0" applyNumberFormat="1" applyFont="1" applyFill="1" applyBorder="1" applyAlignment="1">
      <alignment horizontal="right" vertical="center" wrapText="1"/>
    </xf>
    <xf numFmtId="3" fontId="0" fillId="2" borderId="0" xfId="0" applyNumberFormat="1" applyFont="1" applyFill="1" applyBorder="1" applyAlignment="1">
      <alignment horizontal="right" vertical="center" wrapText="1"/>
    </xf>
    <xf numFmtId="3" fontId="0" fillId="2" borderId="0" xfId="0" applyNumberFormat="1" applyFont="1" applyFill="1" applyBorder="1" applyAlignment="1">
      <alignment horizontal="right" vertical="center"/>
    </xf>
    <xf numFmtId="0" fontId="7" fillId="2" borderId="0" xfId="0" applyFont="1" applyFill="1" applyBorder="1" applyAlignment="1">
      <alignment horizontal="right" vertical="center" wrapText="1"/>
    </xf>
    <xf numFmtId="0" fontId="7" fillId="2" borderId="9" xfId="0" applyFont="1" applyFill="1" applyBorder="1" applyAlignment="1">
      <alignment vertical="center"/>
    </xf>
    <xf numFmtId="3" fontId="7" fillId="2" borderId="5" xfId="0" applyNumberFormat="1" applyFont="1" applyFill="1" applyBorder="1" applyAlignment="1">
      <alignment horizontal="right" vertical="center" wrapText="1"/>
    </xf>
    <xf numFmtId="0" fontId="0" fillId="2" borderId="11" xfId="0" applyFont="1" applyFill="1" applyBorder="1" applyAlignment="1">
      <alignment horizontal="left" vertical="center" wrapText="1" indent="1"/>
    </xf>
    <xf numFmtId="0" fontId="7" fillId="2" borderId="11" xfId="0" applyFont="1" applyFill="1" applyBorder="1" applyAlignment="1">
      <alignment vertical="center"/>
    </xf>
    <xf numFmtId="0" fontId="0" fillId="2" borderId="11" xfId="0" applyFont="1" applyFill="1" applyBorder="1" applyAlignment="1">
      <alignment horizontal="left" vertical="center" indent="1"/>
    </xf>
    <xf numFmtId="0" fontId="0" fillId="2" borderId="11" xfId="0" applyFont="1" applyFill="1" applyBorder="1" applyAlignment="1">
      <alignment horizontal="left" vertical="center" wrapText="1" indent="2"/>
    </xf>
    <xf numFmtId="0" fontId="7" fillId="2" borderId="13" xfId="0" applyFont="1" applyFill="1" applyBorder="1" applyAlignment="1">
      <alignment vertical="center"/>
    </xf>
    <xf numFmtId="3" fontId="7" fillId="2" borderId="4" xfId="0" applyNumberFormat="1" applyFont="1" applyFill="1" applyBorder="1" applyAlignment="1">
      <alignment horizontal="right" vertical="center" wrapText="1"/>
    </xf>
    <xf numFmtId="3" fontId="0" fillId="2" borderId="3" xfId="0" applyNumberFormat="1" applyFont="1" applyFill="1" applyBorder="1" applyAlignment="1">
      <alignment horizontal="right" vertical="center" wrapText="1"/>
    </xf>
    <xf numFmtId="3" fontId="7" fillId="2" borderId="3" xfId="0" applyNumberFormat="1" applyFont="1" applyFill="1" applyBorder="1" applyAlignment="1">
      <alignment horizontal="right" vertical="center" wrapText="1"/>
    </xf>
    <xf numFmtId="3" fontId="0" fillId="2" borderId="3" xfId="0" applyNumberFormat="1" applyFont="1" applyFill="1" applyBorder="1" applyAlignment="1">
      <alignment horizontal="right" vertical="center"/>
    </xf>
    <xf numFmtId="0" fontId="12" fillId="2" borderId="4" xfId="0" applyFont="1" applyFill="1" applyBorder="1" applyAlignment="1">
      <alignment vertical="center" wrapText="1"/>
    </xf>
    <xf numFmtId="0" fontId="12" fillId="2" borderId="9" xfId="0" applyFont="1" applyFill="1" applyBorder="1" applyAlignment="1">
      <alignment vertical="center" wrapText="1"/>
    </xf>
    <xf numFmtId="0" fontId="12" fillId="2" borderId="11" xfId="0" applyFont="1" applyFill="1" applyBorder="1" applyAlignment="1">
      <alignment vertical="center" wrapText="1"/>
    </xf>
    <xf numFmtId="0" fontId="12" fillId="2" borderId="11" xfId="0" applyFont="1" applyFill="1" applyBorder="1" applyAlignment="1">
      <alignment horizontal="left" vertical="center" wrapText="1" indent="1"/>
    </xf>
    <xf numFmtId="0" fontId="11" fillId="2" borderId="11" xfId="0" applyFont="1" applyFill="1" applyBorder="1" applyAlignment="1">
      <alignment vertical="center" wrapText="1"/>
    </xf>
    <xf numFmtId="0" fontId="11" fillId="2" borderId="11" xfId="0" applyFont="1" applyFill="1" applyBorder="1" applyAlignment="1">
      <alignment vertical="center"/>
    </xf>
    <xf numFmtId="3" fontId="12" fillId="2" borderId="4" xfId="0" applyNumberFormat="1" applyFont="1" applyFill="1" applyBorder="1" applyAlignment="1">
      <alignment horizontal="right" vertical="center" wrapText="1"/>
    </xf>
    <xf numFmtId="3" fontId="12" fillId="2" borderId="3" xfId="0" applyNumberFormat="1" applyFont="1" applyFill="1" applyBorder="1" applyAlignment="1">
      <alignment horizontal="right" vertical="center" wrapText="1"/>
    </xf>
    <xf numFmtId="3" fontId="11" fillId="2" borderId="3" xfId="0" applyNumberFormat="1" applyFont="1" applyFill="1" applyBorder="1" applyAlignment="1">
      <alignment horizontal="right" vertical="center" wrapText="1"/>
    </xf>
    <xf numFmtId="3" fontId="12" fillId="2" borderId="3" xfId="0" applyNumberFormat="1" applyFont="1" applyFill="1" applyBorder="1" applyAlignment="1">
      <alignment horizontal="right" vertical="center"/>
    </xf>
    <xf numFmtId="3" fontId="11" fillId="2" borderId="3" xfId="0" applyNumberFormat="1" applyFont="1" applyFill="1" applyBorder="1" applyAlignment="1">
      <alignment horizontal="right" vertical="center"/>
    </xf>
    <xf numFmtId="3" fontId="11" fillId="2" borderId="1" xfId="0" applyNumberFormat="1" applyFont="1" applyFill="1" applyBorder="1" applyAlignment="1">
      <alignment horizontal="right" vertical="center"/>
    </xf>
    <xf numFmtId="0" fontId="18" fillId="2" borderId="0" xfId="0" applyFont="1" applyFill="1" applyAlignment="1">
      <alignment horizontal="left" vertical="center"/>
    </xf>
    <xf numFmtId="0" fontId="19" fillId="2" borderId="0" xfId="0" applyFont="1" applyFill="1" applyAlignment="1">
      <alignment horizontal="left" vertical="center"/>
    </xf>
    <xf numFmtId="0" fontId="0" fillId="2" borderId="11" xfId="0" applyFont="1" applyFill="1" applyBorder="1" applyAlignment="1">
      <alignment vertical="center"/>
    </xf>
    <xf numFmtId="0" fontId="7" fillId="2" borderId="13" xfId="0" applyFont="1" applyFill="1" applyBorder="1" applyAlignment="1">
      <alignment vertical="center" wrapText="1"/>
    </xf>
    <xf numFmtId="0" fontId="4" fillId="2" borderId="11" xfId="0" applyFont="1" applyFill="1" applyBorder="1" applyAlignment="1">
      <alignment vertical="center"/>
    </xf>
    <xf numFmtId="0" fontId="3" fillId="2" borderId="14" xfId="0" applyFont="1" applyFill="1" applyBorder="1" applyAlignment="1">
      <alignment horizontal="center" vertical="center"/>
    </xf>
    <xf numFmtId="0" fontId="7" fillId="3" borderId="1" xfId="0" quotePrefix="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170" fontId="2" fillId="2" borderId="3" xfId="0" applyNumberFormat="1" applyFont="1" applyFill="1" applyBorder="1" applyAlignment="1">
      <alignment horizontal="center" vertical="center" wrapText="1"/>
    </xf>
    <xf numFmtId="0" fontId="3" fillId="2" borderId="2" xfId="0" applyFont="1" applyFill="1" applyBorder="1" applyAlignment="1">
      <alignment vertical="center"/>
    </xf>
    <xf numFmtId="0" fontId="2" fillId="2" borderId="8" xfId="0" applyFont="1" applyFill="1" applyBorder="1" applyAlignment="1">
      <alignment horizontal="left" vertical="center" wrapText="1"/>
    </xf>
    <xf numFmtId="0" fontId="3" fillId="2" borderId="0" xfId="0" applyFont="1" applyFill="1" applyBorder="1" applyAlignment="1">
      <alignment vertical="center" wrapText="1"/>
    </xf>
    <xf numFmtId="3" fontId="2" fillId="2" borderId="6" xfId="0" applyNumberFormat="1" applyFont="1" applyFill="1" applyBorder="1" applyAlignment="1">
      <alignment horizontal="center" vertical="center" wrapText="1"/>
    </xf>
    <xf numFmtId="3" fontId="2" fillId="2" borderId="4" xfId="0" applyNumberFormat="1" applyFont="1" applyFill="1" applyBorder="1" applyAlignment="1">
      <alignment horizontal="right" vertical="center" wrapText="1"/>
    </xf>
    <xf numFmtId="3" fontId="2" fillId="2" borderId="3" xfId="0" applyNumberFormat="1" applyFont="1" applyFill="1" applyBorder="1" applyAlignment="1">
      <alignment horizontal="right" vertical="center" wrapText="1"/>
    </xf>
    <xf numFmtId="0" fontId="3" fillId="2" borderId="1" xfId="0" applyFont="1" applyFill="1" applyBorder="1" applyAlignment="1">
      <alignment horizontal="left" vertical="center" wrapText="1"/>
    </xf>
    <xf numFmtId="168" fontId="3" fillId="2" borderId="3" xfId="0" applyNumberFormat="1" applyFont="1" applyFill="1" applyBorder="1" applyAlignment="1">
      <alignment horizontal="center"/>
    </xf>
    <xf numFmtId="168" fontId="3" fillId="2" borderId="1" xfId="0" applyNumberFormat="1" applyFont="1" applyFill="1" applyBorder="1" applyAlignment="1">
      <alignment horizontal="center" vertical="center"/>
    </xf>
    <xf numFmtId="0" fontId="0" fillId="2" borderId="11" xfId="0" applyFont="1" applyFill="1" applyBorder="1"/>
    <xf numFmtId="0" fontId="0" fillId="2" borderId="11" xfId="0" applyFill="1" applyBorder="1"/>
    <xf numFmtId="0" fontId="0" fillId="2" borderId="8" xfId="0" applyFill="1" applyBorder="1"/>
    <xf numFmtId="0" fontId="7" fillId="2" borderId="7" xfId="0" applyFont="1" applyFill="1" applyBorder="1" applyAlignment="1">
      <alignment horizontal="center"/>
    </xf>
    <xf numFmtId="0" fontId="12" fillId="2" borderId="15" xfId="0" applyFont="1" applyFill="1" applyBorder="1" applyAlignment="1">
      <alignment horizontal="center" vertical="center"/>
    </xf>
    <xf numFmtId="0" fontId="11" fillId="2" borderId="11" xfId="0" applyFont="1" applyFill="1" applyBorder="1" applyAlignment="1">
      <alignment horizontal="center" vertical="center"/>
    </xf>
    <xf numFmtId="0" fontId="12" fillId="2" borderId="9" xfId="0" applyFont="1" applyFill="1" applyBorder="1" applyAlignment="1">
      <alignment vertical="center"/>
    </xf>
    <xf numFmtId="6" fontId="2" fillId="2" borderId="0" xfId="0" applyNumberFormat="1" applyFont="1" applyFill="1" applyBorder="1" applyAlignment="1">
      <alignment horizontal="right" vertical="center" wrapText="1"/>
    </xf>
    <xf numFmtId="49" fontId="2" fillId="2" borderId="14" xfId="0" applyNumberFormat="1" applyFont="1" applyFill="1" applyBorder="1" applyAlignment="1">
      <alignment horizontal="center" vertical="center" wrapText="1"/>
    </xf>
    <xf numFmtId="6" fontId="3" fillId="2" borderId="10" xfId="0" applyNumberFormat="1" applyFont="1" applyFill="1" applyBorder="1" applyAlignment="1">
      <alignment horizontal="right" vertical="center" wrapText="1"/>
    </xf>
    <xf numFmtId="0" fontId="2" fillId="2" borderId="25" xfId="0" applyFont="1" applyFill="1" applyBorder="1" applyAlignment="1">
      <alignment horizontal="center" vertical="center" wrapText="1"/>
    </xf>
    <xf numFmtId="6" fontId="2" fillId="2" borderId="7" xfId="0" applyNumberFormat="1" applyFont="1" applyFill="1" applyBorder="1" applyAlignment="1">
      <alignment horizontal="right" vertical="center" wrapText="1"/>
    </xf>
    <xf numFmtId="6" fontId="2" fillId="2" borderId="6" xfId="0" applyNumberFormat="1" applyFont="1" applyFill="1" applyBorder="1" applyAlignment="1">
      <alignment horizontal="center" vertical="center" wrapText="1"/>
    </xf>
    <xf numFmtId="0" fontId="7" fillId="0" borderId="4" xfId="0" applyFont="1" applyBorder="1"/>
    <xf numFmtId="49" fontId="2" fillId="2" borderId="10" xfId="0" applyNumberFormat="1" applyFont="1" applyFill="1" applyBorder="1" applyAlignment="1">
      <alignment horizontal="center" vertical="center" wrapText="1"/>
    </xf>
    <xf numFmtId="6" fontId="2" fillId="2" borderId="1" xfId="0" applyNumberFormat="1" applyFont="1" applyFill="1" applyBorder="1" applyAlignment="1">
      <alignment horizontal="center" vertical="center" wrapText="1"/>
    </xf>
    <xf numFmtId="0" fontId="7" fillId="0" borderId="4" xfId="0" applyFont="1" applyBorder="1" applyAlignment="1">
      <alignment horizontal="center"/>
    </xf>
    <xf numFmtId="178" fontId="6" fillId="4" borderId="0" xfId="1" applyNumberFormat="1" applyFont="1" applyFill="1" applyBorder="1" applyAlignment="1">
      <alignment vertical="center"/>
    </xf>
    <xf numFmtId="178" fontId="5" fillId="4" borderId="0" xfId="1" applyNumberFormat="1" applyFont="1" applyFill="1" applyBorder="1" applyAlignment="1"/>
    <xf numFmtId="178" fontId="6" fillId="4" borderId="0" xfId="1" applyNumberFormat="1" applyFont="1" applyFill="1" applyBorder="1" applyAlignment="1"/>
    <xf numFmtId="169" fontId="6" fillId="4" borderId="9" xfId="1" applyNumberFormat="1" applyFont="1" applyFill="1" applyBorder="1" applyAlignment="1">
      <alignment horizontal="right" vertical="center"/>
    </xf>
    <xf numFmtId="178" fontId="6" fillId="4" borderId="5" xfId="1" applyNumberFormat="1" applyFont="1" applyFill="1" applyBorder="1" applyAlignment="1">
      <alignment vertical="center"/>
    </xf>
    <xf numFmtId="178" fontId="6" fillId="4" borderId="15" xfId="1" applyNumberFormat="1" applyFont="1" applyFill="1" applyBorder="1" applyAlignment="1">
      <alignment vertical="center"/>
    </xf>
    <xf numFmtId="169" fontId="6" fillId="4" borderId="11" xfId="1" applyNumberFormat="1" applyFont="1" applyFill="1" applyBorder="1" applyAlignment="1">
      <alignment horizontal="right" vertical="center"/>
    </xf>
    <xf numFmtId="178" fontId="6" fillId="4" borderId="12" xfId="1" applyNumberFormat="1" applyFont="1" applyFill="1" applyBorder="1" applyAlignment="1">
      <alignment vertical="center"/>
    </xf>
    <xf numFmtId="169" fontId="5" fillId="4" borderId="11" xfId="1" applyNumberFormat="1" applyFont="1" applyFill="1" applyBorder="1" applyAlignment="1">
      <alignment horizontal="right"/>
    </xf>
    <xf numFmtId="178" fontId="5" fillId="4" borderId="12" xfId="1" applyNumberFormat="1" applyFont="1" applyFill="1" applyBorder="1" applyAlignment="1"/>
    <xf numFmtId="169" fontId="6" fillId="4" borderId="11" xfId="1" applyNumberFormat="1" applyFont="1" applyFill="1" applyBorder="1" applyAlignment="1">
      <alignment horizontal="right"/>
    </xf>
    <xf numFmtId="178" fontId="6" fillId="4" borderId="12" xfId="1" applyNumberFormat="1" applyFont="1" applyFill="1" applyBorder="1" applyAlignment="1"/>
    <xf numFmtId="169" fontId="6" fillId="4" borderId="13" xfId="1" applyNumberFormat="1" applyFont="1" applyFill="1" applyBorder="1" applyAlignment="1">
      <alignment horizontal="right"/>
    </xf>
    <xf numFmtId="178" fontId="6" fillId="4" borderId="2" xfId="1" applyNumberFormat="1" applyFont="1" applyFill="1" applyBorder="1" applyAlignment="1">
      <alignment horizontal="right"/>
    </xf>
    <xf numFmtId="178" fontId="6" fillId="4" borderId="14" xfId="1" applyNumberFormat="1" applyFont="1" applyFill="1" applyBorder="1" applyAlignment="1">
      <alignment horizontal="right"/>
    </xf>
    <xf numFmtId="0" fontId="19" fillId="0" borderId="6" xfId="0" applyFont="1" applyBorder="1" applyAlignment="1">
      <alignment horizontal="center" vertical="center"/>
    </xf>
    <xf numFmtId="0" fontId="19" fillId="0" borderId="6" xfId="0" applyFont="1" applyBorder="1" applyAlignment="1">
      <alignment vertical="center" wrapText="1"/>
    </xf>
    <xf numFmtId="0" fontId="19" fillId="2" borderId="6" xfId="0" applyFont="1" applyFill="1" applyBorder="1" applyAlignment="1">
      <alignment vertical="center"/>
    </xf>
    <xf numFmtId="0" fontId="19" fillId="0" borderId="6" xfId="0" applyFont="1" applyFill="1" applyBorder="1" applyAlignment="1">
      <alignment vertical="center" wrapText="1"/>
    </xf>
    <xf numFmtId="0" fontId="19" fillId="2" borderId="6" xfId="0" applyFont="1" applyFill="1" applyBorder="1" applyAlignment="1">
      <alignment vertical="center" wrapText="1"/>
    </xf>
    <xf numFmtId="0" fontId="19" fillId="0" borderId="6" xfId="0" applyFont="1" applyFill="1" applyBorder="1" applyAlignment="1">
      <alignment horizontal="center" vertical="center"/>
    </xf>
    <xf numFmtId="0" fontId="0" fillId="0" borderId="6" xfId="0" applyFont="1" applyFill="1" applyBorder="1" applyAlignment="1">
      <alignment horizontal="center" vertical="center" wrapText="1"/>
    </xf>
    <xf numFmtId="0" fontId="19" fillId="0" borderId="6" xfId="0" applyFont="1" applyFill="1" applyBorder="1" applyAlignment="1">
      <alignment horizontal="left" vertical="center" wrapText="1"/>
    </xf>
    <xf numFmtId="0" fontId="0" fillId="0" borderId="6" xfId="0" applyFont="1" applyFill="1" applyBorder="1" applyAlignment="1">
      <alignment horizontal="right" vertical="center" wrapText="1"/>
    </xf>
    <xf numFmtId="176" fontId="0" fillId="2" borderId="6" xfId="1" applyNumberFormat="1" applyFont="1" applyFill="1" applyBorder="1" applyAlignment="1">
      <alignment horizontal="right" vertical="center"/>
    </xf>
    <xf numFmtId="0" fontId="19" fillId="0" borderId="6" xfId="0" applyFont="1" applyFill="1" applyBorder="1" applyAlignment="1">
      <alignment vertical="center"/>
    </xf>
    <xf numFmtId="0" fontId="19" fillId="2" borderId="0" xfId="0" applyFont="1" applyFill="1"/>
    <xf numFmtId="177" fontId="19" fillId="2" borderId="6" xfId="0" applyNumberFormat="1" applyFont="1" applyFill="1" applyBorder="1" applyAlignment="1">
      <alignment vertical="center"/>
    </xf>
    <xf numFmtId="0" fontId="19" fillId="0" borderId="6" xfId="0" applyFont="1" applyFill="1" applyBorder="1" applyAlignment="1">
      <alignment horizontal="center" vertical="center" wrapText="1"/>
    </xf>
    <xf numFmtId="0" fontId="19" fillId="0" borderId="6" xfId="0" applyFont="1" applyFill="1" applyBorder="1" applyAlignment="1">
      <alignment horizontal="right" vertical="center" wrapText="1"/>
    </xf>
    <xf numFmtId="176" fontId="19" fillId="2" borderId="6" xfId="1" applyNumberFormat="1" applyFont="1" applyFill="1" applyBorder="1" applyAlignment="1">
      <alignment horizontal="right" vertical="center"/>
    </xf>
    <xf numFmtId="176" fontId="19" fillId="2" borderId="6" xfId="0" applyNumberFormat="1" applyFont="1" applyFill="1" applyBorder="1" applyAlignment="1">
      <alignment vertical="center"/>
    </xf>
    <xf numFmtId="0" fontId="19" fillId="0" borderId="6" xfId="0" applyFont="1" applyBorder="1" applyAlignment="1">
      <alignment horizontal="center" vertical="center" wrapText="1"/>
    </xf>
    <xf numFmtId="171" fontId="19" fillId="2" borderId="6" xfId="1" applyNumberFormat="1" applyFont="1" applyFill="1" applyBorder="1" applyAlignment="1">
      <alignment vertical="center"/>
    </xf>
    <xf numFmtId="0" fontId="18" fillId="0" borderId="6" xfId="0" applyFont="1" applyBorder="1" applyAlignment="1">
      <alignment horizontal="center" vertical="center"/>
    </xf>
    <xf numFmtId="0" fontId="11" fillId="0" borderId="6" xfId="0" applyFont="1" applyBorder="1" applyAlignment="1">
      <alignment horizontal="center" vertical="center"/>
    </xf>
    <xf numFmtId="177" fontId="0" fillId="2" borderId="6" xfId="0" applyNumberFormat="1" applyFont="1" applyFill="1" applyBorder="1" applyAlignment="1">
      <alignment horizontal="right" vertical="center"/>
    </xf>
    <xf numFmtId="171" fontId="0" fillId="2" borderId="6" xfId="1" applyNumberFormat="1" applyFont="1" applyFill="1" applyBorder="1" applyAlignment="1">
      <alignment horizontal="right" vertical="center"/>
    </xf>
    <xf numFmtId="0" fontId="0" fillId="0" borderId="6" xfId="0" applyFont="1" applyFill="1" applyBorder="1" applyAlignment="1">
      <alignment horizontal="left" vertical="center" wrapText="1"/>
    </xf>
    <xf numFmtId="176" fontId="0" fillId="0" borderId="6" xfId="1" applyNumberFormat="1" applyFont="1" applyFill="1" applyBorder="1" applyAlignment="1">
      <alignment horizontal="right" vertical="center"/>
    </xf>
    <xf numFmtId="0" fontId="19" fillId="2" borderId="6" xfId="0" applyFont="1" applyFill="1" applyBorder="1" applyAlignment="1">
      <alignment horizontal="center" vertical="center"/>
    </xf>
    <xf numFmtId="0" fontId="19" fillId="2" borderId="6" xfId="0" applyFont="1" applyFill="1" applyBorder="1" applyAlignment="1">
      <alignment horizontal="left" vertical="center" wrapText="1"/>
    </xf>
    <xf numFmtId="0" fontId="0" fillId="2" borderId="6" xfId="0" applyFont="1" applyFill="1" applyBorder="1" applyAlignment="1">
      <alignment horizontal="right" vertical="center" wrapText="1"/>
    </xf>
    <xf numFmtId="0" fontId="19" fillId="2" borderId="6" xfId="0" applyFont="1" applyFill="1" applyBorder="1" applyAlignment="1">
      <alignment horizontal="center" vertical="center" wrapText="1"/>
    </xf>
    <xf numFmtId="0" fontId="0" fillId="2" borderId="6"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5" fillId="0" borderId="6" xfId="0" applyFont="1" applyFill="1" applyBorder="1" applyAlignment="1">
      <alignment horizontal="left" vertical="center" wrapText="1"/>
    </xf>
    <xf numFmtId="0" fontId="0" fillId="0" borderId="6" xfId="0" applyFont="1" applyFill="1" applyBorder="1" applyAlignment="1">
      <alignment vertical="center"/>
    </xf>
    <xf numFmtId="2" fontId="2" fillId="2" borderId="12" xfId="0" applyNumberFormat="1" applyFont="1" applyFill="1" applyBorder="1" applyAlignment="1">
      <alignment horizontal="center" vertical="center"/>
    </xf>
    <xf numFmtId="0" fontId="0" fillId="2" borderId="6" xfId="0" applyFont="1" applyFill="1" applyBorder="1" applyAlignment="1">
      <alignment vertical="center" wrapText="1"/>
    </xf>
    <xf numFmtId="0" fontId="2" fillId="2" borderId="0" xfId="0" applyFont="1" applyFill="1"/>
    <xf numFmtId="178" fontId="2" fillId="2" borderId="0" xfId="0" applyNumberFormat="1" applyFont="1" applyFill="1"/>
    <xf numFmtId="169" fontId="2" fillId="2" borderId="0" xfId="0" applyNumberFormat="1" applyFont="1" applyFill="1"/>
    <xf numFmtId="3" fontId="2" fillId="2" borderId="0" xfId="0" applyNumberFormat="1" applyFont="1" applyFill="1"/>
    <xf numFmtId="170" fontId="2" fillId="2" borderId="1" xfId="0" applyNumberFormat="1" applyFont="1" applyFill="1" applyBorder="1" applyAlignment="1">
      <alignment horizontal="center" vertical="center" wrapText="1"/>
    </xf>
    <xf numFmtId="170" fontId="2" fillId="2" borderId="12" xfId="0" applyNumberFormat="1" applyFont="1" applyFill="1" applyBorder="1" applyAlignment="1">
      <alignment horizontal="center" vertical="center" wrapText="1"/>
    </xf>
    <xf numFmtId="9" fontId="0" fillId="2" borderId="0" xfId="2" applyFont="1" applyFill="1"/>
    <xf numFmtId="179" fontId="0" fillId="2" borderId="0" xfId="0" applyNumberFormat="1" applyFill="1"/>
    <xf numFmtId="168" fontId="0" fillId="2" borderId="1" xfId="0" applyNumberFormat="1" applyFill="1" applyBorder="1" applyAlignment="1">
      <alignment horizontal="center"/>
    </xf>
    <xf numFmtId="168" fontId="0" fillId="2" borderId="3" xfId="0" applyNumberFormat="1" applyFill="1" applyBorder="1" applyAlignment="1">
      <alignment horizontal="center"/>
    </xf>
    <xf numFmtId="168" fontId="6" fillId="2" borderId="4" xfId="0" applyNumberFormat="1" applyFont="1" applyFill="1" applyBorder="1" applyAlignment="1">
      <alignment horizontal="center" vertical="center"/>
    </xf>
    <xf numFmtId="168" fontId="7" fillId="2" borderId="4" xfId="0" applyNumberFormat="1" applyFont="1" applyFill="1" applyBorder="1" applyAlignment="1">
      <alignment horizontal="center"/>
    </xf>
    <xf numFmtId="168" fontId="3" fillId="0" borderId="0" xfId="0" applyNumberFormat="1" applyFont="1" applyFill="1" applyBorder="1" applyAlignment="1">
      <alignment horizontal="center" vertical="center" wrapText="1"/>
    </xf>
    <xf numFmtId="3" fontId="3" fillId="2" borderId="0"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3" fontId="3" fillId="2" borderId="5" xfId="0" applyNumberFormat="1" applyFont="1" applyFill="1" applyBorder="1" applyAlignment="1">
      <alignment horizontal="right" vertical="center" wrapText="1"/>
    </xf>
    <xf numFmtId="169" fontId="5" fillId="2" borderId="0" xfId="0" applyNumberFormat="1" applyFont="1" applyFill="1"/>
    <xf numFmtId="180" fontId="5" fillId="2" borderId="0" xfId="0" applyNumberFormat="1" applyFont="1" applyFill="1"/>
    <xf numFmtId="178" fontId="5" fillId="2" borderId="0" xfId="1" applyNumberFormat="1" applyFont="1" applyFill="1" applyBorder="1" applyAlignment="1">
      <alignment horizontal="center" vertical="center" wrapText="1"/>
    </xf>
    <xf numFmtId="168" fontId="6" fillId="2" borderId="1" xfId="2" applyNumberFormat="1" applyFont="1" applyFill="1" applyBorder="1" applyAlignment="1">
      <alignment horizontal="center" vertical="center" wrapText="1"/>
    </xf>
    <xf numFmtId="168" fontId="6" fillId="2" borderId="1" xfId="1" applyNumberFormat="1" applyFont="1" applyFill="1" applyBorder="1" applyAlignment="1">
      <alignment horizontal="center" vertical="center" wrapText="1"/>
    </xf>
    <xf numFmtId="168" fontId="5" fillId="2" borderId="3" xfId="2" applyNumberFormat="1" applyFont="1" applyFill="1" applyBorder="1" applyAlignment="1">
      <alignment horizontal="center" vertical="center" wrapText="1"/>
    </xf>
    <xf numFmtId="168" fontId="5" fillId="2" borderId="3" xfId="1" applyNumberFormat="1" applyFont="1" applyFill="1" applyBorder="1" applyAlignment="1">
      <alignment horizontal="center" vertical="center" wrapText="1"/>
    </xf>
    <xf numFmtId="168" fontId="6" fillId="2" borderId="3" xfId="2" applyNumberFormat="1" applyFont="1" applyFill="1" applyBorder="1" applyAlignment="1">
      <alignment horizontal="center" vertical="center" wrapText="1"/>
    </xf>
    <xf numFmtId="168" fontId="6" fillId="2" borderId="3" xfId="1" applyNumberFormat="1" applyFont="1" applyFill="1" applyBorder="1" applyAlignment="1">
      <alignment horizontal="center" vertical="center" wrapText="1"/>
    </xf>
    <xf numFmtId="168" fontId="6" fillId="2" borderId="4" xfId="2" applyNumberFormat="1" applyFont="1" applyFill="1" applyBorder="1" applyAlignment="1">
      <alignment horizontal="center" vertical="center" wrapText="1"/>
    </xf>
    <xf numFmtId="168" fontId="6" fillId="2" borderId="4" xfId="1" applyNumberFormat="1" applyFont="1" applyFill="1" applyBorder="1" applyAlignment="1">
      <alignment horizontal="center" vertical="center" wrapText="1"/>
    </xf>
    <xf numFmtId="0" fontId="2" fillId="2" borderId="0" xfId="0" applyFont="1" applyFill="1" applyBorder="1" applyAlignment="1">
      <alignment horizontal="left" vertical="center" wrapText="1" indent="3"/>
    </xf>
    <xf numFmtId="0" fontId="2" fillId="2" borderId="0" xfId="0" applyFont="1" applyFill="1" applyBorder="1" applyAlignment="1">
      <alignment horizontal="left" vertical="center" wrapText="1" indent="2"/>
    </xf>
    <xf numFmtId="0" fontId="2" fillId="2" borderId="0" xfId="0" applyFont="1" applyFill="1" applyBorder="1" applyAlignment="1">
      <alignment horizontal="left" vertical="center" wrapText="1" indent="1"/>
    </xf>
    <xf numFmtId="167" fontId="0" fillId="2" borderId="6" xfId="0" applyNumberFormat="1" applyFont="1" applyFill="1" applyBorder="1" applyAlignment="1">
      <alignment horizontal="center" vertical="center"/>
    </xf>
    <xf numFmtId="1" fontId="0" fillId="2" borderId="4" xfId="0"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167" fontId="0" fillId="2" borderId="6" xfId="0" applyNumberFormat="1" applyFont="1" applyFill="1" applyBorder="1" applyAlignment="1">
      <alignment horizontal="center" vertical="center" wrapText="1"/>
    </xf>
    <xf numFmtId="167" fontId="0"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right" vertical="center"/>
    </xf>
    <xf numFmtId="3" fontId="7" fillId="2" borderId="2" xfId="0" applyNumberFormat="1" applyFont="1" applyFill="1" applyBorder="1" applyAlignment="1">
      <alignment horizontal="right" vertical="center"/>
    </xf>
    <xf numFmtId="168" fontId="12" fillId="2" borderId="15" xfId="0" applyNumberFormat="1" applyFont="1" applyFill="1" applyBorder="1" applyAlignment="1">
      <alignment horizontal="center" vertical="center" wrapText="1"/>
    </xf>
    <xf numFmtId="168" fontId="12" fillId="2" borderId="12" xfId="0" applyNumberFormat="1" applyFont="1" applyFill="1" applyBorder="1" applyAlignment="1">
      <alignment horizontal="center" vertical="center" wrapText="1"/>
    </xf>
    <xf numFmtId="168" fontId="11" fillId="2" borderId="12" xfId="0" applyNumberFormat="1" applyFont="1" applyFill="1" applyBorder="1" applyAlignment="1">
      <alignment horizontal="center" vertical="center" wrapText="1"/>
    </xf>
    <xf numFmtId="168" fontId="12" fillId="2" borderId="12" xfId="0" applyNumberFormat="1" applyFont="1" applyFill="1" applyBorder="1" applyAlignment="1">
      <alignment horizontal="center" vertical="center"/>
    </xf>
    <xf numFmtId="168" fontId="11" fillId="2" borderId="12" xfId="0" applyNumberFormat="1" applyFont="1" applyFill="1" applyBorder="1" applyAlignment="1">
      <alignment horizontal="center" vertical="center"/>
    </xf>
    <xf numFmtId="168" fontId="11" fillId="2" borderId="14" xfId="0" applyNumberFormat="1" applyFont="1" applyFill="1" applyBorder="1" applyAlignment="1">
      <alignment horizontal="center" vertical="center"/>
    </xf>
    <xf numFmtId="3" fontId="3" fillId="2" borderId="9"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3" fontId="2" fillId="2" borderId="11" xfId="0" applyNumberFormat="1" applyFont="1" applyFill="1" applyBorder="1" applyAlignment="1">
      <alignment vertical="center"/>
    </xf>
    <xf numFmtId="3" fontId="2" fillId="2" borderId="13" xfId="0" applyNumberFormat="1" applyFont="1" applyFill="1" applyBorder="1" applyAlignment="1">
      <alignment vertical="center"/>
    </xf>
    <xf numFmtId="3" fontId="2" fillId="2" borderId="13" xfId="0" applyNumberFormat="1" applyFont="1" applyFill="1" applyBorder="1" applyAlignment="1">
      <alignment horizontal="right" vertical="center"/>
    </xf>
    <xf numFmtId="3" fontId="3" fillId="2" borderId="13" xfId="0" applyNumberFormat="1" applyFont="1" applyFill="1" applyBorder="1" applyAlignment="1">
      <alignment horizontal="right" vertical="center"/>
    </xf>
    <xf numFmtId="0" fontId="3" fillId="2" borderId="1" xfId="0" applyFont="1" applyFill="1" applyBorder="1" applyAlignment="1">
      <alignment horizontal="center" vertical="center"/>
    </xf>
    <xf numFmtId="168" fontId="3" fillId="2" borderId="4" xfId="0" applyNumberFormat="1" applyFont="1" applyFill="1" applyBorder="1" applyAlignment="1">
      <alignment horizontal="center" vertical="center"/>
    </xf>
    <xf numFmtId="168" fontId="3" fillId="2" borderId="15" xfId="0" applyNumberFormat="1" applyFont="1" applyFill="1" applyBorder="1" applyAlignment="1">
      <alignment horizontal="center" vertical="center"/>
    </xf>
    <xf numFmtId="168" fontId="3" fillId="2" borderId="14" xfId="0" applyNumberFormat="1" applyFont="1" applyFill="1" applyBorder="1" applyAlignment="1">
      <alignment horizontal="center" vertical="center"/>
    </xf>
    <xf numFmtId="2" fontId="2" fillId="2" borderId="12" xfId="0" quotePrefix="1" applyNumberFormat="1" applyFont="1" applyFill="1" applyBorder="1" applyAlignment="1">
      <alignment horizontal="center" vertical="center"/>
    </xf>
    <xf numFmtId="0" fontId="0" fillId="2" borderId="13" xfId="0" applyFill="1" applyBorder="1"/>
    <xf numFmtId="167" fontId="2" fillId="2" borderId="3" xfId="2" applyNumberFormat="1" applyFont="1" applyFill="1" applyBorder="1" applyAlignment="1">
      <alignment horizontal="center" vertical="center" wrapText="1"/>
    </xf>
    <xf numFmtId="167" fontId="2" fillId="2" borderId="6" xfId="2" applyNumberFormat="1" applyFont="1" applyFill="1" applyBorder="1" applyAlignment="1">
      <alignment horizontal="center" vertical="center" wrapText="1"/>
    </xf>
    <xf numFmtId="169" fontId="7" fillId="2" borderId="3" xfId="1" applyNumberFormat="1" applyFont="1" applyFill="1" applyBorder="1"/>
    <xf numFmtId="169" fontId="7" fillId="2" borderId="0" xfId="1" applyNumberFormat="1" applyFont="1" applyFill="1" applyBorder="1"/>
    <xf numFmtId="169" fontId="7" fillId="2" borderId="12" xfId="1" applyNumberFormat="1" applyFont="1" applyFill="1" applyBorder="1"/>
    <xf numFmtId="169" fontId="0" fillId="2" borderId="0" xfId="1" applyNumberFormat="1" applyFont="1" applyFill="1" applyBorder="1"/>
    <xf numFmtId="169" fontId="0" fillId="2" borderId="12" xfId="1" applyNumberFormat="1" applyFont="1" applyFill="1" applyBorder="1"/>
    <xf numFmtId="0" fontId="7" fillId="2" borderId="0" xfId="0" applyFont="1" applyFill="1" applyBorder="1"/>
    <xf numFmtId="0" fontId="2" fillId="2" borderId="0" xfId="0" applyFont="1" applyFill="1" applyAlignment="1">
      <alignment horizontal="left" vertical="center"/>
    </xf>
    <xf numFmtId="0" fontId="6" fillId="2" borderId="4" xfId="0" applyFont="1" applyFill="1" applyBorder="1" applyAlignment="1">
      <alignment horizontal="center" vertical="center"/>
    </xf>
    <xf numFmtId="3" fontId="0" fillId="2" borderId="0" xfId="0" applyNumberFormat="1" applyFill="1"/>
    <xf numFmtId="0" fontId="3" fillId="2" borderId="8" xfId="0" applyFont="1" applyFill="1" applyBorder="1" applyAlignment="1">
      <alignment horizontal="left" vertical="center"/>
    </xf>
    <xf numFmtId="0" fontId="3" fillId="2" borderId="1" xfId="0" applyFont="1" applyFill="1" applyBorder="1" applyAlignment="1">
      <alignment horizontal="right" vertical="center"/>
    </xf>
    <xf numFmtId="0" fontId="0" fillId="2" borderId="9" xfId="0" applyFill="1" applyBorder="1"/>
    <xf numFmtId="177" fontId="19" fillId="2" borderId="0" xfId="0" applyNumberFormat="1" applyFont="1" applyFill="1" applyBorder="1" applyAlignment="1">
      <alignment vertical="center"/>
    </xf>
    <xf numFmtId="176" fontId="19" fillId="2" borderId="0" xfId="0" applyNumberFormat="1" applyFont="1" applyFill="1" applyBorder="1" applyAlignment="1">
      <alignmen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3" fillId="2" borderId="4"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0" fillId="2" borderId="6" xfId="0" applyFont="1" applyFill="1" applyBorder="1" applyAlignment="1">
      <alignment horizontal="center" vertical="center" wrapText="1"/>
    </xf>
    <xf numFmtId="0" fontId="0" fillId="2" borderId="0" xfId="0" applyFont="1" applyFill="1"/>
    <xf numFmtId="0" fontId="3" fillId="2" borderId="6" xfId="0" applyFont="1" applyFill="1" applyBorder="1" applyAlignment="1">
      <alignment horizontal="center" vertical="center" wrapText="1"/>
    </xf>
    <xf numFmtId="181" fontId="2" fillId="2" borderId="0" xfId="0" applyNumberFormat="1" applyFont="1" applyFill="1"/>
    <xf numFmtId="167" fontId="2" fillId="2" borderId="0" xfId="0" applyNumberFormat="1" applyFont="1" applyFill="1"/>
    <xf numFmtId="49" fontId="2" fillId="2" borderId="0" xfId="0" applyNumberFormat="1" applyFont="1" applyFill="1"/>
    <xf numFmtId="0" fontId="3" fillId="2" borderId="0" xfId="0" applyFont="1" applyFill="1" applyAlignment="1">
      <alignment horizontal="left"/>
    </xf>
    <xf numFmtId="0" fontId="3" fillId="2" borderId="0" xfId="0" applyFont="1" applyFill="1" applyAlignment="1"/>
    <xf numFmtId="0" fontId="2" fillId="2" borderId="0" xfId="0" applyFont="1" applyFill="1" applyBorder="1" applyAlignment="1">
      <alignment horizontal="justify" vertical="center" wrapText="1"/>
    </xf>
    <xf numFmtId="0" fontId="2" fillId="2" borderId="0" xfId="0" applyFont="1" applyFill="1" applyAlignment="1">
      <alignment wrapText="1"/>
    </xf>
    <xf numFmtId="43" fontId="2" fillId="2" borderId="0" xfId="3" applyFont="1" applyFill="1" applyAlignment="1">
      <alignment horizontal="left"/>
    </xf>
    <xf numFmtId="0" fontId="2" fillId="2" borderId="0" xfId="0" applyFont="1" applyFill="1" applyAlignment="1">
      <alignment horizontal="left"/>
    </xf>
    <xf numFmtId="3" fontId="2" fillId="2" borderId="0" xfId="0" applyNumberFormat="1" applyFont="1" applyFill="1" applyBorder="1"/>
    <xf numFmtId="3" fontId="2" fillId="2" borderId="2" xfId="0" applyNumberFormat="1" applyFont="1" applyFill="1" applyBorder="1"/>
    <xf numFmtId="3" fontId="2" fillId="2" borderId="1" xfId="0" applyNumberFormat="1" applyFont="1" applyFill="1" applyBorder="1"/>
    <xf numFmtId="3" fontId="3" fillId="2" borderId="6" xfId="0" applyNumberFormat="1" applyFont="1" applyFill="1" applyBorder="1"/>
    <xf numFmtId="0" fontId="3" fillId="2" borderId="0" xfId="0" applyFont="1" applyFill="1" applyAlignment="1">
      <alignment horizontal="center"/>
    </xf>
    <xf numFmtId="0" fontId="2" fillId="2" borderId="0" xfId="0" applyFont="1" applyFill="1" applyBorder="1" applyAlignment="1">
      <alignment horizontal="left"/>
    </xf>
    <xf numFmtId="0" fontId="3" fillId="2" borderId="6" xfId="0" applyFont="1" applyFill="1" applyBorder="1" applyAlignment="1">
      <alignment horizontal="left" vertical="center" wrapText="1"/>
    </xf>
    <xf numFmtId="0" fontId="3" fillId="2" borderId="8" xfId="0" applyFont="1" applyFill="1" applyBorder="1"/>
    <xf numFmtId="0" fontId="2" fillId="2" borderId="11" xfId="0" applyFont="1" applyFill="1" applyBorder="1"/>
    <xf numFmtId="0" fontId="3" fillId="2" borderId="9" xfId="0" applyFont="1" applyFill="1" applyBorder="1"/>
    <xf numFmtId="3" fontId="3" fillId="2" borderId="4" xfId="0" applyNumberFormat="1" applyFont="1" applyFill="1" applyBorder="1"/>
    <xf numFmtId="0" fontId="3" fillId="2" borderId="13" xfId="0" applyFont="1" applyFill="1" applyBorder="1"/>
    <xf numFmtId="0" fontId="3" fillId="2" borderId="2" xfId="0" applyFont="1" applyFill="1" applyBorder="1" applyAlignment="1">
      <alignment horizontal="center"/>
    </xf>
    <xf numFmtId="168" fontId="3" fillId="2" borderId="1" xfId="5" applyNumberFormat="1" applyFont="1" applyFill="1" applyBorder="1"/>
    <xf numFmtId="3" fontId="3" fillId="2" borderId="4" xfId="0" applyNumberFormat="1" applyFont="1" applyFill="1" applyBorder="1" applyAlignment="1">
      <alignment horizontal="center" wrapText="1"/>
    </xf>
    <xf numFmtId="0" fontId="0" fillId="2" borderId="11" xfId="0" applyFill="1" applyBorder="1" applyAlignment="1">
      <alignment vertical="center"/>
    </xf>
    <xf numFmtId="0" fontId="0" fillId="2" borderId="11" xfId="0" applyFill="1" applyBorder="1" applyAlignment="1">
      <alignment vertical="center" wrapText="1"/>
    </xf>
    <xf numFmtId="3" fontId="3" fillId="2" borderId="9" xfId="4" applyNumberFormat="1" applyFont="1" applyFill="1" applyBorder="1" applyAlignment="1">
      <alignment vertical="center"/>
    </xf>
    <xf numFmtId="3" fontId="2" fillId="2" borderId="11" xfId="4" applyNumberFormat="1" applyFont="1" applyFill="1" applyBorder="1" applyAlignment="1">
      <alignment horizontal="right" vertical="center"/>
    </xf>
    <xf numFmtId="3" fontId="3" fillId="2" borderId="11" xfId="4" applyNumberFormat="1" applyFont="1" applyFill="1" applyBorder="1" applyAlignment="1">
      <alignment vertical="center"/>
    </xf>
    <xf numFmtId="3" fontId="3" fillId="2" borderId="13" xfId="4" applyNumberFormat="1" applyFont="1" applyFill="1" applyBorder="1" applyAlignment="1">
      <alignment vertical="center"/>
    </xf>
    <xf numFmtId="3" fontId="3" fillId="2" borderId="15" xfId="0" applyNumberFormat="1" applyFont="1" applyFill="1" applyBorder="1"/>
    <xf numFmtId="3" fontId="2" fillId="2" borderId="14" xfId="0" applyNumberFormat="1" applyFont="1" applyFill="1" applyBorder="1"/>
    <xf numFmtId="0" fontId="7" fillId="2" borderId="9" xfId="0" applyFont="1" applyFill="1" applyBorder="1"/>
    <xf numFmtId="168" fontId="22" fillId="2" borderId="14" xfId="5" applyNumberFormat="1" applyFont="1" applyFill="1" applyBorder="1"/>
    <xf numFmtId="3" fontId="2" fillId="2" borderId="15" xfId="0" applyNumberFormat="1" applyFont="1" applyFill="1" applyBorder="1"/>
    <xf numFmtId="0" fontId="7" fillId="2" borderId="15" xfId="0" applyFont="1" applyFill="1" applyBorder="1"/>
    <xf numFmtId="168" fontId="7" fillId="2" borderId="1" xfId="0" applyNumberFormat="1" applyFont="1" applyFill="1" applyBorder="1"/>
    <xf numFmtId="168" fontId="7" fillId="2" borderId="2" xfId="0" applyNumberFormat="1" applyFont="1" applyFill="1" applyBorder="1"/>
    <xf numFmtId="168" fontId="7" fillId="2" borderId="14" xfId="0" applyNumberFormat="1" applyFont="1" applyFill="1" applyBorder="1"/>
    <xf numFmtId="167" fontId="3" fillId="2" borderId="15" xfId="7" applyNumberFormat="1" applyFont="1" applyFill="1" applyBorder="1" applyAlignment="1">
      <alignment horizontal="center" vertical="center"/>
    </xf>
    <xf numFmtId="167" fontId="3" fillId="2" borderId="12" xfId="7" applyNumberFormat="1" applyFont="1" applyFill="1" applyBorder="1" applyAlignment="1">
      <alignment horizontal="center" vertical="center"/>
    </xf>
    <xf numFmtId="167" fontId="3" fillId="2" borderId="14" xfId="7" applyNumberFormat="1" applyFont="1" applyFill="1" applyBorder="1" applyAlignment="1">
      <alignment horizontal="center" vertical="center"/>
    </xf>
    <xf numFmtId="0" fontId="2" fillId="2" borderId="0" xfId="0" applyFont="1" applyFill="1" applyBorder="1" applyAlignment="1">
      <alignment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3" fontId="2" fillId="2" borderId="3" xfId="0"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11" xfId="0" applyFont="1" applyFill="1" applyBorder="1" applyAlignment="1">
      <alignment horizontal="justify" vertical="center" wrapText="1"/>
    </xf>
    <xf numFmtId="167" fontId="2" fillId="2" borderId="12"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3" fillId="2" borderId="13" xfId="0" applyFont="1" applyFill="1" applyBorder="1" applyAlignment="1">
      <alignment horizontal="justify" vertical="center" wrapText="1"/>
    </xf>
    <xf numFmtId="167" fontId="3" fillId="2" borderId="14" xfId="0" applyNumberFormat="1" applyFont="1" applyFill="1" applyBorder="1" applyAlignment="1">
      <alignment horizontal="center" vertical="center"/>
    </xf>
    <xf numFmtId="0" fontId="3" fillId="2" borderId="4" xfId="0" applyFont="1" applyFill="1" applyBorder="1" applyAlignment="1">
      <alignment vertical="center" wrapText="1"/>
    </xf>
    <xf numFmtId="0" fontId="3" fillId="2" borderId="5" xfId="0" applyFont="1" applyFill="1" applyBorder="1" applyAlignment="1">
      <alignment horizontal="center"/>
    </xf>
    <xf numFmtId="0" fontId="2" fillId="2" borderId="11" xfId="0" applyFont="1" applyFill="1" applyBorder="1" applyAlignment="1">
      <alignment wrapText="1"/>
    </xf>
    <xf numFmtId="0" fontId="3" fillId="2" borderId="13" xfId="0" applyFont="1" applyFill="1" applyBorder="1" applyAlignment="1">
      <alignment wrapText="1"/>
    </xf>
    <xf numFmtId="3" fontId="3" fillId="2" borderId="2" xfId="0" applyNumberFormat="1" applyFont="1" applyFill="1" applyBorder="1" applyAlignment="1">
      <alignment wrapText="1"/>
    </xf>
    <xf numFmtId="0" fontId="3" fillId="2" borderId="14" xfId="0" applyFont="1" applyFill="1" applyBorder="1" applyAlignment="1">
      <alignment horizontal="center"/>
    </xf>
    <xf numFmtId="3" fontId="3" fillId="2" borderId="4" xfId="4" applyNumberFormat="1" applyFont="1" applyFill="1" applyBorder="1" applyAlignment="1">
      <alignment horizontal="center" vertical="center"/>
    </xf>
    <xf numFmtId="0" fontId="3" fillId="2" borderId="1" xfId="0" applyFont="1" applyFill="1" applyBorder="1" applyAlignment="1">
      <alignment horizontal="center"/>
    </xf>
    <xf numFmtId="3" fontId="3" fillId="2" borderId="1" xfId="0" applyNumberFormat="1" applyFont="1" applyFill="1" applyBorder="1" applyAlignment="1">
      <alignment wrapText="1"/>
    </xf>
    <xf numFmtId="0" fontId="3" fillId="2" borderId="13" xfId="0" applyFont="1" applyFill="1" applyBorder="1" applyAlignment="1">
      <alignment horizontal="center"/>
    </xf>
    <xf numFmtId="3" fontId="2" fillId="2" borderId="11" xfId="0" applyNumberFormat="1" applyFont="1" applyFill="1" applyBorder="1" applyAlignment="1">
      <alignment horizontal="right" vertical="center" wrapText="1"/>
    </xf>
    <xf numFmtId="3" fontId="3" fillId="2" borderId="13" xfId="0" applyNumberFormat="1" applyFont="1" applyFill="1" applyBorder="1" applyAlignment="1">
      <alignment wrapText="1"/>
    </xf>
    <xf numFmtId="0" fontId="3" fillId="2" borderId="0" xfId="0" applyFont="1" applyFill="1" applyBorder="1"/>
    <xf numFmtId="3" fontId="3" fillId="2" borderId="0" xfId="0" applyNumberFormat="1" applyFont="1" applyFill="1" applyBorder="1"/>
    <xf numFmtId="181" fontId="2" fillId="2" borderId="11" xfId="6" applyNumberFormat="1" applyFont="1" applyFill="1" applyBorder="1" applyAlignment="1">
      <alignment horizontal="left" vertical="center" wrapText="1"/>
    </xf>
    <xf numFmtId="181" fontId="2" fillId="2" borderId="11" xfId="4" applyNumberFormat="1" applyFont="1" applyFill="1" applyBorder="1" applyAlignment="1">
      <alignment horizontal="left" vertical="center" wrapText="1"/>
    </xf>
    <xf numFmtId="181" fontId="2" fillId="2" borderId="11" xfId="5" applyNumberFormat="1" applyFont="1" applyFill="1" applyBorder="1" applyAlignment="1">
      <alignment vertical="center" wrapText="1"/>
    </xf>
    <xf numFmtId="3" fontId="3" fillId="2" borderId="2" xfId="0" applyNumberFormat="1" applyFont="1" applyFill="1" applyBorder="1"/>
    <xf numFmtId="3" fontId="3" fillId="2" borderId="1" xfId="4" applyNumberFormat="1" applyFont="1" applyFill="1" applyBorder="1" applyAlignment="1">
      <alignment horizontal="center" vertical="center"/>
    </xf>
    <xf numFmtId="3" fontId="3" fillId="2" borderId="1" xfId="0" applyNumberFormat="1" applyFont="1" applyFill="1" applyBorder="1"/>
    <xf numFmtId="3" fontId="2" fillId="2" borderId="11" xfId="0" applyNumberFormat="1" applyFont="1" applyFill="1" applyBorder="1"/>
    <xf numFmtId="3" fontId="3" fillId="2" borderId="13" xfId="0" applyNumberFormat="1" applyFont="1" applyFill="1" applyBorder="1"/>
    <xf numFmtId="181" fontId="2" fillId="2" borderId="11" xfId="5" applyNumberFormat="1" applyFont="1" applyFill="1" applyBorder="1" applyAlignment="1">
      <alignment horizontal="left" vertical="center" wrapText="1"/>
    </xf>
    <xf numFmtId="0" fontId="3" fillId="2" borderId="8" xfId="0" applyFont="1" applyFill="1" applyBorder="1" applyAlignment="1">
      <alignment horizontal="center" vertical="center"/>
    </xf>
    <xf numFmtId="3" fontId="2" fillId="2" borderId="0"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0" fontId="3" fillId="2" borderId="12" xfId="0" applyFont="1" applyFill="1" applyBorder="1" applyAlignment="1">
      <alignment horizontal="center" vertical="center"/>
    </xf>
    <xf numFmtId="169" fontId="2" fillId="2" borderId="0" xfId="0" applyNumberFormat="1" applyFont="1" applyFill="1" applyBorder="1"/>
    <xf numFmtId="167" fontId="2" fillId="2" borderId="12" xfId="2" applyNumberFormat="1" applyFont="1" applyFill="1" applyBorder="1" applyAlignment="1">
      <alignment horizontal="center"/>
    </xf>
    <xf numFmtId="169" fontId="2" fillId="2" borderId="2" xfId="0" applyNumberFormat="1" applyFont="1" applyFill="1" applyBorder="1"/>
    <xf numFmtId="167" fontId="2" fillId="2" borderId="14" xfId="2" applyNumberFormat="1" applyFont="1" applyFill="1" applyBorder="1" applyAlignment="1">
      <alignment horizontal="center"/>
    </xf>
    <xf numFmtId="3" fontId="2" fillId="2" borderId="11" xfId="3" applyNumberFormat="1" applyFont="1" applyFill="1" applyBorder="1" applyAlignment="1">
      <alignment horizontal="right"/>
    </xf>
    <xf numFmtId="3" fontId="2" fillId="2" borderId="13" xfId="3" applyNumberFormat="1" applyFont="1" applyFill="1" applyBorder="1" applyAlignment="1">
      <alignment horizontal="right"/>
    </xf>
    <xf numFmtId="182" fontId="2" fillId="2" borderId="3" xfId="0" applyNumberFormat="1" applyFont="1" applyFill="1" applyBorder="1" applyAlignment="1">
      <alignment horizontal="right"/>
    </xf>
    <xf numFmtId="182" fontId="2" fillId="2" borderId="1" xfId="0" applyNumberFormat="1" applyFont="1" applyFill="1" applyBorder="1" applyAlignment="1">
      <alignment horizontal="right"/>
    </xf>
    <xf numFmtId="0" fontId="12" fillId="2" borderId="3" xfId="0" applyFont="1" applyFill="1" applyBorder="1" applyAlignment="1">
      <alignment vertical="center" wrapText="1"/>
    </xf>
    <xf numFmtId="0" fontId="0" fillId="2" borderId="3" xfId="0" applyFont="1" applyFill="1" applyBorder="1" applyAlignment="1">
      <alignment vertical="center" wrapText="1"/>
    </xf>
    <xf numFmtId="0" fontId="12" fillId="2" borderId="3" xfId="0" applyFont="1" applyFill="1" applyBorder="1" applyAlignment="1">
      <alignment horizontal="justify" vertical="center"/>
    </xf>
    <xf numFmtId="0" fontId="12" fillId="2" borderId="3" xfId="0" applyFont="1" applyFill="1" applyBorder="1" applyAlignment="1">
      <alignment horizontal="justify" vertical="center" wrapText="1"/>
    </xf>
    <xf numFmtId="0" fontId="0" fillId="2" borderId="3" xfId="0" applyFont="1" applyFill="1" applyBorder="1" applyAlignment="1">
      <alignment vertical="center"/>
    </xf>
    <xf numFmtId="0" fontId="0" fillId="2" borderId="3" xfId="0" applyFont="1" applyFill="1" applyBorder="1" applyAlignment="1">
      <alignment horizontal="justify" vertical="center" wrapText="1"/>
    </xf>
    <xf numFmtId="0" fontId="12" fillId="2" borderId="1" xfId="0" applyFont="1" applyFill="1" applyBorder="1" applyAlignment="1">
      <alignment vertical="center" wrapText="1"/>
    </xf>
    <xf numFmtId="0" fontId="3" fillId="2" borderId="3" xfId="0" applyFont="1" applyFill="1" applyBorder="1" applyAlignment="1">
      <alignment vertical="center" wrapText="1"/>
    </xf>
    <xf numFmtId="0" fontId="12" fillId="2" borderId="1" xfId="0" applyFont="1" applyFill="1" applyBorder="1" applyAlignment="1">
      <alignment vertical="center"/>
    </xf>
    <xf numFmtId="0" fontId="12" fillId="2" borderId="1" xfId="0" applyFont="1" applyFill="1" applyBorder="1" applyAlignment="1">
      <alignment horizontal="justify" vertical="center" wrapText="1"/>
    </xf>
    <xf numFmtId="3" fontId="3" fillId="2" borderId="0" xfId="0" applyNumberFormat="1" applyFont="1" applyFill="1" applyAlignment="1">
      <alignment horizontal="left"/>
    </xf>
    <xf numFmtId="0" fontId="2" fillId="2" borderId="0" xfId="0" applyFont="1" applyFill="1" applyAlignment="1">
      <alignment horizontal="centerContinuous" wrapText="1"/>
    </xf>
    <xf numFmtId="0" fontId="2" fillId="2" borderId="0" xfId="0" applyFont="1" applyFill="1" applyAlignment="1">
      <alignment horizontal="centerContinuous"/>
    </xf>
    <xf numFmtId="0" fontId="2" fillId="2" borderId="0" xfId="0" applyFont="1" applyFill="1" applyBorder="1" applyAlignment="1">
      <alignment horizontal="centerContinuous"/>
    </xf>
    <xf numFmtId="0" fontId="3" fillId="2" borderId="0" xfId="0" applyNumberFormat="1" applyFont="1" applyFill="1" applyAlignment="1"/>
    <xf numFmtId="0" fontId="2" fillId="2" borderId="0" xfId="0" applyNumberFormat="1" applyFont="1" applyFill="1" applyAlignment="1"/>
    <xf numFmtId="0" fontId="2" fillId="2" borderId="0" xfId="0" applyNumberFormat="1" applyFont="1" applyFill="1" applyAlignment="1">
      <alignment horizontal="centerContinuous"/>
    </xf>
    <xf numFmtId="0" fontId="2" fillId="2" borderId="8" xfId="0" applyFont="1" applyFill="1" applyBorder="1"/>
    <xf numFmtId="0" fontId="2" fillId="2" borderId="7" xfId="0" applyFont="1" applyFill="1" applyBorder="1"/>
    <xf numFmtId="0" fontId="3" fillId="2" borderId="11" xfId="0" applyFont="1" applyFill="1" applyBorder="1"/>
    <xf numFmtId="3" fontId="3" fillId="2" borderId="11" xfId="0" applyNumberFormat="1" applyFont="1" applyFill="1" applyBorder="1" applyAlignment="1"/>
    <xf numFmtId="3" fontId="3" fillId="2" borderId="0" xfId="0" applyNumberFormat="1" applyFont="1" applyFill="1" applyBorder="1" applyAlignment="1"/>
    <xf numFmtId="3" fontId="3" fillId="2" borderId="12" xfId="0" applyNumberFormat="1" applyFont="1" applyFill="1" applyBorder="1" applyAlignment="1"/>
    <xf numFmtId="3" fontId="3" fillId="2" borderId="3" xfId="0" applyNumberFormat="1" applyFont="1" applyFill="1" applyBorder="1" applyAlignment="1"/>
    <xf numFmtId="3" fontId="3" fillId="2" borderId="11" xfId="0" applyNumberFormat="1" applyFont="1" applyFill="1" applyBorder="1"/>
    <xf numFmtId="3" fontId="3" fillId="2" borderId="12" xfId="0" applyNumberFormat="1" applyFont="1" applyFill="1" applyBorder="1"/>
    <xf numFmtId="3" fontId="3" fillId="2" borderId="3" xfId="0" applyNumberFormat="1" applyFont="1" applyFill="1" applyBorder="1"/>
    <xf numFmtId="3" fontId="2" fillId="2" borderId="12" xfId="0" applyNumberFormat="1" applyFont="1" applyFill="1" applyBorder="1"/>
    <xf numFmtId="3" fontId="2" fillId="2" borderId="13" xfId="0" applyNumberFormat="1" applyFont="1" applyFill="1" applyBorder="1"/>
    <xf numFmtId="3" fontId="3" fillId="2" borderId="9" xfId="0" applyNumberFormat="1" applyFont="1" applyFill="1" applyBorder="1"/>
    <xf numFmtId="3" fontId="3" fillId="2" borderId="5" xfId="0" applyNumberFormat="1" applyFont="1" applyFill="1" applyBorder="1"/>
    <xf numFmtId="0" fontId="2" fillId="2" borderId="13" xfId="0" applyFont="1" applyFill="1" applyBorder="1"/>
    <xf numFmtId="0" fontId="2" fillId="2" borderId="2" xfId="0" applyFont="1" applyFill="1" applyBorder="1"/>
    <xf numFmtId="0" fontId="2" fillId="2" borderId="0" xfId="0" applyFont="1" applyFill="1" applyBorder="1" applyAlignment="1"/>
    <xf numFmtId="37" fontId="2" fillId="2" borderId="0" xfId="0" applyNumberFormat="1" applyFont="1" applyFill="1" applyAlignment="1"/>
    <xf numFmtId="37" fontId="2" fillId="2" borderId="0" xfId="0" applyNumberFormat="1" applyFont="1" applyFill="1" applyBorder="1" applyAlignment="1"/>
    <xf numFmtId="0" fontId="2" fillId="2" borderId="0" xfId="0" applyFont="1" applyFill="1" applyBorder="1" applyAlignment="1">
      <alignment vertical="top"/>
    </xf>
    <xf numFmtId="0" fontId="2" fillId="2" borderId="0" xfId="0" applyFont="1" applyFill="1" applyAlignment="1">
      <alignment horizontal="left" wrapText="1"/>
    </xf>
    <xf numFmtId="0" fontId="3" fillId="2" borderId="0" xfId="0" applyFont="1" applyFill="1" applyAlignment="1">
      <alignment horizontal="centerContinuous"/>
    </xf>
    <xf numFmtId="3" fontId="2" fillId="2" borderId="9" xfId="0" applyNumberFormat="1" applyFont="1" applyFill="1" applyBorder="1" applyAlignment="1"/>
    <xf numFmtId="3" fontId="2" fillId="2" borderId="5" xfId="0" applyNumberFormat="1" applyFont="1" applyFill="1" applyBorder="1" applyAlignment="1"/>
    <xf numFmtId="3" fontId="2" fillId="2" borderId="15" xfId="0" applyNumberFormat="1" applyFont="1" applyFill="1" applyBorder="1" applyAlignment="1"/>
    <xf numFmtId="3" fontId="2" fillId="2" borderId="4" xfId="0" applyNumberFormat="1" applyFont="1" applyFill="1" applyBorder="1" applyAlignment="1"/>
    <xf numFmtId="0" fontId="2" fillId="2" borderId="0" xfId="0" applyFont="1" applyFill="1" applyAlignment="1">
      <alignment vertical="top"/>
    </xf>
    <xf numFmtId="3" fontId="2" fillId="2" borderId="11" xfId="0" applyNumberFormat="1" applyFont="1" applyFill="1" applyBorder="1" applyAlignment="1"/>
    <xf numFmtId="3" fontId="2" fillId="2" borderId="0" xfId="0" applyNumberFormat="1" applyFont="1" applyFill="1" applyBorder="1" applyAlignment="1"/>
    <xf numFmtId="3" fontId="2" fillId="2" borderId="3" xfId="0" applyNumberFormat="1" applyFont="1" applyFill="1" applyBorder="1" applyAlignment="1"/>
    <xf numFmtId="0" fontId="2" fillId="2" borderId="2" xfId="0" applyFont="1" applyFill="1" applyBorder="1" applyAlignment="1">
      <alignment horizontal="left" wrapText="1"/>
    </xf>
    <xf numFmtId="0" fontId="3" fillId="2" borderId="16" xfId="0" applyFont="1" applyFill="1" applyBorder="1" applyAlignment="1">
      <alignment horizontal="center" vertical="center"/>
    </xf>
    <xf numFmtId="0" fontId="3" fillId="2" borderId="6" xfId="0" applyFont="1" applyFill="1" applyBorder="1" applyAlignment="1">
      <alignment horizontal="center" wrapText="1"/>
    </xf>
    <xf numFmtId="0" fontId="2" fillId="2" borderId="17" xfId="0" applyFont="1" applyFill="1" applyBorder="1" applyAlignment="1">
      <alignment vertical="center"/>
    </xf>
    <xf numFmtId="3" fontId="2" fillId="2" borderId="12" xfId="1" applyNumberFormat="1" applyFont="1" applyFill="1" applyBorder="1" applyAlignment="1">
      <alignment horizontal="right"/>
    </xf>
    <xf numFmtId="0" fontId="3" fillId="2" borderId="18" xfId="0" applyFont="1" applyFill="1" applyBorder="1" applyAlignment="1">
      <alignment vertical="center"/>
    </xf>
    <xf numFmtId="3" fontId="3" fillId="2" borderId="14" xfId="1" applyNumberFormat="1" applyFont="1" applyFill="1" applyBorder="1" applyAlignment="1">
      <alignment horizontal="right"/>
    </xf>
    <xf numFmtId="0" fontId="7" fillId="2" borderId="0" xfId="0" applyFont="1" applyFill="1" applyAlignment="1"/>
    <xf numFmtId="0" fontId="2" fillId="2" borderId="0" xfId="0" applyFont="1" applyFill="1" applyBorder="1" applyAlignment="1">
      <alignment horizontal="left" wrapText="1"/>
    </xf>
    <xf numFmtId="0" fontId="7" fillId="2" borderId="4" xfId="0" applyFont="1" applyFill="1" applyBorder="1" applyAlignment="1">
      <alignment horizontal="center"/>
    </xf>
    <xf numFmtId="0" fontId="7" fillId="2" borderId="1" xfId="0" applyFont="1" applyFill="1" applyBorder="1" applyAlignment="1">
      <alignment horizontal="center"/>
    </xf>
    <xf numFmtId="171" fontId="0" fillId="2" borderId="4" xfId="1" applyNumberFormat="1" applyFont="1" applyFill="1" applyBorder="1"/>
    <xf numFmtId="169" fontId="0" fillId="2" borderId="4" xfId="1" applyNumberFormat="1" applyFont="1" applyFill="1" applyBorder="1"/>
    <xf numFmtId="0" fontId="7" fillId="2" borderId="3" xfId="0" applyFont="1" applyFill="1" applyBorder="1" applyAlignment="1">
      <alignment horizontal="center"/>
    </xf>
    <xf numFmtId="171" fontId="0" fillId="2" borderId="3" xfId="1" applyNumberFormat="1" applyFont="1" applyFill="1" applyBorder="1"/>
    <xf numFmtId="164" fontId="3" fillId="2" borderId="0" xfId="0" applyNumberFormat="1" applyFont="1" applyFill="1" applyAlignment="1">
      <alignment horizont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37" fontId="2" fillId="2" borderId="3" xfId="0" applyNumberFormat="1" applyFont="1" applyFill="1" applyBorder="1"/>
    <xf numFmtId="0" fontId="2" fillId="2" borderId="3" xfId="0" applyFont="1" applyFill="1" applyBorder="1"/>
    <xf numFmtId="37" fontId="3" fillId="2" borderId="3" xfId="0" applyNumberFormat="1" applyFont="1" applyFill="1" applyBorder="1"/>
    <xf numFmtId="169" fontId="3" fillId="2" borderId="3" xfId="1" applyNumberFormat="1" applyFont="1" applyFill="1" applyBorder="1" applyAlignment="1">
      <alignment horizontal="right" vertical="top"/>
    </xf>
    <xf numFmtId="169" fontId="2" fillId="2" borderId="3" xfId="1" applyNumberFormat="1" applyFont="1" applyFill="1" applyBorder="1" applyAlignment="1">
      <alignment horizontal="right" vertical="top"/>
    </xf>
    <xf numFmtId="3" fontId="3" fillId="2" borderId="3" xfId="1" applyNumberFormat="1" applyFont="1" applyFill="1" applyBorder="1" applyAlignment="1">
      <alignment horizontal="right" vertical="top"/>
    </xf>
    <xf numFmtId="169" fontId="3" fillId="2" borderId="1" xfId="1" applyNumberFormat="1" applyFont="1" applyFill="1" applyBorder="1" applyAlignment="1">
      <alignment horizontal="right" vertical="top"/>
    </xf>
    <xf numFmtId="4" fontId="2" fillId="2" borderId="0" xfId="0" applyNumberFormat="1" applyFont="1" applyFill="1"/>
    <xf numFmtId="37" fontId="3" fillId="2" borderId="0" xfId="0" applyNumberFormat="1" applyFont="1" applyFill="1"/>
    <xf numFmtId="165" fontId="2" fillId="2" borderId="0" xfId="1" applyFont="1" applyFill="1"/>
    <xf numFmtId="172" fontId="2" fillId="2" borderId="0" xfId="0" applyNumberFormat="1" applyFont="1" applyFill="1"/>
    <xf numFmtId="173" fontId="2" fillId="2" borderId="0" xfId="0" applyNumberFormat="1" applyFont="1" applyFill="1"/>
    <xf numFmtId="168" fontId="3" fillId="2" borderId="3" xfId="1" applyNumberFormat="1" applyFont="1" applyFill="1" applyBorder="1" applyAlignment="1">
      <alignment horizontal="center" vertical="center"/>
    </xf>
    <xf numFmtId="168" fontId="2" fillId="2" borderId="3" xfId="1" applyNumberFormat="1" applyFont="1" applyFill="1" applyBorder="1" applyAlignment="1">
      <alignment horizontal="center" vertical="center"/>
    </xf>
    <xf numFmtId="0" fontId="3" fillId="2" borderId="10" xfId="0" applyFont="1" applyFill="1" applyBorder="1" applyAlignment="1">
      <alignment horizontal="center" wrapText="1"/>
    </xf>
    <xf numFmtId="0" fontId="3" fillId="2" borderId="10" xfId="0" applyFont="1" applyFill="1" applyBorder="1" applyAlignment="1">
      <alignment horizontal="centerContinuous" vertical="top" wrapText="1"/>
    </xf>
    <xf numFmtId="0" fontId="3" fillId="2" borderId="3" xfId="0" applyFont="1" applyFill="1" applyBorder="1"/>
    <xf numFmtId="171" fontId="3" fillId="2" borderId="4" xfId="0" applyNumberFormat="1" applyFont="1" applyFill="1" applyBorder="1" applyAlignment="1">
      <alignment horizontal="right"/>
    </xf>
    <xf numFmtId="171" fontId="3" fillId="2" borderId="15" xfId="0" applyNumberFormat="1" applyFont="1" applyFill="1" applyBorder="1" applyAlignment="1">
      <alignment horizontal="right"/>
    </xf>
    <xf numFmtId="167" fontId="3" fillId="2" borderId="0" xfId="2" applyNumberFormat="1" applyFont="1" applyFill="1"/>
    <xf numFmtId="171" fontId="3" fillId="2" borderId="3" xfId="0" applyNumberFormat="1" applyFont="1" applyFill="1" applyBorder="1" applyAlignment="1">
      <alignment horizontal="right"/>
    </xf>
    <xf numFmtId="171" fontId="3" fillId="2" borderId="12" xfId="0" applyNumberFormat="1" applyFont="1" applyFill="1" applyBorder="1" applyAlignment="1">
      <alignment horizontal="right"/>
    </xf>
    <xf numFmtId="171" fontId="2" fillId="2" borderId="3" xfId="0" applyNumberFormat="1" applyFont="1" applyFill="1" applyBorder="1" applyAlignment="1">
      <alignment horizontal="right"/>
    </xf>
    <xf numFmtId="171" fontId="2" fillId="2" borderId="12" xfId="0" applyNumberFormat="1" applyFont="1" applyFill="1" applyBorder="1" applyAlignment="1">
      <alignment horizontal="right"/>
    </xf>
    <xf numFmtId="0" fontId="3" fillId="2" borderId="1" xfId="0" applyFont="1" applyFill="1" applyBorder="1" applyAlignment="1">
      <alignment vertical="center"/>
    </xf>
    <xf numFmtId="171" fontId="3" fillId="2" borderId="1" xfId="0" applyNumberFormat="1" applyFont="1" applyFill="1" applyBorder="1" applyAlignment="1">
      <alignment horizontal="right"/>
    </xf>
    <xf numFmtId="171" fontId="3" fillId="2" borderId="14" xfId="0" applyNumberFormat="1" applyFont="1" applyFill="1" applyBorder="1" applyAlignment="1">
      <alignment horizontal="right"/>
    </xf>
    <xf numFmtId="174" fontId="2" fillId="2" borderId="0" xfId="0" applyNumberFormat="1" applyFont="1" applyFill="1"/>
    <xf numFmtId="171" fontId="2" fillId="2" borderId="0" xfId="0" applyNumberFormat="1" applyFont="1" applyFill="1"/>
    <xf numFmtId="0" fontId="3" fillId="2" borderId="6" xfId="0" applyFont="1" applyFill="1" applyBorder="1" applyAlignment="1">
      <alignment horizontal="centerContinuous" vertical="top" wrapText="1"/>
    </xf>
    <xf numFmtId="0" fontId="3" fillId="2" borderId="21" xfId="0" applyFont="1" applyFill="1" applyBorder="1"/>
    <xf numFmtId="0" fontId="2" fillId="2" borderId="21" xfId="0" applyFont="1" applyFill="1" applyBorder="1"/>
    <xf numFmtId="0" fontId="0" fillId="2" borderId="0" xfId="0" applyFont="1" applyFill="1" applyAlignment="1"/>
    <xf numFmtId="0" fontId="0" fillId="2" borderId="12" xfId="0" applyFill="1" applyBorder="1"/>
    <xf numFmtId="0" fontId="7" fillId="2" borderId="14" xfId="0" applyFont="1" applyFill="1" applyBorder="1" applyAlignment="1">
      <alignment horizontal="center"/>
    </xf>
    <xf numFmtId="0" fontId="7" fillId="2" borderId="13" xfId="0" applyFont="1" applyFill="1" applyBorder="1" applyAlignment="1">
      <alignment horizontal="center"/>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6"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7" fillId="2" borderId="9" xfId="0" applyFont="1" applyFill="1" applyBorder="1" applyAlignment="1">
      <alignment horizontal="center"/>
    </xf>
    <xf numFmtId="167" fontId="11" fillId="2" borderId="8" xfId="0" applyNumberFormat="1" applyFont="1" applyFill="1" applyBorder="1" applyAlignment="1">
      <alignment horizontal="center" vertical="center"/>
    </xf>
    <xf numFmtId="167" fontId="11" fillId="2" borderId="7" xfId="0" applyNumberFormat="1" applyFont="1" applyFill="1" applyBorder="1" applyAlignment="1">
      <alignment vertical="center"/>
    </xf>
    <xf numFmtId="167" fontId="11" fillId="2" borderId="7" xfId="0" applyNumberFormat="1" applyFont="1" applyFill="1" applyBorder="1" applyAlignment="1">
      <alignment horizontal="center" vertical="center"/>
    </xf>
    <xf numFmtId="167" fontId="11" fillId="2" borderId="10" xfId="0" applyNumberFormat="1" applyFont="1" applyFill="1" applyBorder="1" applyAlignment="1">
      <alignment horizontal="center" vertical="center"/>
    </xf>
    <xf numFmtId="0" fontId="0" fillId="2" borderId="0" xfId="0" applyNumberFormat="1" applyFill="1" applyBorder="1" applyAlignment="1">
      <alignment horizontal="center"/>
    </xf>
    <xf numFmtId="0" fontId="0" fillId="2" borderId="0" xfId="0" applyFill="1" applyBorder="1" applyAlignment="1">
      <alignment horizontal="center"/>
    </xf>
    <xf numFmtId="9" fontId="7" fillId="2" borderId="2" xfId="2" applyNumberFormat="1" applyFont="1" applyFill="1" applyBorder="1" applyAlignment="1">
      <alignment horizontal="center"/>
    </xf>
    <xf numFmtId="9" fontId="7" fillId="2" borderId="2" xfId="2" applyFont="1" applyFill="1" applyBorder="1" applyAlignment="1">
      <alignment horizont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5" xfId="0" applyFont="1" applyFill="1" applyBorder="1" applyAlignment="1">
      <alignment horizontal="center"/>
    </xf>
    <xf numFmtId="0" fontId="7" fillId="2" borderId="8" xfId="0" applyFont="1" applyFill="1" applyBorder="1" applyAlignment="1">
      <alignment horizontal="center" vertical="center" wrapText="1"/>
    </xf>
    <xf numFmtId="0" fontId="0" fillId="2" borderId="0" xfId="0" applyFill="1" applyAlignment="1">
      <alignment horizontal="center"/>
    </xf>
    <xf numFmtId="0" fontId="0" fillId="2" borderId="6" xfId="0" applyFill="1" applyBorder="1" applyAlignment="1">
      <alignment wrapText="1"/>
    </xf>
    <xf numFmtId="0" fontId="0" fillId="2" borderId="6" xfId="0" applyFill="1" applyBorder="1" applyAlignment="1">
      <alignment horizontal="center" wrapText="1"/>
    </xf>
    <xf numFmtId="9" fontId="0" fillId="2" borderId="6" xfId="2" applyFont="1" applyFill="1" applyBorder="1" applyAlignment="1">
      <alignment horizontal="center" wrapText="1"/>
    </xf>
    <xf numFmtId="1" fontId="0" fillId="2" borderId="6" xfId="2" applyNumberFormat="1" applyFont="1" applyFill="1" applyBorder="1" applyAlignment="1">
      <alignment horizontal="center" wrapText="1"/>
    </xf>
    <xf numFmtId="0" fontId="7" fillId="2" borderId="2" xfId="0" applyFont="1" applyFill="1" applyBorder="1" applyAlignment="1">
      <alignment horizontal="left" wrapText="1"/>
    </xf>
    <xf numFmtId="0" fontId="7" fillId="2" borderId="6" xfId="0" applyFont="1" applyFill="1" applyBorder="1" applyAlignment="1">
      <alignment horizontal="center" wrapText="1"/>
    </xf>
    <xf numFmtId="9" fontId="0" fillId="2" borderId="6" xfId="2" applyFont="1" applyFill="1" applyBorder="1" applyAlignment="1">
      <alignment horizontal="center" vertical="center"/>
    </xf>
    <xf numFmtId="0" fontId="0" fillId="2" borderId="0" xfId="0" applyFont="1" applyFill="1" applyBorder="1" applyAlignment="1">
      <alignment horizontal="left" vertical="center" wrapText="1"/>
    </xf>
    <xf numFmtId="0" fontId="0" fillId="2" borderId="12"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0" fillId="2" borderId="14" xfId="0" applyFont="1" applyFill="1" applyBorder="1" applyAlignment="1">
      <alignment horizontal="center" vertical="center" wrapText="1"/>
    </xf>
    <xf numFmtId="0" fontId="0" fillId="2" borderId="7" xfId="0" applyFont="1" applyFill="1" applyBorder="1" applyAlignment="1">
      <alignment horizontal="left" vertical="center" wrapText="1"/>
    </xf>
    <xf numFmtId="9" fontId="0" fillId="2" borderId="7" xfId="2" applyNumberFormat="1" applyFont="1" applyFill="1" applyBorder="1" applyAlignment="1">
      <alignment horizontal="center" vertical="center"/>
    </xf>
    <xf numFmtId="0" fontId="0" fillId="2" borderId="1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5" xfId="0" applyFont="1" applyFill="1" applyBorder="1" applyAlignment="1">
      <alignment horizontal="left" vertical="center" wrapText="1"/>
    </xf>
    <xf numFmtId="9" fontId="0" fillId="2" borderId="4" xfId="2" applyFont="1" applyFill="1" applyBorder="1" applyAlignment="1">
      <alignment horizontal="center" vertical="center"/>
    </xf>
    <xf numFmtId="9" fontId="0" fillId="2" borderId="3" xfId="2" applyFont="1" applyFill="1" applyBorder="1" applyAlignment="1">
      <alignment horizontal="center" vertical="center"/>
    </xf>
    <xf numFmtId="9" fontId="0" fillId="2" borderId="1" xfId="2" applyFont="1" applyFill="1" applyBorder="1" applyAlignment="1">
      <alignment horizontal="center" vertical="center"/>
    </xf>
    <xf numFmtId="9" fontId="0" fillId="2" borderId="3" xfId="2" applyNumberFormat="1"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3" xfId="0" applyNumberFormat="1" applyFill="1" applyBorder="1" applyAlignment="1">
      <alignment horizontal="center"/>
    </xf>
    <xf numFmtId="0" fontId="7" fillId="2" borderId="1" xfId="0" applyFont="1" applyFill="1" applyBorder="1"/>
    <xf numFmtId="9" fontId="7" fillId="2" borderId="1" xfId="2" applyFont="1" applyFill="1" applyBorder="1" applyAlignment="1">
      <alignment horizontal="center"/>
    </xf>
    <xf numFmtId="9" fontId="0" fillId="2" borderId="3" xfId="2" applyFont="1" applyFill="1" applyBorder="1" applyAlignment="1">
      <alignment horizontal="center"/>
    </xf>
    <xf numFmtId="9" fontId="7" fillId="2" borderId="4" xfId="2" applyFont="1" applyFill="1" applyBorder="1" applyAlignment="1">
      <alignment horizontal="center"/>
    </xf>
    <xf numFmtId="9" fontId="7" fillId="2" borderId="1" xfId="2" applyNumberFormat="1" applyFont="1" applyFill="1" applyBorder="1" applyAlignment="1">
      <alignment horizontal="center"/>
    </xf>
    <xf numFmtId="3" fontId="0" fillId="2" borderId="11" xfId="0" applyNumberFormat="1" applyFill="1" applyBorder="1"/>
    <xf numFmtId="3" fontId="0" fillId="2" borderId="12" xfId="0" applyNumberFormat="1" applyFill="1" applyBorder="1"/>
    <xf numFmtId="3" fontId="7" fillId="2" borderId="13" xfId="0" applyNumberFormat="1" applyFont="1" applyFill="1" applyBorder="1"/>
    <xf numFmtId="3" fontId="7" fillId="2" borderId="14" xfId="0" applyNumberFormat="1" applyFont="1" applyFill="1" applyBorder="1"/>
    <xf numFmtId="3" fontId="0" fillId="2" borderId="14" xfId="0" applyNumberFormat="1" applyFill="1" applyBorder="1"/>
    <xf numFmtId="3" fontId="7" fillId="2" borderId="12" xfId="0" applyNumberFormat="1" applyFont="1" applyFill="1" applyBorder="1"/>
    <xf numFmtId="0" fontId="7" fillId="2" borderId="8" xfId="0" applyFont="1" applyFill="1" applyBorder="1" applyAlignment="1">
      <alignment horizontal="center"/>
    </xf>
    <xf numFmtId="3" fontId="0" fillId="2" borderId="3" xfId="0" applyNumberFormat="1" applyFill="1" applyBorder="1"/>
    <xf numFmtId="3" fontId="7" fillId="2" borderId="1" xfId="0" applyNumberFormat="1" applyFont="1" applyFill="1" applyBorder="1"/>
    <xf numFmtId="170" fontId="0" fillId="2" borderId="3" xfId="0" applyNumberFormat="1" applyFill="1" applyBorder="1"/>
    <xf numFmtId="170" fontId="0" fillId="2" borderId="12" xfId="0" applyNumberFormat="1" applyFill="1" applyBorder="1"/>
    <xf numFmtId="170" fontId="7" fillId="2" borderId="14" xfId="0" applyNumberFormat="1" applyFont="1" applyFill="1" applyBorder="1"/>
    <xf numFmtId="3" fontId="0" fillId="2" borderId="4" xfId="0" applyNumberFormat="1" applyFill="1" applyBorder="1"/>
    <xf numFmtId="170" fontId="0" fillId="2" borderId="15" xfId="0" applyNumberFormat="1" applyFill="1" applyBorder="1"/>
    <xf numFmtId="170" fontId="0" fillId="2" borderId="1" xfId="0" applyNumberFormat="1" applyFill="1" applyBorder="1"/>
    <xf numFmtId="170" fontId="0" fillId="2" borderId="14" xfId="0" applyNumberFormat="1" applyFill="1" applyBorder="1"/>
    <xf numFmtId="170" fontId="7" fillId="2" borderId="0" xfId="0" applyNumberFormat="1" applyFont="1" applyFill="1" applyBorder="1"/>
    <xf numFmtId="170" fontId="0" fillId="2" borderId="0" xfId="0" applyNumberFormat="1" applyFill="1" applyBorder="1"/>
    <xf numFmtId="170" fontId="0" fillId="2" borderId="2" xfId="0" applyNumberFormat="1" applyFill="1" applyBorder="1"/>
    <xf numFmtId="170" fontId="0" fillId="2" borderId="11" xfId="0" applyNumberFormat="1" applyFill="1" applyBorder="1"/>
    <xf numFmtId="170" fontId="0" fillId="2" borderId="13" xfId="0" applyNumberFormat="1" applyFill="1" applyBorder="1"/>
    <xf numFmtId="170" fontId="0" fillId="2" borderId="12" xfId="0" applyNumberFormat="1" applyFill="1" applyBorder="1" applyAlignment="1">
      <alignment horizontal="center"/>
    </xf>
    <xf numFmtId="170" fontId="0" fillId="2" borderId="14" xfId="0" applyNumberFormat="1" applyFill="1" applyBorder="1" applyAlignment="1">
      <alignment horizontal="center"/>
    </xf>
    <xf numFmtId="170" fontId="7" fillId="2" borderId="9" xfId="0" applyNumberFormat="1" applyFont="1" applyFill="1" applyBorder="1"/>
    <xf numFmtId="170" fontId="7" fillId="2" borderId="15" xfId="0" applyNumberFormat="1" applyFont="1" applyFill="1" applyBorder="1" applyAlignment="1">
      <alignment horizontal="center"/>
    </xf>
    <xf numFmtId="170" fontId="7" fillId="2" borderId="5" xfId="0" applyNumberFormat="1" applyFont="1" applyFill="1" applyBorder="1"/>
    <xf numFmtId="170" fontId="7" fillId="2" borderId="11" xfId="0" applyNumberFormat="1" applyFont="1" applyFill="1" applyBorder="1"/>
    <xf numFmtId="170" fontId="7" fillId="2" borderId="12" xfId="0" applyNumberFormat="1" applyFont="1" applyFill="1" applyBorder="1" applyAlignment="1">
      <alignment horizontal="center"/>
    </xf>
    <xf numFmtId="0" fontId="2" fillId="2" borderId="2" xfId="0" applyFont="1" applyFill="1" applyBorder="1" applyAlignment="1">
      <alignment horizontal="right" vertical="center" indent="1"/>
    </xf>
    <xf numFmtId="0" fontId="2" fillId="2" borderId="14" xfId="0" applyFont="1" applyFill="1" applyBorder="1" applyAlignment="1">
      <alignment horizontal="left" vertical="center" indent="1"/>
    </xf>
    <xf numFmtId="168" fontId="2" fillId="2" borderId="4" xfId="0" applyNumberFormat="1" applyFont="1" applyFill="1" applyBorder="1" applyAlignment="1">
      <alignment vertical="center"/>
    </xf>
    <xf numFmtId="0" fontId="3" fillId="2" borderId="5" xfId="0" applyFont="1" applyFill="1" applyBorder="1" applyAlignment="1">
      <alignment horizontal="left" vertical="center" wrapText="1"/>
    </xf>
    <xf numFmtId="0" fontId="3" fillId="2" borderId="8" xfId="0" applyFont="1" applyFill="1" applyBorder="1" applyAlignment="1">
      <alignment horizontal="justify" vertical="center" wrapText="1"/>
    </xf>
    <xf numFmtId="3" fontId="2" fillId="2" borderId="12" xfId="0" applyNumberFormat="1" applyFont="1" applyFill="1" applyBorder="1" applyAlignment="1">
      <alignment horizontal="right" vertical="center" wrapText="1"/>
    </xf>
    <xf numFmtId="0" fontId="2" fillId="2" borderId="3" xfId="0" applyFont="1" applyFill="1" applyBorder="1" applyAlignment="1">
      <alignment horizontal="right" vertical="center" wrapText="1"/>
    </xf>
    <xf numFmtId="3" fontId="3" fillId="2" borderId="6" xfId="0" applyNumberFormat="1" applyFont="1" applyFill="1" applyBorder="1" applyAlignment="1">
      <alignment horizontal="right" vertical="center" wrapText="1"/>
    </xf>
    <xf numFmtId="3" fontId="3" fillId="2" borderId="8" xfId="0" applyNumberFormat="1" applyFont="1" applyFill="1" applyBorder="1" applyAlignment="1">
      <alignment horizontal="right" vertical="center" wrapText="1"/>
    </xf>
    <xf numFmtId="3" fontId="3" fillId="2" borderId="10" xfId="0" applyNumberFormat="1" applyFont="1" applyFill="1" applyBorder="1" applyAlignment="1">
      <alignment horizontal="right" vertical="center" wrapText="1"/>
    </xf>
    <xf numFmtId="167" fontId="2" fillId="2" borderId="12" xfId="0" applyNumberFormat="1" applyFont="1" applyFill="1" applyBorder="1" applyAlignment="1">
      <alignment horizontal="center" wrapText="1"/>
    </xf>
    <xf numFmtId="167" fontId="3" fillId="2" borderId="14" xfId="0" applyNumberFormat="1" applyFont="1" applyFill="1" applyBorder="1" applyAlignment="1">
      <alignment horizontal="center" wrapText="1"/>
    </xf>
    <xf numFmtId="167" fontId="2" fillId="2" borderId="12" xfId="0" applyNumberFormat="1" applyFont="1" applyFill="1" applyBorder="1" applyAlignment="1">
      <alignment horizontal="center"/>
    </xf>
    <xf numFmtId="167" fontId="3" fillId="2" borderId="14" xfId="0" applyNumberFormat="1" applyFont="1" applyFill="1" applyBorder="1" applyAlignment="1">
      <alignment horizontal="center"/>
    </xf>
    <xf numFmtId="3" fontId="2" fillId="2" borderId="0" xfId="0" applyNumberFormat="1" applyFont="1" applyFill="1" applyBorder="1" applyAlignment="1">
      <alignment horizontal="right"/>
    </xf>
    <xf numFmtId="3" fontId="2" fillId="2" borderId="11" xfId="0" applyNumberFormat="1" applyFont="1" applyFill="1" applyBorder="1" applyAlignment="1">
      <alignment horizontal="right"/>
    </xf>
    <xf numFmtId="3" fontId="3" fillId="2" borderId="2" xfId="0" applyNumberFormat="1" applyFont="1" applyFill="1" applyBorder="1" applyAlignment="1">
      <alignment horizontal="right"/>
    </xf>
    <xf numFmtId="3" fontId="3" fillId="2" borderId="13" xfId="0" applyNumberFormat="1" applyFont="1" applyFill="1" applyBorder="1" applyAlignment="1">
      <alignment horizontal="right"/>
    </xf>
    <xf numFmtId="3" fontId="11" fillId="2" borderId="14" xfId="0" applyNumberFormat="1" applyFont="1" applyFill="1" applyBorder="1" applyAlignment="1">
      <alignment horizontal="center"/>
    </xf>
    <xf numFmtId="0" fontId="3" fillId="2" borderId="9" xfId="0" applyFont="1" applyFill="1" applyBorder="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11" xfId="0" applyFont="1" applyFill="1" applyBorder="1" applyAlignment="1">
      <alignment horizontal="justify" vertical="center"/>
    </xf>
    <xf numFmtId="0" fontId="0" fillId="3" borderId="13" xfId="0" applyFont="1" applyFill="1" applyBorder="1" applyAlignment="1">
      <alignment horizontal="justify" vertical="center"/>
    </xf>
    <xf numFmtId="0" fontId="7" fillId="3" borderId="11" xfId="0" applyFont="1" applyFill="1" applyBorder="1" applyAlignment="1">
      <alignment horizontal="center" vertical="center" wrapText="1"/>
    </xf>
    <xf numFmtId="3" fontId="3" fillId="2" borderId="8" xfId="0" applyNumberFormat="1" applyFont="1" applyFill="1" applyBorder="1" applyAlignment="1">
      <alignment horizontal="center" wrapText="1"/>
    </xf>
    <xf numFmtId="0" fontId="7" fillId="2" borderId="11"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2" fillId="2" borderId="0" xfId="0" applyFont="1" applyFill="1" applyBorder="1" applyAlignment="1">
      <alignment horizontal="left" vertical="center"/>
    </xf>
    <xf numFmtId="1" fontId="2" fillId="2" borderId="3"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0" fontId="0" fillId="2" borderId="0" xfId="0" applyFont="1" applyFill="1" applyAlignment="1">
      <alignment horizontal="left" vertical="center"/>
    </xf>
    <xf numFmtId="168" fontId="2" fillId="2" borderId="3" xfId="0" applyNumberFormat="1" applyFont="1" applyFill="1" applyBorder="1" applyAlignment="1">
      <alignment horizontal="center" vertical="center"/>
    </xf>
    <xf numFmtId="168" fontId="2" fillId="2" borderId="4"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xf>
    <xf numFmtId="168" fontId="2" fillId="2" borderId="14" xfId="0" applyNumberFormat="1" applyFont="1" applyFill="1" applyBorder="1" applyAlignment="1">
      <alignment horizontal="center" vertical="center"/>
    </xf>
    <xf numFmtId="168" fontId="2" fillId="2" borderId="12" xfId="0" applyNumberFormat="1" applyFont="1" applyFill="1" applyBorder="1" applyAlignment="1">
      <alignment horizontal="center" vertical="center"/>
    </xf>
    <xf numFmtId="0" fontId="3" fillId="2" borderId="4"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6"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left"/>
    </xf>
    <xf numFmtId="0" fontId="2" fillId="2" borderId="0" xfId="0" applyFont="1" applyFill="1" applyAlignment="1">
      <alignment horizontal="left"/>
    </xf>
    <xf numFmtId="1" fontId="2" fillId="2" borderId="2" xfId="0" applyNumberFormat="1" applyFont="1" applyFill="1" applyBorder="1" applyAlignment="1">
      <alignment horizontal="center" vertical="center"/>
    </xf>
    <xf numFmtId="168" fontId="2" fillId="2" borderId="5" xfId="0" applyNumberFormat="1" applyFont="1" applyFill="1" applyBorder="1" applyAlignment="1">
      <alignment horizontal="center" vertical="center"/>
    </xf>
    <xf numFmtId="168" fontId="2" fillId="2" borderId="2" xfId="0" applyNumberFormat="1" applyFont="1" applyFill="1" applyBorder="1" applyAlignment="1">
      <alignment horizontal="center" vertical="center"/>
    </xf>
    <xf numFmtId="1" fontId="2" fillId="2" borderId="0"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15" xfId="0" applyFont="1" applyFill="1" applyBorder="1" applyAlignment="1">
      <alignment horizontal="center" vertical="center"/>
    </xf>
    <xf numFmtId="0" fontId="3" fillId="2" borderId="10" xfId="0" applyFont="1" applyFill="1" applyBorder="1" applyAlignment="1">
      <alignment horizontal="center" vertical="center" wrapText="1"/>
    </xf>
    <xf numFmtId="0" fontId="6" fillId="2" borderId="5" xfId="0" applyFont="1" applyFill="1" applyBorder="1" applyAlignment="1">
      <alignment horizontal="center" vertical="center"/>
    </xf>
    <xf numFmtId="0" fontId="7" fillId="2" borderId="0" xfId="0" applyFont="1" applyFill="1" applyAlignment="1">
      <alignment horizontal="left" vertical="center"/>
    </xf>
    <xf numFmtId="0" fontId="2" fillId="2" borderId="0" xfId="0" applyFont="1" applyFill="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8" fillId="2" borderId="0" xfId="0" applyFont="1" applyFill="1"/>
    <xf numFmtId="3" fontId="5" fillId="2" borderId="9" xfId="0" applyNumberFormat="1" applyFont="1" applyFill="1" applyBorder="1" applyAlignment="1">
      <alignment horizontal="right" vertical="center" indent="2"/>
    </xf>
    <xf numFmtId="3" fontId="5" fillId="2" borderId="11" xfId="0" applyNumberFormat="1" applyFont="1" applyFill="1" applyBorder="1" applyAlignment="1">
      <alignment horizontal="right" vertical="center" indent="2"/>
    </xf>
    <xf numFmtId="0" fontId="5" fillId="2" borderId="11" xfId="0" applyFont="1" applyFill="1" applyBorder="1" applyAlignment="1">
      <alignment horizontal="right" vertical="center" indent="2"/>
    </xf>
    <xf numFmtId="3" fontId="6" fillId="2" borderId="13" xfId="0" applyNumberFormat="1" applyFont="1" applyFill="1" applyBorder="1" applyAlignment="1">
      <alignment horizontal="right" vertical="center" indent="2"/>
    </xf>
    <xf numFmtId="3" fontId="5" fillId="2" borderId="9" xfId="0" applyNumberFormat="1" applyFont="1" applyFill="1" applyBorder="1" applyAlignment="1">
      <alignment horizontal="right" vertical="center"/>
    </xf>
    <xf numFmtId="169" fontId="5" fillId="2" borderId="4" xfId="1" applyNumberFormat="1" applyFont="1" applyFill="1" applyBorder="1" applyAlignment="1"/>
    <xf numFmtId="167" fontId="5" fillId="2" borderId="1" xfId="2" applyNumberFormat="1" applyFont="1" applyFill="1" applyBorder="1" applyAlignment="1"/>
    <xf numFmtId="167" fontId="5" fillId="2" borderId="1" xfId="2" applyNumberFormat="1" applyFont="1" applyFill="1" applyBorder="1" applyAlignment="1">
      <alignment horizontal="right"/>
    </xf>
    <xf numFmtId="167" fontId="5" fillId="2" borderId="1" xfId="0" applyNumberFormat="1" applyFont="1" applyFill="1" applyBorder="1" applyAlignment="1">
      <alignment vertical="center"/>
    </xf>
    <xf numFmtId="171" fontId="7" fillId="2" borderId="3" xfId="1" applyNumberFormat="1" applyFont="1" applyFill="1" applyBorder="1"/>
    <xf numFmtId="171" fontId="7" fillId="2" borderId="1" xfId="1" applyNumberFormat="1" applyFont="1" applyFill="1" applyBorder="1"/>
    <xf numFmtId="169" fontId="7" fillId="2" borderId="1" xfId="1" applyNumberFormat="1" applyFont="1" applyFill="1" applyBorder="1"/>
    <xf numFmtId="167" fontId="0" fillId="2" borderId="12" xfId="0" applyNumberFormat="1" applyFill="1" applyBorder="1" applyAlignment="1">
      <alignment horizontal="center"/>
    </xf>
    <xf numFmtId="167" fontId="7" fillId="2" borderId="14" xfId="0" applyNumberFormat="1" applyFont="1" applyFill="1" applyBorder="1" applyAlignment="1">
      <alignment horizontal="center"/>
    </xf>
    <xf numFmtId="168" fontId="7" fillId="2" borderId="1" xfId="0" applyNumberFormat="1" applyFont="1" applyFill="1" applyBorder="1" applyAlignment="1">
      <alignment horizontal="center"/>
    </xf>
    <xf numFmtId="0" fontId="7" fillId="2" borderId="12" xfId="0" applyFont="1" applyFill="1" applyBorder="1" applyAlignment="1">
      <alignment horizontal="center"/>
    </xf>
    <xf numFmtId="0" fontId="0" fillId="2" borderId="12" xfId="0" applyFont="1" applyFill="1" applyBorder="1" applyAlignment="1">
      <alignment horizontal="center"/>
    </xf>
    <xf numFmtId="0" fontId="0" fillId="2" borderId="3" xfId="0" applyFont="1" applyFill="1" applyBorder="1" applyAlignment="1">
      <alignment horizontal="center"/>
    </xf>
    <xf numFmtId="0" fontId="3" fillId="2" borderId="2" xfId="0" applyFont="1" applyFill="1" applyBorder="1" applyAlignment="1">
      <alignment horizontal="left"/>
    </xf>
    <xf numFmtId="169" fontId="3" fillId="2" borderId="13" xfId="1" applyNumberFormat="1" applyFont="1" applyFill="1" applyBorder="1" applyAlignment="1">
      <alignment horizontal="left"/>
    </xf>
    <xf numFmtId="167" fontId="3" fillId="2" borderId="10" xfId="0" applyNumberFormat="1" applyFont="1" applyFill="1" applyBorder="1" applyAlignment="1">
      <alignment horizontal="center" vertical="center" wrapText="1"/>
    </xf>
    <xf numFmtId="167" fontId="2" fillId="2" borderId="12" xfId="0" applyNumberFormat="1" applyFont="1" applyFill="1" applyBorder="1" applyAlignment="1">
      <alignment horizontal="center" vertical="center" wrapText="1"/>
    </xf>
    <xf numFmtId="0" fontId="3" fillId="2" borderId="1" xfId="4" applyNumberFormat="1" applyFont="1" applyFill="1" applyBorder="1" applyAlignment="1">
      <alignment horizontal="center" vertical="center"/>
    </xf>
    <xf numFmtId="168" fontId="2" fillId="2" borderId="3" xfId="0" applyNumberFormat="1" applyFont="1" applyFill="1" applyBorder="1" applyAlignment="1">
      <alignment horizontal="center" vertical="center"/>
    </xf>
    <xf numFmtId="175" fontId="30" fillId="2" borderId="2" xfId="0" applyNumberFormat="1" applyFont="1" applyFill="1" applyBorder="1" applyAlignment="1">
      <alignment horizontal="center" vertical="center"/>
    </xf>
    <xf numFmtId="175" fontId="30" fillId="2" borderId="1" xfId="0" applyNumberFormat="1" applyFont="1" applyFill="1" applyBorder="1" applyAlignment="1">
      <alignment horizontal="center" vertical="center"/>
    </xf>
    <xf numFmtId="0" fontId="29" fillId="2" borderId="0" xfId="0" applyFont="1" applyFill="1" applyBorder="1" applyAlignment="1">
      <alignment vertical="center"/>
    </xf>
    <xf numFmtId="0" fontId="31" fillId="2" borderId="0" xfId="0" applyFont="1" applyFill="1"/>
    <xf numFmtId="0" fontId="33" fillId="2" borderId="0" xfId="0" applyFont="1" applyFill="1" applyAlignment="1">
      <alignment vertical="center"/>
    </xf>
    <xf numFmtId="0" fontId="0" fillId="2" borderId="6" xfId="0" applyFont="1" applyFill="1" applyBorder="1" applyAlignment="1">
      <alignment horizontal="left" wrapText="1"/>
    </xf>
    <xf numFmtId="0" fontId="0" fillId="0" borderId="0" xfId="0" applyFill="1"/>
    <xf numFmtId="0" fontId="11"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7" fillId="2" borderId="9"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3" fillId="2" borderId="9" xfId="0" applyFont="1" applyFill="1" applyBorder="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8" fillId="2" borderId="5" xfId="0" applyFont="1" applyFill="1" applyBorder="1" applyAlignment="1">
      <alignment horizontal="left"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0" fillId="3" borderId="9" xfId="0" applyFont="1" applyFill="1" applyBorder="1" applyAlignment="1">
      <alignment horizontal="justify" vertical="center"/>
    </xf>
    <xf numFmtId="0" fontId="0" fillId="3" borderId="11" xfId="0" applyFont="1" applyFill="1" applyBorder="1" applyAlignment="1">
      <alignment horizontal="justify" vertical="center"/>
    </xf>
    <xf numFmtId="0" fontId="0" fillId="3" borderId="13" xfId="0" applyFont="1" applyFill="1" applyBorder="1" applyAlignment="1">
      <alignment horizontal="justify" vertical="center"/>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0" fontId="3"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xf>
    <xf numFmtId="1" fontId="2" fillId="2" borderId="3"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0" fontId="0" fillId="2" borderId="0" xfId="0" applyFont="1" applyFill="1" applyAlignment="1">
      <alignment horizontal="left" vertical="center"/>
    </xf>
    <xf numFmtId="168" fontId="2" fillId="2" borderId="3" xfId="0" applyNumberFormat="1" applyFont="1" applyFill="1" applyBorder="1" applyAlignment="1">
      <alignment horizontal="center" vertical="center"/>
    </xf>
    <xf numFmtId="168" fontId="2" fillId="2" borderId="4"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xf>
    <xf numFmtId="168" fontId="2" fillId="2" borderId="15" xfId="0" applyNumberFormat="1" applyFont="1" applyFill="1" applyBorder="1" applyAlignment="1">
      <alignment horizontal="center" vertical="center"/>
    </xf>
    <xf numFmtId="168" fontId="2" fillId="2" borderId="14" xfId="0" applyNumberFormat="1" applyFont="1" applyFill="1" applyBorder="1" applyAlignment="1">
      <alignment horizontal="center" vertical="center"/>
    </xf>
    <xf numFmtId="168" fontId="2" fillId="2" borderId="12" xfId="0" applyNumberFormat="1" applyFont="1" applyFill="1" applyBorder="1" applyAlignment="1">
      <alignment horizontal="center" vertical="center"/>
    </xf>
    <xf numFmtId="0" fontId="3" fillId="2" borderId="4"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2" fillId="2" borderId="5" xfId="0" applyFont="1" applyFill="1" applyBorder="1" applyAlignment="1">
      <alignment horizontal="left"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Alignment="1">
      <alignment horizontal="left" vertical="center" wrapText="1"/>
    </xf>
    <xf numFmtId="0" fontId="5" fillId="2" borderId="6" xfId="0" applyFont="1" applyFill="1" applyBorder="1" applyAlignment="1">
      <alignment vertical="center" wrapText="1"/>
    </xf>
    <xf numFmtId="0" fontId="5" fillId="2" borderId="4" xfId="0" applyFont="1" applyFill="1" applyBorder="1" applyAlignment="1">
      <alignment vertical="center" wrapText="1"/>
    </xf>
    <xf numFmtId="0" fontId="6"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left"/>
    </xf>
    <xf numFmtId="0" fontId="2" fillId="2" borderId="0" xfId="0" applyFont="1" applyFill="1" applyBorder="1" applyAlignment="1">
      <alignment horizontal="left" vertical="center" wrapText="1"/>
    </xf>
    <xf numFmtId="0" fontId="3" fillId="2" borderId="9" xfId="0" applyFont="1" applyFill="1" applyBorder="1" applyAlignment="1">
      <alignment horizontal="center"/>
    </xf>
    <xf numFmtId="0" fontId="3" fillId="2" borderId="15" xfId="0" applyFont="1" applyFill="1" applyBorder="1" applyAlignment="1">
      <alignment horizontal="center"/>
    </xf>
    <xf numFmtId="0" fontId="2" fillId="2" borderId="0" xfId="0" applyFont="1" applyFill="1" applyAlignment="1">
      <alignment horizontal="left"/>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168" fontId="2" fillId="2" borderId="5" xfId="0" applyNumberFormat="1" applyFont="1" applyFill="1" applyBorder="1" applyAlignment="1">
      <alignment horizontal="center" vertical="center"/>
    </xf>
    <xf numFmtId="168" fontId="2" fillId="2" borderId="2"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168" fontId="2" fillId="2" borderId="9" xfId="0" applyNumberFormat="1" applyFont="1" applyFill="1" applyBorder="1" applyAlignment="1">
      <alignment horizontal="center" vertical="center"/>
    </xf>
    <xf numFmtId="168" fontId="2" fillId="2" borderId="13" xfId="0" applyNumberFormat="1" applyFont="1" applyFill="1" applyBorder="1" applyAlignment="1">
      <alignment horizontal="center" vertical="center"/>
    </xf>
    <xf numFmtId="168" fontId="2" fillId="2" borderId="11" xfId="0" applyNumberFormat="1" applyFont="1" applyFill="1" applyBorder="1" applyAlignment="1">
      <alignment horizontal="center" vertical="center"/>
    </xf>
    <xf numFmtId="168" fontId="2" fillId="0" borderId="15" xfId="0" applyNumberFormat="1" applyFont="1" applyFill="1" applyBorder="1" applyAlignment="1">
      <alignment horizontal="center" vertical="center"/>
    </xf>
    <xf numFmtId="168" fontId="2" fillId="0" borderId="14" xfId="0" applyNumberFormat="1" applyFont="1" applyFill="1" applyBorder="1" applyAlignment="1">
      <alignment horizontal="center" vertical="center"/>
    </xf>
    <xf numFmtId="168" fontId="2" fillId="2" borderId="0" xfId="0" applyNumberFormat="1" applyFont="1" applyFill="1" applyBorder="1" applyAlignment="1">
      <alignment horizontal="center" vertical="center"/>
    </xf>
    <xf numFmtId="168" fontId="2" fillId="0" borderId="9" xfId="0" applyNumberFormat="1" applyFont="1" applyFill="1" applyBorder="1" applyAlignment="1">
      <alignment horizontal="center" vertical="center"/>
    </xf>
    <xf numFmtId="168" fontId="2" fillId="0" borderId="13"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1" fontId="2" fillId="0" borderId="12" xfId="0" applyNumberFormat="1" applyFont="1" applyFill="1" applyBorder="1" applyAlignment="1">
      <alignment horizontal="center" vertical="center"/>
    </xf>
    <xf numFmtId="1" fontId="2" fillId="2" borderId="0"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1" fontId="2" fillId="2" borderId="15"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right" vertical="center"/>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3"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0" fillId="2" borderId="0" xfId="0" applyFont="1" applyFill="1" applyAlignment="1">
      <alignment horizontal="justify" vertical="center"/>
    </xf>
    <xf numFmtId="0" fontId="11" fillId="2" borderId="9" xfId="0" applyFont="1" applyFill="1" applyBorder="1" applyAlignment="1">
      <alignment vertical="center"/>
    </xf>
    <xf numFmtId="0" fontId="11" fillId="2" borderId="13" xfId="0" applyFont="1" applyFill="1" applyBorder="1" applyAlignment="1">
      <alignment vertical="center"/>
    </xf>
    <xf numFmtId="0" fontId="11" fillId="2" borderId="1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center" vertical="center"/>
    </xf>
    <xf numFmtId="9" fontId="0" fillId="2" borderId="5" xfId="2" applyNumberFormat="1" applyFont="1" applyFill="1" applyBorder="1" applyAlignment="1">
      <alignment horizontal="center" vertical="center"/>
    </xf>
    <xf numFmtId="9" fontId="0" fillId="2" borderId="0" xfId="2" applyNumberFormat="1" applyFont="1" applyFill="1" applyBorder="1" applyAlignment="1">
      <alignment horizontal="center" vertical="center"/>
    </xf>
    <xf numFmtId="9" fontId="0" fillId="2" borderId="2" xfId="2" applyNumberFormat="1" applyFont="1" applyFill="1" applyBorder="1" applyAlignment="1">
      <alignment horizontal="center" vertical="center"/>
    </xf>
    <xf numFmtId="0" fontId="7" fillId="2" borderId="8" xfId="0" applyFont="1" applyFill="1" applyBorder="1" applyAlignment="1">
      <alignment horizontal="center" wrapText="1"/>
    </xf>
    <xf numFmtId="0" fontId="7" fillId="2" borderId="7" xfId="0" applyFont="1" applyFill="1" applyBorder="1" applyAlignment="1">
      <alignment horizontal="center" wrapText="1"/>
    </xf>
    <xf numFmtId="0" fontId="7" fillId="2" borderId="10" xfId="0" applyFont="1" applyFill="1" applyBorder="1" applyAlignment="1">
      <alignment horizontal="center" wrapText="1"/>
    </xf>
    <xf numFmtId="0" fontId="7" fillId="2" borderId="0" xfId="0" applyFont="1" applyFill="1" applyBorder="1" applyAlignment="1">
      <alignment horizontal="left" wrapText="1"/>
    </xf>
    <xf numFmtId="0" fontId="6"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9" xfId="0" applyFont="1" applyFill="1" applyBorder="1" applyAlignment="1">
      <alignment horizontal="center"/>
    </xf>
    <xf numFmtId="0" fontId="6" fillId="2" borderId="5" xfId="0" applyFont="1" applyFill="1" applyBorder="1" applyAlignment="1">
      <alignment horizontal="center"/>
    </xf>
    <xf numFmtId="0" fontId="6" fillId="2" borderId="15" xfId="0" applyFont="1" applyFill="1" applyBorder="1" applyAlignment="1">
      <alignment horizontal="center"/>
    </xf>
    <xf numFmtId="0" fontId="0" fillId="2" borderId="4" xfId="0" applyFont="1" applyFill="1" applyBorder="1" applyAlignment="1">
      <alignment vertical="center" wrapText="1"/>
    </xf>
    <xf numFmtId="0" fontId="0" fillId="2" borderId="1" xfId="0" applyFont="1" applyFill="1" applyBorder="1" applyAlignment="1">
      <alignment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7" fillId="2" borderId="0" xfId="0" applyFont="1" applyFill="1" applyAlignment="1">
      <alignment horizontal="left" vertical="center"/>
    </xf>
    <xf numFmtId="0" fontId="0" fillId="2" borderId="6" xfId="0" applyFont="1" applyFill="1" applyBorder="1" applyAlignment="1">
      <alignment vertical="center" wrapText="1"/>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2" fillId="2" borderId="0" xfId="0" applyFont="1" applyFill="1"/>
    <xf numFmtId="0" fontId="3" fillId="2" borderId="0" xfId="0" applyFont="1" applyFill="1" applyAlignment="1">
      <alignment horizontal="center"/>
    </xf>
    <xf numFmtId="0" fontId="3" fillId="2" borderId="0" xfId="0" applyFont="1" applyFill="1" applyAlignment="1">
      <alignment horizontal="left" wrapText="1"/>
    </xf>
    <xf numFmtId="0" fontId="2" fillId="2" borderId="0" xfId="0" applyFont="1" applyFill="1" applyBorder="1" applyAlignment="1">
      <alignment horizontal="left" wrapText="1"/>
    </xf>
    <xf numFmtId="0" fontId="7" fillId="2" borderId="0" xfId="0" applyFont="1" applyFill="1" applyAlignment="1">
      <alignment horizontal="left"/>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0" xfId="0" applyFont="1" applyFill="1" applyAlignment="1">
      <alignment horizont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7" fillId="2" borderId="9" xfId="0" applyFont="1" applyFill="1" applyBorder="1" applyAlignment="1">
      <alignment horizontal="center"/>
    </xf>
    <xf numFmtId="0" fontId="7" fillId="2" borderId="15" xfId="0" applyFont="1" applyFill="1" applyBorder="1" applyAlignment="1">
      <alignment horizontal="center"/>
    </xf>
    <xf numFmtId="6" fontId="2" fillId="2" borderId="0" xfId="0" applyNumberFormat="1" applyFont="1" applyFill="1" applyBorder="1" applyAlignment="1">
      <alignment horizontal="right" vertical="center" wrapText="1"/>
    </xf>
    <xf numFmtId="0" fontId="2" fillId="2" borderId="3" xfId="0"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6" fontId="2" fillId="2" borderId="5" xfId="0" applyNumberFormat="1" applyFont="1" applyFill="1" applyBorder="1" applyAlignment="1">
      <alignment horizontal="right" vertical="center" wrapText="1"/>
    </xf>
    <xf numFmtId="6" fontId="2" fillId="2" borderId="2" xfId="0" applyNumberFormat="1" applyFont="1" applyFill="1" applyBorder="1" applyAlignment="1">
      <alignment horizontal="right"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2" borderId="4" xfId="0" applyFont="1" applyFill="1" applyBorder="1" applyAlignment="1">
      <alignment horizontal="center"/>
    </xf>
  </cellXfs>
  <cellStyles count="8">
    <cellStyle name="Millares" xfId="1" builtinId="3"/>
    <cellStyle name="Millares 2" xfId="3"/>
    <cellStyle name="Normal" xfId="0" builtinId="0"/>
    <cellStyle name="Normal 10" xfId="4"/>
    <cellStyle name="Normal 2" xfId="5"/>
    <cellStyle name="Normal 21" xfId="6"/>
    <cellStyle name="Porcentaje" xfId="2" builtinId="5"/>
    <cellStyle name="Porcentual 2 4" xfId="7"/>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2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16.xml"/><Relationship Id="rId16" Type="http://schemas.openxmlformats.org/officeDocument/2006/relationships/worksheet" Target="worksheets/sheet16.xml"/><Relationship Id="rId107" Type="http://schemas.openxmlformats.org/officeDocument/2006/relationships/externalLink" Target="externalLinks/externalLink1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6.xml"/><Relationship Id="rId123" Type="http://schemas.openxmlformats.org/officeDocument/2006/relationships/externalLink" Target="externalLinks/externalLink27.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externalLink" Target="externalLinks/externalLink17.xml"/><Relationship Id="rId118" Type="http://schemas.openxmlformats.org/officeDocument/2006/relationships/externalLink" Target="externalLinks/externalLink22.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7.xml"/><Relationship Id="rId108" Type="http://schemas.openxmlformats.org/officeDocument/2006/relationships/externalLink" Target="externalLinks/externalLink12.xml"/><Relationship Id="rId124"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externalLink" Target="externalLinks/externalLink18.xml"/><Relationship Id="rId119" Type="http://schemas.openxmlformats.org/officeDocument/2006/relationships/externalLink" Target="externalLinks/externalLink23.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13.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xml"/><Relationship Id="rId104" Type="http://schemas.openxmlformats.org/officeDocument/2006/relationships/externalLink" Target="externalLinks/externalLink8.xml"/><Relationship Id="rId120" Type="http://schemas.openxmlformats.org/officeDocument/2006/relationships/externalLink" Target="externalLinks/externalLink24.xml"/><Relationship Id="rId125"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14.xml"/><Relationship Id="rId115" Type="http://schemas.openxmlformats.org/officeDocument/2006/relationships/externalLink" Target="externalLinks/externalLink19.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4.xml"/><Relationship Id="rId105" Type="http://schemas.openxmlformats.org/officeDocument/2006/relationships/externalLink" Target="externalLinks/externalLink9.xml"/><Relationship Id="rId12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2.xml"/><Relationship Id="rId121" Type="http://schemas.openxmlformats.org/officeDocument/2006/relationships/externalLink" Target="externalLinks/externalLink25.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externalLink" Target="externalLinks/externalLink15.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10.xml"/><Relationship Id="rId12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externalLink" Target="externalLinks/externalLink3.xml"/><Relationship Id="rId101" Type="http://schemas.openxmlformats.org/officeDocument/2006/relationships/externalLink" Target="externalLinks/externalLink5.xml"/><Relationship Id="rId122"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03\Will%20M\2003\Informe%20diario\mercadosR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03/Will%20M/Documents%20and%20Settings/wmullins/Escritorio/Datos%20WM/Mercados%2022.8.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2003\Will%20M\Documents%20and%20Settings\wmullins\Escritorio\Datos%20WM\Mercados%2022.8.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aldos%20Deuda\2002\Marzo\SDExterna20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nf%20Darios%20Stock%20Inv/Inf%20Stock%20diario%2029-dic-06%20V-Final%20informe%20activos%20corregido%20bi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nf%20Darios%20Stock%20Inv\Inf%20Stock%20diario%2029-dic-06%20V-Final%20informe%20activos%20corregido%20bi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Barra/NUEVOS-2/NUEVOS-2/SUBDIREC/Complejidad/FormulariosChile-F22/EstChile(2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PBarra\NUEVOS-2\NUEVOS-2\SUBDIREC\Complejidad\FormulariosChile-F22\EstChile(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nf%20Darios%20Stock%20Inv/Julio-06/InformesInversionesdiarias/2005/InvPesos/InvPesos13-06-06%20vCF.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Inf%20Darios%20Stock%20Inv\Julio-06\InformesInversionesdiarias\2005\InvPesos\InvPesos13-06-06%20vCF.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Eag/EAG2002/NWCtables/NWCTables07May/D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Eag\EAG2002\NWCtables\NWCTables07May\D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cursos%20Humanos%20SP/Nuevo%20Trato/Ind.Real%20Rem.S.P&#250;b.Base90-1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ecursos%20Humanos%20SP\Nuevo%20Trato\Ind.Real%20Rem.S.P&#250;b.Base90-1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FP\2014\Recursos%20Humanos%20SP\Nuevo%20Trato\Ind.Real%20Rem.S.P&#250;b.Base9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Jaime/CHILE196020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Jaime\CHILE196020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wmullins\Escritorio\In%20documentum\AV%20AMCHAM%2028.8.07\_Datos%20financieros%20wm%20&amp;%20am%2027.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F29" sqref="F29"/>
    </sheetView>
  </sheetViews>
  <sheetFormatPr baseColWidth="10" defaultColWidth="11.42578125" defaultRowHeight="15" x14ac:dyDescent="0.25"/>
  <cols>
    <col min="1" max="1" width="42.85546875" style="42" customWidth="1"/>
    <col min="2" max="2" width="11.42578125" style="42"/>
    <col min="3" max="3" width="11.7109375" style="42" customWidth="1"/>
    <col min="4" max="4" width="11.5703125" style="42" bestFit="1" customWidth="1"/>
    <col min="5" max="5" width="12.5703125" style="42" bestFit="1" customWidth="1"/>
    <col min="6" max="16384" width="11.42578125" style="42"/>
  </cols>
  <sheetData>
    <row r="1" spans="1:6" x14ac:dyDescent="0.25">
      <c r="A1" s="46" t="s">
        <v>357</v>
      </c>
    </row>
    <row r="2" spans="1:6" x14ac:dyDescent="0.25">
      <c r="A2" s="46" t="s">
        <v>358</v>
      </c>
    </row>
    <row r="3" spans="1:6" x14ac:dyDescent="0.25">
      <c r="A3" s="602" t="s">
        <v>1567</v>
      </c>
    </row>
    <row r="5" spans="1:6" ht="30" x14ac:dyDescent="0.25">
      <c r="A5" s="326"/>
      <c r="B5" s="918" t="s">
        <v>809</v>
      </c>
      <c r="C5" s="944" t="s">
        <v>810</v>
      </c>
      <c r="D5" s="936" t="s">
        <v>886</v>
      </c>
      <c r="E5" s="936" t="s">
        <v>811</v>
      </c>
    </row>
    <row r="6" spans="1:6" x14ac:dyDescent="0.25">
      <c r="A6" s="887" t="s">
        <v>812</v>
      </c>
      <c r="B6" s="564">
        <v>28336354.475787997</v>
      </c>
      <c r="C6" s="571">
        <v>1.1788825992910423</v>
      </c>
      <c r="D6" s="572">
        <v>14.0423714203164</v>
      </c>
      <c r="E6" s="572">
        <v>100</v>
      </c>
    </row>
    <row r="7" spans="1:6" x14ac:dyDescent="0.25">
      <c r="A7" s="327" t="s">
        <v>63</v>
      </c>
      <c r="B7" s="565">
        <v>23361530.382999998</v>
      </c>
      <c r="C7" s="910">
        <v>1.9402515360795514</v>
      </c>
      <c r="D7" s="914">
        <v>11.577046259263728</v>
      </c>
      <c r="E7" s="914">
        <v>82.443669325781698</v>
      </c>
    </row>
    <row r="8" spans="1:6" x14ac:dyDescent="0.25">
      <c r="A8" s="439" t="s">
        <v>1201</v>
      </c>
      <c r="B8" s="566">
        <v>1401224.2758869368</v>
      </c>
      <c r="C8" s="910">
        <v>34.405019641737191</v>
      </c>
      <c r="D8" s="914">
        <v>0.69439107779304721</v>
      </c>
      <c r="E8" s="914">
        <v>4.9449701692721737</v>
      </c>
    </row>
    <row r="9" spans="1:6" x14ac:dyDescent="0.25">
      <c r="A9" s="439" t="s">
        <v>1202</v>
      </c>
      <c r="B9" s="566">
        <v>21960306.107113067</v>
      </c>
      <c r="C9" s="910">
        <v>0.39296987995514066</v>
      </c>
      <c r="D9" s="914">
        <v>10.882655181470684</v>
      </c>
      <c r="E9" s="914">
        <v>77.498699156509545</v>
      </c>
    </row>
    <row r="10" spans="1:6" x14ac:dyDescent="0.25">
      <c r="A10" s="439" t="s">
        <v>1203</v>
      </c>
      <c r="B10" s="566">
        <v>8254471.1619999986</v>
      </c>
      <c r="C10" s="910">
        <v>-2.5451271480811832</v>
      </c>
      <c r="D10" s="914">
        <v>4.090587941865846</v>
      </c>
      <c r="E10" s="914">
        <v>29.130321506434541</v>
      </c>
    </row>
    <row r="11" spans="1:6" x14ac:dyDescent="0.25">
      <c r="A11" s="439" t="s">
        <v>1204</v>
      </c>
      <c r="B11" s="566">
        <v>10832400.481000001</v>
      </c>
      <c r="C11" s="910">
        <v>0.16383708734610813</v>
      </c>
      <c r="D11" s="914">
        <v>5.3681072862703161</v>
      </c>
      <c r="E11" s="914">
        <v>38.227925509104381</v>
      </c>
    </row>
    <row r="12" spans="1:6" x14ac:dyDescent="0.25">
      <c r="A12" s="439" t="s">
        <v>1205</v>
      </c>
      <c r="B12" s="566">
        <v>2873434.5161130615</v>
      </c>
      <c r="C12" s="910">
        <v>10.959699802109157</v>
      </c>
      <c r="D12" s="914">
        <v>1.4239599791036517</v>
      </c>
      <c r="E12" s="914">
        <v>10.140452324480441</v>
      </c>
    </row>
    <row r="13" spans="1:6" x14ac:dyDescent="0.25">
      <c r="A13" s="327" t="s">
        <v>813</v>
      </c>
      <c r="B13" s="566">
        <v>447237.33154000004</v>
      </c>
      <c r="C13" s="910">
        <v>-49.883550826997812</v>
      </c>
      <c r="D13" s="914">
        <v>0.2216330519115311</v>
      </c>
      <c r="E13" s="914">
        <v>1.5783164059517327</v>
      </c>
    </row>
    <row r="14" spans="1:6" x14ac:dyDescent="0.25">
      <c r="A14" s="354" t="s">
        <v>716</v>
      </c>
      <c r="B14" s="567">
        <v>4527586.761248</v>
      </c>
      <c r="C14" s="912">
        <v>7.8789791610497151</v>
      </c>
      <c r="D14" s="913">
        <v>2.2436921091411417</v>
      </c>
      <c r="E14" s="913">
        <v>15.978014268266575</v>
      </c>
    </row>
    <row r="15" spans="1:6" x14ac:dyDescent="0.25">
      <c r="A15" s="887" t="s">
        <v>814</v>
      </c>
      <c r="B15" s="564">
        <v>29504449.129268888</v>
      </c>
      <c r="C15" s="571">
        <v>3.4681648006151589</v>
      </c>
      <c r="D15" s="572">
        <v>14.621232719933463</v>
      </c>
      <c r="E15" s="572">
        <v>100</v>
      </c>
      <c r="F15" s="47"/>
    </row>
    <row r="16" spans="1:6" x14ac:dyDescent="0.25">
      <c r="A16" s="327" t="s">
        <v>815</v>
      </c>
      <c r="B16" s="565">
        <v>25422902.025588892</v>
      </c>
      <c r="C16" s="910">
        <v>3.8864933512383848</v>
      </c>
      <c r="D16" s="914">
        <v>12.598580143069224</v>
      </c>
      <c r="E16" s="914">
        <v>86.166333471276261</v>
      </c>
      <c r="F16" s="47"/>
    </row>
    <row r="17" spans="1:6" x14ac:dyDescent="0.25">
      <c r="A17" s="327" t="s">
        <v>816</v>
      </c>
      <c r="B17" s="566">
        <v>6295880.211889999</v>
      </c>
      <c r="C17" s="910">
        <v>4.0042729549474521</v>
      </c>
      <c r="D17" s="914">
        <v>3.119988085578222</v>
      </c>
      <c r="E17" s="914">
        <v>21.338748553838901</v>
      </c>
      <c r="F17" s="47"/>
    </row>
    <row r="18" spans="1:6" x14ac:dyDescent="0.25">
      <c r="A18" s="327" t="s">
        <v>817</v>
      </c>
      <c r="B18" s="566">
        <v>2310758.1203200002</v>
      </c>
      <c r="C18" s="969">
        <v>4.5463793291711463</v>
      </c>
      <c r="D18" s="914">
        <v>1.1451199135644377</v>
      </c>
      <c r="E18" s="914">
        <v>7.8318971833562925</v>
      </c>
      <c r="F18" s="47"/>
    </row>
    <row r="19" spans="1:6" x14ac:dyDescent="0.25">
      <c r="A19" s="327" t="s">
        <v>818</v>
      </c>
      <c r="B19" s="566">
        <v>10536718.78317</v>
      </c>
      <c r="C19" s="969">
        <v>5.1201114128475833</v>
      </c>
      <c r="D19" s="914">
        <v>5.2215791848285313</v>
      </c>
      <c r="E19" s="914">
        <v>35.712304734127045</v>
      </c>
      <c r="F19" s="47"/>
    </row>
    <row r="20" spans="1:6" x14ac:dyDescent="0.25">
      <c r="A20" s="327" t="s">
        <v>819</v>
      </c>
      <c r="B20" s="566">
        <v>1221453.3524888889</v>
      </c>
      <c r="C20" s="969">
        <v>7.4946119775669118</v>
      </c>
      <c r="D20" s="914">
        <v>0.60530375080165111</v>
      </c>
      <c r="E20" s="914">
        <v>4.1398954684335596</v>
      </c>
      <c r="F20" s="47"/>
    </row>
    <row r="21" spans="1:6" x14ac:dyDescent="0.25">
      <c r="A21" s="327" t="s">
        <v>820</v>
      </c>
      <c r="B21" s="566">
        <v>5058091.5577200074</v>
      </c>
      <c r="C21" s="969">
        <v>0.19481164479091539</v>
      </c>
      <c r="D21" s="914">
        <v>2.5065892082963828</v>
      </c>
      <c r="E21" s="914">
        <v>17.143487531520456</v>
      </c>
      <c r="F21" s="47"/>
    </row>
    <row r="22" spans="1:6" x14ac:dyDescent="0.25">
      <c r="A22" s="327" t="s">
        <v>821</v>
      </c>
      <c r="B22" s="565">
        <v>4081547.1036799997</v>
      </c>
      <c r="C22" s="969">
        <v>0.93649563426427829</v>
      </c>
      <c r="D22" s="914">
        <v>2.0226525768642425</v>
      </c>
      <c r="E22" s="914">
        <v>13.833666528723763</v>
      </c>
      <c r="F22" s="47"/>
    </row>
    <row r="23" spans="1:6" x14ac:dyDescent="0.25">
      <c r="A23" s="327" t="s">
        <v>202</v>
      </c>
      <c r="B23" s="565">
        <v>2115558.9966799999</v>
      </c>
      <c r="C23" s="910">
        <v>9.4814000094828756</v>
      </c>
      <c r="D23" s="914">
        <v>1.0483869835252102</v>
      </c>
      <c r="E23" s="914">
        <v>7.1703050187821722</v>
      </c>
      <c r="F23" s="47"/>
    </row>
    <row r="24" spans="1:6" x14ac:dyDescent="0.25">
      <c r="A24" s="354" t="s">
        <v>822</v>
      </c>
      <c r="B24" s="568">
        <v>1965988.1069999998</v>
      </c>
      <c r="C24" s="912">
        <v>-6.8840191544042533</v>
      </c>
      <c r="D24" s="913">
        <v>0.9742655933390324</v>
      </c>
      <c r="E24" s="913">
        <v>6.6633615099415913</v>
      </c>
      <c r="F24" s="47"/>
    </row>
    <row r="25" spans="1:6" x14ac:dyDescent="0.25">
      <c r="A25" s="57" t="s">
        <v>332</v>
      </c>
      <c r="B25" s="569">
        <v>-1168094.6534808911</v>
      </c>
      <c r="C25" s="570"/>
      <c r="D25" s="573">
        <v>-0.57886129961706423</v>
      </c>
      <c r="E25" s="440"/>
    </row>
    <row r="26" spans="1:6" x14ac:dyDescent="0.25">
      <c r="A26" s="42" t="s">
        <v>823</v>
      </c>
    </row>
    <row r="27" spans="1:6" x14ac:dyDescent="0.25">
      <c r="A27" s="42" t="s">
        <v>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D20" sqref="D20"/>
    </sheetView>
  </sheetViews>
  <sheetFormatPr baseColWidth="10" defaultColWidth="11.42578125" defaultRowHeight="15" x14ac:dyDescent="0.25"/>
  <cols>
    <col min="1" max="1" width="11.42578125" style="42"/>
    <col min="2" max="2" width="35.5703125" style="42" customWidth="1"/>
    <col min="3" max="3" width="13.85546875" style="42" customWidth="1"/>
    <col min="4" max="5" width="11.42578125" style="42"/>
    <col min="6" max="6" width="12.5703125" style="42" customWidth="1"/>
    <col min="7" max="16384" width="11.42578125" style="42"/>
  </cols>
  <sheetData>
    <row r="1" spans="1:7" x14ac:dyDescent="0.25">
      <c r="A1" s="46" t="s">
        <v>325</v>
      </c>
    </row>
    <row r="2" spans="1:7" x14ac:dyDescent="0.25">
      <c r="A2" s="46" t="s">
        <v>326</v>
      </c>
    </row>
    <row r="3" spans="1:7" x14ac:dyDescent="0.25">
      <c r="A3" s="42" t="s">
        <v>887</v>
      </c>
    </row>
    <row r="5" spans="1:7" x14ac:dyDescent="0.25">
      <c r="A5" s="1002"/>
      <c r="B5" s="995"/>
      <c r="C5" s="1002" t="s">
        <v>308</v>
      </c>
      <c r="D5" s="995"/>
      <c r="E5" s="1002" t="s">
        <v>309</v>
      </c>
      <c r="F5" s="1004"/>
    </row>
    <row r="6" spans="1:7" x14ac:dyDescent="0.25">
      <c r="A6" s="1003"/>
      <c r="B6" s="996"/>
      <c r="C6" s="898" t="s">
        <v>327</v>
      </c>
      <c r="D6" s="895" t="s">
        <v>328</v>
      </c>
      <c r="E6" s="898" t="s">
        <v>327</v>
      </c>
      <c r="F6" s="89" t="s">
        <v>328</v>
      </c>
    </row>
    <row r="7" spans="1:7" x14ac:dyDescent="0.25">
      <c r="A7" s="251" t="s">
        <v>320</v>
      </c>
      <c r="B7" s="252" t="s">
        <v>329</v>
      </c>
      <c r="C7" s="249">
        <v>43380590</v>
      </c>
      <c r="D7" s="246">
        <v>21.3</v>
      </c>
      <c r="E7" s="242">
        <v>42986880.043413334</v>
      </c>
      <c r="F7" s="247">
        <v>21.302589798062247</v>
      </c>
    </row>
    <row r="8" spans="1:7" x14ac:dyDescent="0.25">
      <c r="A8" s="253" t="s">
        <v>321</v>
      </c>
      <c r="B8" s="254" t="s">
        <v>330</v>
      </c>
      <c r="C8" s="239">
        <v>44450072</v>
      </c>
      <c r="D8" s="240">
        <v>21.9</v>
      </c>
      <c r="E8" s="243">
        <v>44739155.293123476</v>
      </c>
      <c r="F8" s="91">
        <v>22.170947790551441</v>
      </c>
    </row>
    <row r="9" spans="1:7" x14ac:dyDescent="0.25">
      <c r="A9" s="253" t="s">
        <v>335</v>
      </c>
      <c r="B9" s="254" t="s">
        <v>111</v>
      </c>
      <c r="C9" s="239">
        <v>47736569</v>
      </c>
      <c r="D9" s="240">
        <v>23.5</v>
      </c>
      <c r="E9" s="243">
        <v>47466488.991999999</v>
      </c>
      <c r="F9" s="91">
        <v>23.522506009499239</v>
      </c>
      <c r="G9" s="47"/>
    </row>
    <row r="10" spans="1:7" x14ac:dyDescent="0.25">
      <c r="A10" s="898" t="s">
        <v>331</v>
      </c>
      <c r="B10" s="255" t="s">
        <v>332</v>
      </c>
      <c r="C10" s="241">
        <v>-4355979</v>
      </c>
      <c r="D10" s="895">
        <v>-2.1</v>
      </c>
      <c r="E10" s="244">
        <v>-4479608.9485866651</v>
      </c>
      <c r="F10" s="90">
        <v>-2.2199162114369932</v>
      </c>
    </row>
    <row r="11" spans="1:7" x14ac:dyDescent="0.25">
      <c r="A11" s="87" t="s">
        <v>333</v>
      </c>
      <c r="B11" s="256" t="s">
        <v>334</v>
      </c>
      <c r="C11" s="250">
        <v>-3286498</v>
      </c>
      <c r="D11" s="88">
        <v>-1.6</v>
      </c>
      <c r="E11" s="245">
        <v>-2727333.6988765225</v>
      </c>
      <c r="F11" s="248">
        <v>-1.3515582189477982</v>
      </c>
    </row>
    <row r="12" spans="1:7" x14ac:dyDescent="0.25">
      <c r="A12" s="42" t="s">
        <v>0</v>
      </c>
    </row>
  </sheetData>
  <mergeCells count="3">
    <mergeCell ref="A5:B6"/>
    <mergeCell ref="C5:D5"/>
    <mergeCell ref="E5: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D10" sqref="D10"/>
    </sheetView>
  </sheetViews>
  <sheetFormatPr baseColWidth="10" defaultColWidth="11.42578125" defaultRowHeight="15" x14ac:dyDescent="0.25"/>
  <cols>
    <col min="1" max="1" width="44.140625" style="939" customWidth="1"/>
    <col min="2" max="4" width="14.42578125" style="939" customWidth="1"/>
    <col min="5" max="16384" width="11.42578125" style="939"/>
  </cols>
  <sheetData>
    <row r="1" spans="1:4" s="176" customFormat="1" x14ac:dyDescent="0.25">
      <c r="A1" s="176" t="s">
        <v>341</v>
      </c>
    </row>
    <row r="2" spans="1:4" s="176" customFormat="1" x14ac:dyDescent="0.25">
      <c r="A2" s="176" t="s">
        <v>1360</v>
      </c>
    </row>
    <row r="3" spans="1:4" x14ac:dyDescent="0.25">
      <c r="A3" s="939" t="s">
        <v>79</v>
      </c>
    </row>
    <row r="5" spans="1:4" ht="30" x14ac:dyDescent="0.25">
      <c r="A5" s="899"/>
      <c r="B5" s="627" t="s">
        <v>1363</v>
      </c>
      <c r="C5" s="627" t="s">
        <v>308</v>
      </c>
      <c r="D5" s="627" t="s">
        <v>309</v>
      </c>
    </row>
    <row r="6" spans="1:4" x14ac:dyDescent="0.25">
      <c r="A6" s="620" t="s">
        <v>337</v>
      </c>
      <c r="B6" s="616">
        <v>49896739.219853722</v>
      </c>
      <c r="C6" s="616">
        <v>49945609.679422654</v>
      </c>
      <c r="D6" s="616">
        <v>49945609.679422654</v>
      </c>
    </row>
    <row r="7" spans="1:4" x14ac:dyDescent="0.25">
      <c r="A7" s="621" t="s">
        <v>1571</v>
      </c>
      <c r="B7" s="173">
        <v>4286148.7544151768</v>
      </c>
      <c r="C7" s="173">
        <v>4904573.8419893403</v>
      </c>
      <c r="D7" s="173">
        <v>5067280.2415866703</v>
      </c>
    </row>
    <row r="8" spans="1:4" x14ac:dyDescent="0.25">
      <c r="A8" s="621" t="s">
        <v>914</v>
      </c>
      <c r="B8" s="173">
        <v>450165.73681963189</v>
      </c>
      <c r="C8" s="173">
        <v>-203729.6666796077</v>
      </c>
      <c r="D8" s="173">
        <v>-57309.796437770128</v>
      </c>
    </row>
    <row r="9" spans="1:4" x14ac:dyDescent="0.25">
      <c r="A9" s="622" t="s">
        <v>339</v>
      </c>
      <c r="B9" s="623">
        <v>54633053.711088531</v>
      </c>
      <c r="C9" s="623">
        <v>54646453.854732387</v>
      </c>
      <c r="D9" s="623">
        <v>54955580.124571554</v>
      </c>
    </row>
    <row r="10" spans="1:4" x14ac:dyDescent="0.25">
      <c r="A10" s="964" t="s">
        <v>340</v>
      </c>
      <c r="B10" s="626">
        <v>26.83442974710357</v>
      </c>
      <c r="C10" s="626">
        <v>26.888886507824513</v>
      </c>
      <c r="D10" s="626">
        <v>27.199494758573202</v>
      </c>
    </row>
    <row r="11" spans="1:4" x14ac:dyDescent="0.25">
      <c r="A11" s="939" t="s">
        <v>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E15" sqref="E15"/>
    </sheetView>
  </sheetViews>
  <sheetFormatPr baseColWidth="10" defaultColWidth="11.42578125" defaultRowHeight="15" x14ac:dyDescent="0.25"/>
  <cols>
    <col min="1" max="1" width="50" style="42" customWidth="1"/>
    <col min="2" max="16384" width="11.42578125" style="42"/>
  </cols>
  <sheetData>
    <row r="1" spans="1:5" x14ac:dyDescent="0.25">
      <c r="A1" s="46" t="s">
        <v>1211</v>
      </c>
    </row>
    <row r="2" spans="1:5" x14ac:dyDescent="0.25">
      <c r="A2" s="46" t="s">
        <v>1361</v>
      </c>
    </row>
    <row r="3" spans="1:5" x14ac:dyDescent="0.25">
      <c r="A3" s="42" t="s">
        <v>343</v>
      </c>
    </row>
    <row r="5" spans="1:5" x14ac:dyDescent="0.25">
      <c r="A5" s="979"/>
      <c r="B5" s="979">
        <v>2018</v>
      </c>
      <c r="C5" s="1005"/>
      <c r="D5" s="979" t="s">
        <v>336</v>
      </c>
      <c r="E5" s="981"/>
    </row>
    <row r="6" spans="1:5" x14ac:dyDescent="0.25">
      <c r="A6" s="1006"/>
      <c r="B6" s="900" t="s">
        <v>344</v>
      </c>
      <c r="C6" s="258" t="s">
        <v>340</v>
      </c>
      <c r="D6" s="900" t="s">
        <v>344</v>
      </c>
      <c r="E6" s="257" t="s">
        <v>340</v>
      </c>
    </row>
    <row r="7" spans="1:5" x14ac:dyDescent="0.25">
      <c r="A7" s="412" t="s">
        <v>345</v>
      </c>
      <c r="B7" s="630">
        <v>27470.365203315989</v>
      </c>
      <c r="C7" s="643">
        <v>9.9926730389200941E-2</v>
      </c>
      <c r="D7" s="630">
        <v>26500</v>
      </c>
      <c r="E7" s="643">
        <v>0.09</v>
      </c>
    </row>
    <row r="8" spans="1:5" x14ac:dyDescent="0.25">
      <c r="A8" s="628" t="s">
        <v>346</v>
      </c>
      <c r="B8" s="631">
        <v>23797.097207829625</v>
      </c>
      <c r="C8" s="644">
        <v>8.6564779868501709E-2</v>
      </c>
      <c r="D8" s="631">
        <v>24864.511428543672</v>
      </c>
      <c r="E8" s="644">
        <v>8.4000000000000005E-2</v>
      </c>
    </row>
    <row r="9" spans="1:5" x14ac:dyDescent="0.25">
      <c r="A9" s="628" t="s">
        <v>347</v>
      </c>
      <c r="B9" s="631">
        <v>9663.2495450530241</v>
      </c>
      <c r="C9" s="644">
        <v>3.5151222957003903E-2</v>
      </c>
      <c r="D9" s="631">
        <v>10580.964253554033</v>
      </c>
      <c r="E9" s="644">
        <v>3.6134610527438556E-2</v>
      </c>
    </row>
    <row r="10" spans="1:5" x14ac:dyDescent="0.25">
      <c r="A10" s="628" t="s">
        <v>348</v>
      </c>
      <c r="B10" s="631">
        <v>14133.847662776599</v>
      </c>
      <c r="C10" s="644">
        <v>5.1413556911497793E-2</v>
      </c>
      <c r="D10" s="631">
        <v>14283.547174989641</v>
      </c>
      <c r="E10" s="644">
        <v>4.8000000000000001E-2</v>
      </c>
    </row>
    <row r="11" spans="1:5" x14ac:dyDescent="0.25">
      <c r="A11" s="628" t="s">
        <v>349</v>
      </c>
      <c r="B11" s="631">
        <v>2317.948415583679</v>
      </c>
      <c r="C11" s="644">
        <v>8.4318138716316018E-3</v>
      </c>
      <c r="D11" s="631">
        <v>537.88042761731106</v>
      </c>
      <c r="E11" s="644">
        <v>1.8373014025855074E-3</v>
      </c>
    </row>
    <row r="12" spans="1:5" x14ac:dyDescent="0.25">
      <c r="A12" s="628" t="s">
        <v>350</v>
      </c>
      <c r="B12" s="631">
        <v>630.73174278620695</v>
      </c>
      <c r="C12" s="644">
        <v>2.294361954885844E-3</v>
      </c>
      <c r="D12" s="631">
        <v>200</v>
      </c>
      <c r="E12" s="644">
        <v>6.8301167382360875E-4</v>
      </c>
    </row>
    <row r="13" spans="1:5" x14ac:dyDescent="0.25">
      <c r="A13" s="628" t="s">
        <v>351</v>
      </c>
      <c r="B13" s="631">
        <v>497.55604220270516</v>
      </c>
      <c r="C13" s="644">
        <v>1.8099194573760501E-3</v>
      </c>
      <c r="D13" s="631">
        <v>625.11369927007297</v>
      </c>
      <c r="E13" s="644">
        <v>2.1344114806987773E-3</v>
      </c>
    </row>
    <row r="14" spans="1:5" x14ac:dyDescent="0.25">
      <c r="A14" s="629" t="s">
        <v>352</v>
      </c>
      <c r="B14" s="631">
        <v>227.03179491377057</v>
      </c>
      <c r="C14" s="644">
        <v>8.2585523680574105E-4</v>
      </c>
      <c r="D14" s="631">
        <v>272.92956616724234</v>
      </c>
      <c r="E14" s="644">
        <v>9.3333410705100312E-4</v>
      </c>
    </row>
    <row r="15" spans="1:5" x14ac:dyDescent="0.25">
      <c r="A15" s="415" t="s">
        <v>353</v>
      </c>
      <c r="B15" s="632">
        <v>70247.46592434372</v>
      </c>
      <c r="C15" s="644">
        <v>0.25553353717696953</v>
      </c>
      <c r="D15" s="632">
        <v>79645.087778916233</v>
      </c>
      <c r="E15" s="644">
        <v>0.2719926235785291</v>
      </c>
    </row>
    <row r="16" spans="1:5" x14ac:dyDescent="0.25">
      <c r="A16" s="418" t="s">
        <v>342</v>
      </c>
      <c r="B16" s="633">
        <v>-42777.100721027731</v>
      </c>
      <c r="C16" s="645">
        <v>-0.15560680678776856</v>
      </c>
      <c r="D16" s="633">
        <v>-53145.087778916233</v>
      </c>
      <c r="E16" s="645">
        <v>-0.18199262357852911</v>
      </c>
    </row>
    <row r="17" spans="1:1" x14ac:dyDescent="0.25">
      <c r="A17" s="42" t="s">
        <v>354</v>
      </c>
    </row>
    <row r="18" spans="1:1" x14ac:dyDescent="0.25">
      <c r="A18" s="42" t="s">
        <v>0</v>
      </c>
    </row>
  </sheetData>
  <mergeCells count="3">
    <mergeCell ref="B5:C5"/>
    <mergeCell ref="D5:E5"/>
    <mergeCell ref="A5:A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H18" sqref="H18"/>
    </sheetView>
  </sheetViews>
  <sheetFormatPr baseColWidth="10" defaultColWidth="11.42578125" defaultRowHeight="15" x14ac:dyDescent="0.25"/>
  <cols>
    <col min="1" max="1" width="2.140625" style="42" customWidth="1"/>
    <col min="2" max="2" width="27.7109375" style="42" customWidth="1"/>
    <col min="3" max="16384" width="11.42578125" style="42"/>
  </cols>
  <sheetData>
    <row r="1" spans="1:4" x14ac:dyDescent="0.25">
      <c r="A1" s="1007" t="s">
        <v>674</v>
      </c>
      <c r="B1" s="1007"/>
      <c r="C1" s="1007"/>
      <c r="D1" s="1007"/>
    </row>
    <row r="2" spans="1:4" x14ac:dyDescent="0.25">
      <c r="A2" s="1007" t="s">
        <v>1212</v>
      </c>
      <c r="B2" s="1007"/>
      <c r="C2" s="1007"/>
      <c r="D2" s="1007"/>
    </row>
    <row r="3" spans="1:4" x14ac:dyDescent="0.25">
      <c r="A3" s="1008" t="s">
        <v>1362</v>
      </c>
      <c r="B3" s="1008"/>
      <c r="C3" s="1008"/>
      <c r="D3" s="1008"/>
    </row>
    <row r="4" spans="1:4" x14ac:dyDescent="0.25">
      <c r="A4" s="68"/>
      <c r="B4" s="68"/>
      <c r="C4" s="68"/>
      <c r="D4" s="68"/>
    </row>
    <row r="5" spans="1:4" ht="15.75" x14ac:dyDescent="0.25">
      <c r="A5" s="1014"/>
      <c r="B5" s="1015"/>
      <c r="C5" s="261" t="s">
        <v>1574</v>
      </c>
      <c r="D5" s="260" t="s">
        <v>1573</v>
      </c>
    </row>
    <row r="6" spans="1:4" x14ac:dyDescent="0.25">
      <c r="A6" s="1009" t="s">
        <v>675</v>
      </c>
      <c r="B6" s="1010"/>
      <c r="C6" s="894">
        <v>3.2</v>
      </c>
      <c r="D6" s="259">
        <v>3.5</v>
      </c>
    </row>
    <row r="7" spans="1:4" x14ac:dyDescent="0.25">
      <c r="A7" s="1009" t="s">
        <v>676</v>
      </c>
      <c r="B7" s="1010"/>
      <c r="C7" s="894">
        <v>1.9</v>
      </c>
      <c r="D7" s="259">
        <v>1.7</v>
      </c>
    </row>
    <row r="8" spans="1:4" x14ac:dyDescent="0.25">
      <c r="A8" s="901" t="s">
        <v>17</v>
      </c>
      <c r="B8" s="904" t="s">
        <v>677</v>
      </c>
      <c r="C8" s="940">
        <v>2.6</v>
      </c>
      <c r="D8" s="191">
        <v>1.9</v>
      </c>
    </row>
    <row r="9" spans="1:4" x14ac:dyDescent="0.25">
      <c r="A9" s="901" t="s">
        <v>17</v>
      </c>
      <c r="B9" s="904" t="s">
        <v>363</v>
      </c>
      <c r="C9" s="940">
        <v>1.3</v>
      </c>
      <c r="D9" s="191">
        <v>1.6</v>
      </c>
    </row>
    <row r="10" spans="1:4" x14ac:dyDescent="0.25">
      <c r="A10" s="901" t="s">
        <v>17</v>
      </c>
      <c r="B10" s="904" t="s">
        <v>678</v>
      </c>
      <c r="C10" s="940">
        <v>0.9</v>
      </c>
      <c r="D10" s="191">
        <v>0.4</v>
      </c>
    </row>
    <row r="11" spans="1:4" x14ac:dyDescent="0.25">
      <c r="A11" s="1009" t="s">
        <v>679</v>
      </c>
      <c r="B11" s="1010"/>
      <c r="C11" s="894">
        <v>4.0999999999999996</v>
      </c>
      <c r="D11" s="259">
        <v>4.7</v>
      </c>
    </row>
    <row r="12" spans="1:4" x14ac:dyDescent="0.25">
      <c r="A12" s="1009" t="s">
        <v>680</v>
      </c>
      <c r="B12" s="1010"/>
      <c r="C12" s="894">
        <v>6.2</v>
      </c>
      <c r="D12" s="259">
        <v>6.2</v>
      </c>
    </row>
    <row r="13" spans="1:4" x14ac:dyDescent="0.25">
      <c r="A13" s="901" t="s">
        <v>17</v>
      </c>
      <c r="B13" s="904" t="s">
        <v>681</v>
      </c>
      <c r="C13" s="940">
        <v>6.2</v>
      </c>
      <c r="D13" s="216">
        <v>6</v>
      </c>
    </row>
    <row r="14" spans="1:4" x14ac:dyDescent="0.25">
      <c r="A14" s="1009" t="s">
        <v>682</v>
      </c>
      <c r="B14" s="1010"/>
      <c r="C14" s="14">
        <v>1</v>
      </c>
      <c r="D14" s="191">
        <v>2.2999999999999998</v>
      </c>
    </row>
    <row r="15" spans="1:4" x14ac:dyDescent="0.25">
      <c r="A15" s="1011" t="s">
        <v>683</v>
      </c>
      <c r="B15" s="1012"/>
      <c r="C15" s="942">
        <v>0.6</v>
      </c>
      <c r="D15" s="193">
        <v>2.2999999999999998</v>
      </c>
    </row>
    <row r="16" spans="1:4" x14ac:dyDescent="0.25">
      <c r="A16" s="1013" t="s">
        <v>1572</v>
      </c>
      <c r="B16" s="1013"/>
      <c r="C16" s="1013"/>
      <c r="D16" s="1013"/>
    </row>
    <row r="17" spans="1:4" x14ac:dyDescent="0.25">
      <c r="A17" s="972" t="s">
        <v>684</v>
      </c>
      <c r="B17" s="972"/>
      <c r="C17" s="972"/>
      <c r="D17" s="972"/>
    </row>
  </sheetData>
  <mergeCells count="11">
    <mergeCell ref="A12:B12"/>
    <mergeCell ref="A14:B14"/>
    <mergeCell ref="A15:B15"/>
    <mergeCell ref="A16:D16"/>
    <mergeCell ref="A5:B5"/>
    <mergeCell ref="A11:B11"/>
    <mergeCell ref="A1:D1"/>
    <mergeCell ref="A2:D2"/>
    <mergeCell ref="A3:D3"/>
    <mergeCell ref="A6:B6"/>
    <mergeCell ref="A7:B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D22" sqref="D22"/>
    </sheetView>
  </sheetViews>
  <sheetFormatPr baseColWidth="10" defaultColWidth="11.42578125" defaultRowHeight="15" x14ac:dyDescent="0.25"/>
  <cols>
    <col min="1" max="1" width="7.5703125" style="42" customWidth="1"/>
    <col min="2" max="2" width="35.7109375" style="42" customWidth="1"/>
    <col min="3" max="3" width="17.42578125" style="42" customWidth="1"/>
    <col min="4" max="4" width="17.7109375" style="42" customWidth="1"/>
    <col min="5" max="16384" width="11.42578125" style="42"/>
  </cols>
  <sheetData>
    <row r="1" spans="1:5" x14ac:dyDescent="0.25">
      <c r="A1" s="938" t="s">
        <v>685</v>
      </c>
      <c r="B1" s="891"/>
      <c r="C1" s="891"/>
      <c r="D1" s="891"/>
      <c r="E1" s="602"/>
    </row>
    <row r="2" spans="1:5" x14ac:dyDescent="0.25">
      <c r="A2" s="938" t="s">
        <v>686</v>
      </c>
      <c r="B2" s="938"/>
      <c r="C2" s="938"/>
      <c r="D2" s="938"/>
      <c r="E2" s="602"/>
    </row>
    <row r="3" spans="1:5" x14ac:dyDescent="0.25">
      <c r="A3" s="168"/>
      <c r="B3" s="938"/>
      <c r="C3" s="938"/>
      <c r="D3" s="938"/>
      <c r="E3" s="602"/>
    </row>
    <row r="4" spans="1:5" x14ac:dyDescent="0.25">
      <c r="A4" s="60"/>
      <c r="B4" s="264"/>
      <c r="C4" s="146" t="s">
        <v>687</v>
      </c>
      <c r="D4" s="268" t="s">
        <v>688</v>
      </c>
      <c r="E4" s="602"/>
    </row>
    <row r="5" spans="1:5" x14ac:dyDescent="0.25">
      <c r="A5" s="889" t="s">
        <v>374</v>
      </c>
      <c r="B5" s="890"/>
      <c r="C5" s="1021">
        <v>3.6</v>
      </c>
      <c r="D5" s="519" t="s">
        <v>375</v>
      </c>
      <c r="E5" s="602"/>
    </row>
    <row r="6" spans="1:5" x14ac:dyDescent="0.25">
      <c r="A6" s="263"/>
      <c r="B6" s="265" t="s">
        <v>376</v>
      </c>
      <c r="C6" s="1021"/>
      <c r="D6" s="574" t="s">
        <v>1213</v>
      </c>
      <c r="E6" s="602"/>
    </row>
    <row r="7" spans="1:5" x14ac:dyDescent="0.25">
      <c r="A7" s="887" t="s">
        <v>377</v>
      </c>
      <c r="B7" s="266"/>
      <c r="C7" s="1022">
        <v>4</v>
      </c>
      <c r="D7" s="1024">
        <v>3.55925895080563</v>
      </c>
      <c r="E7" s="602"/>
    </row>
    <row r="8" spans="1:5" x14ac:dyDescent="0.25">
      <c r="A8" s="262"/>
      <c r="B8" s="267" t="s">
        <v>376</v>
      </c>
      <c r="C8" s="1023"/>
      <c r="D8" s="1025"/>
      <c r="E8" s="602"/>
    </row>
    <row r="9" spans="1:5" ht="17.25" x14ac:dyDescent="0.25">
      <c r="A9" s="889" t="s">
        <v>1520</v>
      </c>
      <c r="B9" s="905"/>
      <c r="C9" s="1021">
        <v>6.6</v>
      </c>
      <c r="D9" s="1026">
        <v>6.7171418626056996</v>
      </c>
      <c r="E9" s="602"/>
    </row>
    <row r="10" spans="1:5" x14ac:dyDescent="0.25">
      <c r="A10" s="263"/>
      <c r="B10" s="265" t="s">
        <v>690</v>
      </c>
      <c r="C10" s="1021"/>
      <c r="D10" s="1026"/>
      <c r="E10" s="602"/>
    </row>
    <row r="11" spans="1:5" x14ac:dyDescent="0.25">
      <c r="A11" s="887" t="s">
        <v>378</v>
      </c>
      <c r="B11" s="266"/>
      <c r="C11" s="870"/>
      <c r="D11" s="870"/>
      <c r="E11" s="602"/>
    </row>
    <row r="12" spans="1:5" x14ac:dyDescent="0.25">
      <c r="A12" s="263"/>
      <c r="B12" s="265" t="s">
        <v>691</v>
      </c>
      <c r="C12" s="910">
        <v>3</v>
      </c>
      <c r="D12" s="910">
        <v>2.6576410951721998</v>
      </c>
      <c r="E12" s="602"/>
    </row>
    <row r="13" spans="1:5" x14ac:dyDescent="0.25">
      <c r="A13" s="868"/>
      <c r="B13" s="869" t="s">
        <v>379</v>
      </c>
      <c r="C13" s="912">
        <v>3</v>
      </c>
      <c r="D13" s="913">
        <v>2.58519531096877</v>
      </c>
      <c r="E13" s="602"/>
    </row>
    <row r="14" spans="1:5" x14ac:dyDescent="0.25">
      <c r="A14" s="889" t="s">
        <v>380</v>
      </c>
      <c r="B14" s="905"/>
      <c r="C14" s="1016">
        <v>650</v>
      </c>
      <c r="D14" s="1018">
        <v>679.96970781284699</v>
      </c>
      <c r="E14" s="602"/>
    </row>
    <row r="15" spans="1:5" x14ac:dyDescent="0.25">
      <c r="A15" s="262"/>
      <c r="B15" s="267" t="s">
        <v>381</v>
      </c>
      <c r="C15" s="1017"/>
      <c r="D15" s="1019"/>
      <c r="E15" s="602"/>
    </row>
    <row r="16" spans="1:5" x14ac:dyDescent="0.25">
      <c r="A16" s="889" t="s">
        <v>382</v>
      </c>
      <c r="B16" s="905"/>
      <c r="C16" s="1016">
        <v>300</v>
      </c>
      <c r="D16" s="1018">
        <v>285.00775062756998</v>
      </c>
      <c r="E16" s="602"/>
    </row>
    <row r="17" spans="1:5" x14ac:dyDescent="0.25">
      <c r="A17" s="262"/>
      <c r="B17" s="267" t="s">
        <v>692</v>
      </c>
      <c r="C17" s="1017"/>
      <c r="D17" s="1019"/>
      <c r="E17" s="602"/>
    </row>
    <row r="18" spans="1:5" x14ac:dyDescent="0.25">
      <c r="A18" s="1020" t="s">
        <v>888</v>
      </c>
      <c r="B18" s="1020"/>
      <c r="C18" s="1020"/>
      <c r="D18" s="1020"/>
      <c r="E18" s="602"/>
    </row>
    <row r="19" spans="1:5" x14ac:dyDescent="0.25">
      <c r="A19" s="892" t="s">
        <v>693</v>
      </c>
      <c r="B19" s="892"/>
      <c r="C19" s="2"/>
      <c r="D19" s="2"/>
      <c r="E19" s="602"/>
    </row>
    <row r="20" spans="1:5" ht="15" customHeight="1" x14ac:dyDescent="0.25">
      <c r="A20" s="602"/>
      <c r="B20" s="602"/>
      <c r="C20" s="602"/>
      <c r="D20" s="602"/>
      <c r="E20" s="602"/>
    </row>
    <row r="21" spans="1:5" x14ac:dyDescent="0.25">
      <c r="A21" s="602"/>
      <c r="B21" s="602"/>
      <c r="C21" s="602"/>
      <c r="D21" s="602"/>
      <c r="E21" s="602"/>
    </row>
    <row r="22" spans="1:5" x14ac:dyDescent="0.25">
      <c r="A22" s="602"/>
      <c r="B22" s="602"/>
      <c r="C22" s="602"/>
      <c r="D22" s="602"/>
      <c r="E22" s="602"/>
    </row>
    <row r="23" spans="1:5" x14ac:dyDescent="0.25">
      <c r="A23" s="602"/>
      <c r="B23" s="602"/>
      <c r="C23" s="602"/>
      <c r="D23" s="602"/>
      <c r="E23" s="602"/>
    </row>
    <row r="24" spans="1:5" x14ac:dyDescent="0.25">
      <c r="E24" s="602"/>
    </row>
  </sheetData>
  <mergeCells count="10">
    <mergeCell ref="C5:C6"/>
    <mergeCell ref="C7:C8"/>
    <mergeCell ref="D7:D8"/>
    <mergeCell ref="C9:C10"/>
    <mergeCell ref="D9:D10"/>
    <mergeCell ref="C16:C17"/>
    <mergeCell ref="D16:D17"/>
    <mergeCell ref="A18:D18"/>
    <mergeCell ref="C14:C15"/>
    <mergeCell ref="D14:D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C30" sqref="C30"/>
    </sheetView>
  </sheetViews>
  <sheetFormatPr baseColWidth="10" defaultColWidth="11.42578125" defaultRowHeight="15" x14ac:dyDescent="0.25"/>
  <cols>
    <col min="1" max="1" width="64.140625" style="939" customWidth="1"/>
    <col min="2" max="2" width="16.28515625" style="939" customWidth="1"/>
    <col min="3" max="3" width="14.5703125" style="939" customWidth="1"/>
    <col min="4" max="4" width="13.7109375" style="939" bestFit="1" customWidth="1"/>
    <col min="5" max="5" width="15.5703125" style="939" customWidth="1"/>
    <col min="6" max="16384" width="11.42578125" style="939"/>
  </cols>
  <sheetData>
    <row r="1" spans="1:6" x14ac:dyDescent="0.25">
      <c r="A1" s="990" t="s">
        <v>27</v>
      </c>
      <c r="B1" s="990"/>
      <c r="C1" s="990"/>
      <c r="D1" s="990"/>
      <c r="E1" s="990"/>
    </row>
    <row r="2" spans="1:6" x14ac:dyDescent="0.25">
      <c r="A2" s="990" t="s">
        <v>81</v>
      </c>
      <c r="B2" s="990"/>
      <c r="C2" s="990"/>
      <c r="D2" s="990"/>
      <c r="E2" s="990"/>
    </row>
    <row r="3" spans="1:6" x14ac:dyDescent="0.25">
      <c r="A3" s="990" t="s">
        <v>26</v>
      </c>
      <c r="B3" s="990"/>
      <c r="C3" s="990"/>
      <c r="D3" s="990"/>
      <c r="E3" s="990"/>
    </row>
    <row r="4" spans="1:6" x14ac:dyDescent="0.25">
      <c r="A4" s="1008" t="s">
        <v>694</v>
      </c>
      <c r="B4" s="1008"/>
      <c r="C4" s="1008"/>
      <c r="D4" s="1008"/>
      <c r="E4" s="1008"/>
    </row>
    <row r="5" spans="1:6" x14ac:dyDescent="0.25">
      <c r="A5" s="68"/>
      <c r="B5" s="68"/>
      <c r="C5" s="68"/>
      <c r="D5" s="68"/>
      <c r="E5" s="68"/>
    </row>
    <row r="6" spans="1:6" ht="15" customHeight="1" x14ac:dyDescent="0.25">
      <c r="A6" s="1027" t="s">
        <v>17</v>
      </c>
      <c r="B6" s="992" t="s">
        <v>89</v>
      </c>
      <c r="C6" s="992" t="s">
        <v>25</v>
      </c>
      <c r="D6" s="893" t="s">
        <v>24</v>
      </c>
    </row>
    <row r="7" spans="1:6" ht="15" customHeight="1" x14ac:dyDescent="0.25">
      <c r="A7" s="1028"/>
      <c r="B7" s="993"/>
      <c r="C7" s="993"/>
      <c r="D7" s="894" t="s">
        <v>91</v>
      </c>
    </row>
    <row r="8" spans="1:6" x14ac:dyDescent="0.25">
      <c r="A8" s="1029"/>
      <c r="B8" s="1030"/>
      <c r="C8" s="1030"/>
      <c r="D8" s="917" t="s">
        <v>92</v>
      </c>
    </row>
    <row r="9" spans="1:6" x14ac:dyDescent="0.25">
      <c r="A9" s="187" t="s">
        <v>695</v>
      </c>
      <c r="B9" s="273">
        <v>46082150.519999988</v>
      </c>
      <c r="C9" s="270">
        <v>21.465868707132067</v>
      </c>
      <c r="D9" s="269">
        <v>4.5243220843527325</v>
      </c>
    </row>
    <row r="10" spans="1:6" x14ac:dyDescent="0.25">
      <c r="A10" s="190" t="s">
        <v>12</v>
      </c>
      <c r="B10" s="178">
        <v>37992358.512000002</v>
      </c>
      <c r="C10" s="15">
        <v>17.69750262281995</v>
      </c>
      <c r="D10" s="14">
        <v>4.5234491160695711</v>
      </c>
      <c r="E10" s="522"/>
      <c r="F10" s="523"/>
    </row>
    <row r="11" spans="1:6" x14ac:dyDescent="0.25">
      <c r="A11" s="272" t="s">
        <v>696</v>
      </c>
      <c r="B11" s="178">
        <v>1553974.787</v>
      </c>
      <c r="C11" s="15">
        <v>0.72386853424859499</v>
      </c>
      <c r="D11" s="14">
        <v>-11.076069433835642</v>
      </c>
      <c r="E11" s="522"/>
      <c r="F11" s="523"/>
    </row>
    <row r="12" spans="1:6" x14ac:dyDescent="0.25">
      <c r="A12" s="272" t="s">
        <v>697</v>
      </c>
      <c r="B12" s="178">
        <v>36438383.725000001</v>
      </c>
      <c r="C12" s="15">
        <v>16.973634088571355</v>
      </c>
      <c r="D12" s="14">
        <v>5.3113152700872774</v>
      </c>
      <c r="E12" s="522"/>
      <c r="F12" s="523"/>
    </row>
    <row r="13" spans="1:6" x14ac:dyDescent="0.25">
      <c r="A13" s="190" t="s">
        <v>9</v>
      </c>
      <c r="B13" s="178">
        <v>1036660</v>
      </c>
      <c r="C13" s="15">
        <v>0.48289429210291845</v>
      </c>
      <c r="D13" s="14">
        <v>25.192810949742508</v>
      </c>
      <c r="E13" s="522"/>
      <c r="F13" s="523"/>
    </row>
    <row r="14" spans="1:6" x14ac:dyDescent="0.25">
      <c r="A14" s="190" t="s">
        <v>8</v>
      </c>
      <c r="B14" s="178">
        <v>3026727.6290000002</v>
      </c>
      <c r="C14" s="15">
        <v>1.409902471200104</v>
      </c>
      <c r="D14" s="14">
        <v>0.738626276067194</v>
      </c>
      <c r="E14" s="522"/>
      <c r="F14" s="523"/>
    </row>
    <row r="15" spans="1:6" x14ac:dyDescent="0.25">
      <c r="A15" s="190" t="s">
        <v>23</v>
      </c>
      <c r="B15" s="178">
        <v>144804.505</v>
      </c>
      <c r="C15" s="15">
        <v>6.7452461689742546E-2</v>
      </c>
      <c r="D15" s="14">
        <v>3.2593469021533963</v>
      </c>
      <c r="E15" s="522"/>
      <c r="F15" s="523"/>
    </row>
    <row r="16" spans="1:6" x14ac:dyDescent="0.25">
      <c r="A16" s="190" t="s">
        <v>6</v>
      </c>
      <c r="B16" s="178">
        <v>918730.65800000005</v>
      </c>
      <c r="C16" s="15">
        <v>0.42796074964613134</v>
      </c>
      <c r="D16" s="14">
        <v>-5.9275231541597435</v>
      </c>
      <c r="E16" s="522"/>
      <c r="F16" s="523"/>
    </row>
    <row r="17" spans="1:6" x14ac:dyDescent="0.25">
      <c r="A17" s="190" t="s">
        <v>5</v>
      </c>
      <c r="B17" s="178">
        <v>1050838.453</v>
      </c>
      <c r="C17" s="15">
        <v>0.48949886257399816</v>
      </c>
      <c r="D17" s="14">
        <v>-0.99244575740567598</v>
      </c>
      <c r="E17" s="522"/>
      <c r="F17" s="523"/>
    </row>
    <row r="18" spans="1:6" x14ac:dyDescent="0.25">
      <c r="A18" s="190" t="s">
        <v>4</v>
      </c>
      <c r="B18" s="178">
        <v>1912030.763</v>
      </c>
      <c r="C18" s="15">
        <v>0.89065724709923022</v>
      </c>
      <c r="D18" s="14">
        <v>10.617223654401073</v>
      </c>
      <c r="E18" s="522"/>
      <c r="F18" s="523"/>
    </row>
    <row r="19" spans="1:6" x14ac:dyDescent="0.25">
      <c r="A19" s="901" t="s">
        <v>22</v>
      </c>
      <c r="B19" s="274">
        <v>23564.323</v>
      </c>
      <c r="C19" s="186">
        <v>1.097667226860255E-2</v>
      </c>
      <c r="D19" s="185">
        <v>38.219563784257105</v>
      </c>
      <c r="E19" s="522"/>
    </row>
    <row r="20" spans="1:6" x14ac:dyDescent="0.25">
      <c r="A20" s="190" t="s">
        <v>1</v>
      </c>
      <c r="B20" s="178">
        <v>23564.323</v>
      </c>
      <c r="C20" s="15">
        <v>1.097667226860255E-2</v>
      </c>
      <c r="D20" s="14">
        <v>38.219563784257105</v>
      </c>
      <c r="E20" s="522"/>
    </row>
    <row r="21" spans="1:6" x14ac:dyDescent="0.25">
      <c r="A21" s="965" t="s">
        <v>14</v>
      </c>
      <c r="B21" s="275">
        <v>46105714.842999987</v>
      </c>
      <c r="C21" s="271">
        <v>21.476845379400672</v>
      </c>
      <c r="D21" s="177">
        <v>4.5373468746191747</v>
      </c>
      <c r="E21" s="522"/>
    </row>
    <row r="22" spans="1:6" x14ac:dyDescent="0.25">
      <c r="A22" s="919" t="s">
        <v>21</v>
      </c>
    </row>
    <row r="23" spans="1:6" x14ac:dyDescent="0.25">
      <c r="B23" s="524"/>
    </row>
  </sheetData>
  <mergeCells count="7">
    <mergeCell ref="A1:E1"/>
    <mergeCell ref="A2:E2"/>
    <mergeCell ref="A3:E3"/>
    <mergeCell ref="A4:E4"/>
    <mergeCell ref="A6:A8"/>
    <mergeCell ref="B6:B8"/>
    <mergeCell ref="C6:C8"/>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E22" sqref="E22"/>
    </sheetView>
  </sheetViews>
  <sheetFormatPr baseColWidth="10" defaultColWidth="11.42578125" defaultRowHeight="15" x14ac:dyDescent="0.25"/>
  <cols>
    <col min="1" max="1" width="35.7109375" style="939" bestFit="1" customWidth="1"/>
    <col min="2" max="2" width="20.42578125" style="939" customWidth="1"/>
    <col min="3" max="3" width="11" style="939" bestFit="1" customWidth="1"/>
    <col min="4" max="16384" width="11.42578125" style="939"/>
  </cols>
  <sheetData>
    <row r="1" spans="1:4" x14ac:dyDescent="0.25">
      <c r="A1" s="990" t="s">
        <v>40</v>
      </c>
      <c r="B1" s="990"/>
      <c r="C1" s="990"/>
    </row>
    <row r="2" spans="1:4" x14ac:dyDescent="0.25">
      <c r="A2" s="990" t="s">
        <v>83</v>
      </c>
      <c r="B2" s="990"/>
      <c r="C2" s="990"/>
    </row>
    <row r="3" spans="1:4" x14ac:dyDescent="0.25">
      <c r="A3" s="1008" t="s">
        <v>698</v>
      </c>
      <c r="B3" s="1008"/>
      <c r="C3" s="1008"/>
    </row>
    <row r="4" spans="1:4" x14ac:dyDescent="0.25">
      <c r="A4" s="68"/>
      <c r="B4" s="68"/>
      <c r="C4" s="68"/>
    </row>
    <row r="5" spans="1:4" x14ac:dyDescent="0.25">
      <c r="A5" s="1031" t="s">
        <v>3</v>
      </c>
      <c r="B5" s="1032" t="s">
        <v>85</v>
      </c>
      <c r="C5" s="893" t="s">
        <v>39</v>
      </c>
    </row>
    <row r="6" spans="1:4" ht="30" x14ac:dyDescent="0.25">
      <c r="A6" s="1031"/>
      <c r="B6" s="1032"/>
      <c r="C6" s="917" t="s">
        <v>84</v>
      </c>
    </row>
    <row r="7" spans="1:4" x14ac:dyDescent="0.25">
      <c r="A7" s="19" t="s">
        <v>38</v>
      </c>
      <c r="B7" s="18">
        <v>15930700.228</v>
      </c>
      <c r="C7" s="17">
        <v>6.3763545523078502</v>
      </c>
      <c r="D7" s="524"/>
    </row>
    <row r="8" spans="1:4" x14ac:dyDescent="0.25">
      <c r="A8" s="24" t="s">
        <v>37</v>
      </c>
      <c r="B8" s="21">
        <v>1553974.787</v>
      </c>
      <c r="C8" s="20">
        <v>-11.076069433835645</v>
      </c>
      <c r="D8" s="524"/>
    </row>
    <row r="9" spans="1:4" x14ac:dyDescent="0.25">
      <c r="A9" s="24" t="s">
        <v>36</v>
      </c>
      <c r="B9" s="21">
        <v>14376725.441</v>
      </c>
      <c r="C9" s="20">
        <v>8.6819251020670443</v>
      </c>
      <c r="D9" s="524"/>
    </row>
    <row r="10" spans="1:4" x14ac:dyDescent="0.25">
      <c r="A10" s="19" t="s">
        <v>35</v>
      </c>
      <c r="B10" s="18">
        <v>17411747.206</v>
      </c>
      <c r="C10" s="17">
        <v>3.4527343063709637</v>
      </c>
      <c r="D10" s="524"/>
    </row>
    <row r="11" spans="1:4" x14ac:dyDescent="0.25">
      <c r="A11" s="19" t="s">
        <v>34</v>
      </c>
      <c r="B11" s="18">
        <v>2944736.6740000001</v>
      </c>
      <c r="C11" s="17">
        <v>-3.553830032741756</v>
      </c>
      <c r="D11" s="524"/>
    </row>
    <row r="12" spans="1:4" x14ac:dyDescent="0.25">
      <c r="A12" s="23" t="s">
        <v>33</v>
      </c>
      <c r="B12" s="21">
        <v>1030612.6679999999</v>
      </c>
      <c r="C12" s="20">
        <v>1.1675630855612296</v>
      </c>
      <c r="D12" s="524"/>
    </row>
    <row r="13" spans="1:4" x14ac:dyDescent="0.25">
      <c r="A13" s="23" t="s">
        <v>32</v>
      </c>
      <c r="B13" s="21">
        <v>1892031.906</v>
      </c>
      <c r="C13" s="20">
        <v>-6.0225213060897564</v>
      </c>
      <c r="D13" s="524"/>
    </row>
    <row r="14" spans="1:4" x14ac:dyDescent="0.25">
      <c r="A14" s="22" t="s">
        <v>31</v>
      </c>
      <c r="B14" s="21">
        <v>22092.1</v>
      </c>
      <c r="C14" s="20">
        <v>3.9969736885834717</v>
      </c>
      <c r="D14" s="524"/>
    </row>
    <row r="15" spans="1:4" x14ac:dyDescent="0.25">
      <c r="A15" s="19" t="s">
        <v>30</v>
      </c>
      <c r="B15" s="18">
        <v>701278.68299999996</v>
      </c>
      <c r="C15" s="17">
        <v>3.692733810298332</v>
      </c>
      <c r="D15" s="524"/>
    </row>
    <row r="16" spans="1:4" x14ac:dyDescent="0.25">
      <c r="A16" s="19" t="s">
        <v>29</v>
      </c>
      <c r="B16" s="18">
        <v>463160.609</v>
      </c>
      <c r="C16" s="17">
        <v>22.913411574868881</v>
      </c>
      <c r="D16" s="524"/>
    </row>
    <row r="17" spans="1:4" x14ac:dyDescent="0.25">
      <c r="A17" s="276" t="s">
        <v>28</v>
      </c>
      <c r="B17" s="18">
        <v>540735.11199999996</v>
      </c>
      <c r="C17" s="17">
        <v>24.198503001520045</v>
      </c>
      <c r="D17" s="524"/>
    </row>
    <row r="18" spans="1:4" x14ac:dyDescent="0.25">
      <c r="A18" s="174" t="s">
        <v>1521</v>
      </c>
      <c r="B18" s="277">
        <v>37992358.512000002</v>
      </c>
      <c r="C18" s="278">
        <v>4.5234491160695667</v>
      </c>
      <c r="D18" s="524"/>
    </row>
    <row r="19" spans="1:4" x14ac:dyDescent="0.25">
      <c r="A19" s="16" t="s">
        <v>21</v>
      </c>
    </row>
  </sheetData>
  <mergeCells count="5">
    <mergeCell ref="A1:C1"/>
    <mergeCell ref="A2:C2"/>
    <mergeCell ref="A3:C3"/>
    <mergeCell ref="A5:A6"/>
    <mergeCell ref="B5:B6"/>
  </mergeCells>
  <conditionalFormatting sqref="A14">
    <cfRule type="cellIs" dxfId="0" priority="1" stopIfTrue="1" operator="equal">
      <formula>"n.d."</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D33" sqref="D33"/>
    </sheetView>
  </sheetViews>
  <sheetFormatPr baseColWidth="10" defaultColWidth="11.42578125" defaultRowHeight="15" x14ac:dyDescent="0.25"/>
  <cols>
    <col min="1" max="1" width="37.28515625" style="42" bestFit="1" customWidth="1"/>
    <col min="2" max="3" width="14.7109375" style="42" customWidth="1"/>
    <col min="4" max="16384" width="11.42578125" style="42"/>
  </cols>
  <sheetData>
    <row r="1" spans="1:3" x14ac:dyDescent="0.25">
      <c r="A1" s="990" t="s">
        <v>705</v>
      </c>
      <c r="B1" s="990"/>
      <c r="C1" s="990"/>
    </row>
    <row r="2" spans="1:3" x14ac:dyDescent="0.25">
      <c r="A2" s="1007" t="s">
        <v>706</v>
      </c>
      <c r="B2" s="1007"/>
      <c r="C2" s="1007"/>
    </row>
    <row r="3" spans="1:3" x14ac:dyDescent="0.25">
      <c r="A3" s="68"/>
      <c r="B3" s="68"/>
      <c r="C3" s="68"/>
    </row>
    <row r="4" spans="1:3" x14ac:dyDescent="0.25">
      <c r="A4" s="182" t="s">
        <v>17</v>
      </c>
      <c r="B4" s="944">
        <v>2019</v>
      </c>
      <c r="C4" s="936">
        <v>2020</v>
      </c>
    </row>
    <row r="5" spans="1:3" x14ac:dyDescent="0.25">
      <c r="A5" s="187" t="s">
        <v>707</v>
      </c>
      <c r="B5" s="188"/>
      <c r="C5" s="189" t="s">
        <v>3</v>
      </c>
    </row>
    <row r="6" spans="1:3" x14ac:dyDescent="0.25">
      <c r="A6" s="190" t="s">
        <v>699</v>
      </c>
      <c r="B6" s="940">
        <v>2.9</v>
      </c>
      <c r="C6" s="216">
        <v>3</v>
      </c>
    </row>
    <row r="7" spans="1:3" x14ac:dyDescent="0.25">
      <c r="A7" s="192" t="s">
        <v>700</v>
      </c>
      <c r="B7" s="942">
        <v>1.8</v>
      </c>
      <c r="C7" s="193">
        <v>1.5</v>
      </c>
    </row>
    <row r="8" spans="1:3" x14ac:dyDescent="0.25">
      <c r="A8" s="194" t="s">
        <v>708</v>
      </c>
      <c r="B8" s="940"/>
      <c r="C8" s="191"/>
    </row>
    <row r="9" spans="1:3" x14ac:dyDescent="0.25">
      <c r="A9" s="195" t="s">
        <v>702</v>
      </c>
      <c r="B9" s="940">
        <v>298</v>
      </c>
      <c r="C9" s="191">
        <v>286</v>
      </c>
    </row>
    <row r="10" spans="1:3" x14ac:dyDescent="0.25">
      <c r="A10" s="195" t="s">
        <v>703</v>
      </c>
      <c r="B10" s="443">
        <v>1652.8420000000001</v>
      </c>
      <c r="C10" s="526">
        <v>1643.646</v>
      </c>
    </row>
    <row r="11" spans="1:3" x14ac:dyDescent="0.25">
      <c r="A11" s="196" t="s">
        <v>704</v>
      </c>
      <c r="B11" s="525">
        <v>2903.4232187019347</v>
      </c>
      <c r="C11" s="525">
        <v>3165.1025131634033</v>
      </c>
    </row>
    <row r="12" spans="1:3" x14ac:dyDescent="0.25">
      <c r="A12" s="197" t="s">
        <v>1575</v>
      </c>
      <c r="B12" s="197"/>
      <c r="C12" s="197"/>
    </row>
    <row r="13" spans="1:3" x14ac:dyDescent="0.25">
      <c r="A13" s="919" t="s">
        <v>21</v>
      </c>
      <c r="B13" s="939"/>
      <c r="C13" s="939"/>
    </row>
    <row r="14" spans="1:3" x14ac:dyDescent="0.25">
      <c r="A14" s="939"/>
      <c r="B14" s="939"/>
      <c r="C14" s="939"/>
    </row>
  </sheetData>
  <mergeCells count="2">
    <mergeCell ref="A1:C1"/>
    <mergeCell ref="A2:C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H16" sqref="H16"/>
    </sheetView>
  </sheetViews>
  <sheetFormatPr baseColWidth="10" defaultColWidth="11.42578125" defaultRowHeight="15" x14ac:dyDescent="0.25"/>
  <cols>
    <col min="1" max="1" width="40.42578125" style="42" customWidth="1"/>
    <col min="2" max="2" width="12.7109375" style="42" bestFit="1" customWidth="1"/>
    <col min="3" max="3" width="13.140625" style="42" bestFit="1" customWidth="1"/>
    <col min="4" max="4" width="15.28515625" style="42" bestFit="1" customWidth="1"/>
    <col min="5" max="16384" width="11.42578125" style="42"/>
  </cols>
  <sheetData>
    <row r="1" spans="1:6" x14ac:dyDescent="0.25">
      <c r="A1" s="30" t="s">
        <v>709</v>
      </c>
      <c r="B1" s="25"/>
      <c r="C1" s="25"/>
      <c r="D1" s="25"/>
    </row>
    <row r="2" spans="1:6" x14ac:dyDescent="0.25">
      <c r="A2" s="30" t="s">
        <v>710</v>
      </c>
      <c r="B2" s="25"/>
      <c r="C2" s="25"/>
      <c r="D2" s="25"/>
    </row>
    <row r="3" spans="1:6" x14ac:dyDescent="0.25">
      <c r="A3" s="29" t="s">
        <v>711</v>
      </c>
      <c r="B3" s="25"/>
      <c r="C3" s="25"/>
      <c r="D3" s="25"/>
    </row>
    <row r="4" spans="1:6" x14ac:dyDescent="0.25">
      <c r="A4" s="154"/>
      <c r="B4" s="25"/>
      <c r="C4" s="25"/>
      <c r="D4" s="25"/>
    </row>
    <row r="5" spans="1:6" ht="45" x14ac:dyDescent="0.25">
      <c r="A5" s="198"/>
      <c r="B5" s="921" t="s">
        <v>89</v>
      </c>
      <c r="C5" s="921" t="s">
        <v>633</v>
      </c>
      <c r="D5" s="921" t="s">
        <v>712</v>
      </c>
    </row>
    <row r="6" spans="1:6" x14ac:dyDescent="0.25">
      <c r="A6" s="199" t="s">
        <v>42</v>
      </c>
      <c r="B6" s="205">
        <v>47420841.902216904</v>
      </c>
      <c r="C6" s="532">
        <v>22.089454496370681</v>
      </c>
      <c r="D6" s="531">
        <v>3.3080393458507329</v>
      </c>
      <c r="E6" s="47"/>
      <c r="F6" s="528"/>
    </row>
    <row r="7" spans="1:6" x14ac:dyDescent="0.25">
      <c r="A7" s="200" t="s">
        <v>315</v>
      </c>
      <c r="B7" s="206">
        <v>38937061.524082616</v>
      </c>
      <c r="C7" s="530">
        <v>18.137561760969064</v>
      </c>
      <c r="D7" s="209">
        <v>4.9542404500649839</v>
      </c>
      <c r="E7" s="47"/>
      <c r="F7" s="528"/>
    </row>
    <row r="8" spans="1:6" x14ac:dyDescent="0.25">
      <c r="A8" s="200" t="s">
        <v>713</v>
      </c>
      <c r="B8" s="206">
        <v>1803673.9020503787</v>
      </c>
      <c r="C8" s="530">
        <v>0.77797231571132397</v>
      </c>
      <c r="D8" s="209">
        <v>9.1600427463579326</v>
      </c>
      <c r="E8" s="47"/>
      <c r="F8" s="528"/>
    </row>
    <row r="9" spans="1:6" x14ac:dyDescent="0.25">
      <c r="A9" s="200" t="s">
        <v>714</v>
      </c>
      <c r="B9" s="206">
        <v>37133387.62203224</v>
      </c>
      <c r="C9" s="530">
        <v>17.297379027229564</v>
      </c>
      <c r="D9" s="209">
        <v>4.75819056342901</v>
      </c>
      <c r="E9" s="47"/>
      <c r="F9" s="528"/>
    </row>
    <row r="10" spans="1:6" x14ac:dyDescent="0.25">
      <c r="A10" s="200" t="s">
        <v>60</v>
      </c>
      <c r="B10" s="206">
        <v>1361901.3189293314</v>
      </c>
      <c r="C10" s="530">
        <v>0.63439736635359656</v>
      </c>
      <c r="D10" s="209">
        <v>-25.192508546850469</v>
      </c>
      <c r="E10" s="47"/>
      <c r="F10" s="528"/>
    </row>
    <row r="11" spans="1:6" x14ac:dyDescent="0.25">
      <c r="A11" s="200" t="s">
        <v>715</v>
      </c>
      <c r="B11" s="206">
        <v>2582557.3692049505</v>
      </c>
      <c r="C11" s="530">
        <v>1.2030002252796907</v>
      </c>
      <c r="D11" s="209">
        <v>-0.38522528963917946</v>
      </c>
      <c r="E11" s="47"/>
      <c r="F11" s="528"/>
    </row>
    <row r="12" spans="1:6" ht="17.25" x14ac:dyDescent="0.25">
      <c r="A12" s="201" t="s">
        <v>1522</v>
      </c>
      <c r="B12" s="207">
        <v>4049968.7020000005</v>
      </c>
      <c r="C12" s="529">
        <v>1.886545994671009</v>
      </c>
      <c r="D12" s="210">
        <v>3.3966061832104932</v>
      </c>
      <c r="E12" s="47"/>
      <c r="F12" s="528"/>
    </row>
    <row r="13" spans="1:6" ht="36.75" customHeight="1" x14ac:dyDescent="0.25">
      <c r="A13" s="1033" t="s">
        <v>1519</v>
      </c>
      <c r="B13" s="1033"/>
      <c r="C13" s="1033"/>
      <c r="D13" s="1033"/>
      <c r="E13" s="527"/>
    </row>
    <row r="14" spans="1:6" x14ac:dyDescent="0.25">
      <c r="A14" s="153" t="s">
        <v>0</v>
      </c>
      <c r="B14" s="586"/>
    </row>
  </sheetData>
  <mergeCells count="1">
    <mergeCell ref="A13:D1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31" sqref="D31"/>
    </sheetView>
  </sheetViews>
  <sheetFormatPr baseColWidth="10" defaultColWidth="11.42578125" defaultRowHeight="15" x14ac:dyDescent="0.25"/>
  <cols>
    <col min="1" max="1" width="49.7109375" style="939" customWidth="1"/>
    <col min="2" max="3" width="14.42578125" style="939" customWidth="1"/>
    <col min="4" max="4" width="14.140625" style="939" customWidth="1"/>
    <col min="5" max="5" width="14.42578125" style="939" customWidth="1"/>
    <col min="6" max="16384" width="11.42578125" style="939"/>
  </cols>
  <sheetData>
    <row r="1" spans="1:5" x14ac:dyDescent="0.25">
      <c r="A1" s="920" t="s">
        <v>52</v>
      </c>
      <c r="B1" s="920"/>
      <c r="C1" s="920"/>
      <c r="D1" s="68"/>
      <c r="E1" s="920"/>
    </row>
    <row r="2" spans="1:5" ht="15" customHeight="1" x14ac:dyDescent="0.25">
      <c r="A2" s="1035" t="s">
        <v>87</v>
      </c>
      <c r="B2" s="1035"/>
      <c r="C2" s="920"/>
      <c r="D2" s="943"/>
      <c r="E2" s="920"/>
    </row>
    <row r="3" spans="1:5" x14ac:dyDescent="0.25">
      <c r="A3" s="920" t="s">
        <v>51</v>
      </c>
      <c r="B3" s="920"/>
      <c r="C3" s="920"/>
      <c r="D3" s="943"/>
      <c r="E3" s="920"/>
    </row>
    <row r="4" spans="1:5" ht="15" customHeight="1" x14ac:dyDescent="0.25">
      <c r="A4" s="1034" t="s">
        <v>88</v>
      </c>
      <c r="B4" s="1034"/>
      <c r="C4" s="919"/>
      <c r="D4" s="943"/>
      <c r="E4" s="919"/>
    </row>
    <row r="5" spans="1:5" x14ac:dyDescent="0.25">
      <c r="A5" s="31"/>
      <c r="D5" s="943"/>
    </row>
    <row r="6" spans="1:5" ht="45" x14ac:dyDescent="0.25">
      <c r="A6" s="183" t="s">
        <v>17</v>
      </c>
      <c r="B6" s="893" t="s">
        <v>89</v>
      </c>
      <c r="C6" s="893" t="s">
        <v>50</v>
      </c>
      <c r="D6" s="893" t="s">
        <v>90</v>
      </c>
      <c r="E6" s="893" t="s">
        <v>98</v>
      </c>
    </row>
    <row r="7" spans="1:5" x14ac:dyDescent="0.25">
      <c r="A7" s="183" t="s">
        <v>49</v>
      </c>
      <c r="B7" s="536">
        <v>50399654.339000002</v>
      </c>
      <c r="C7" s="269">
        <v>23.477037219785839</v>
      </c>
      <c r="D7" s="270">
        <v>3.4957830276801616</v>
      </c>
      <c r="E7" s="269">
        <v>3.9414288158954918</v>
      </c>
    </row>
    <row r="8" spans="1:5" x14ac:dyDescent="0.25">
      <c r="A8" s="599" t="s">
        <v>46</v>
      </c>
      <c r="B8" s="3">
        <v>42344049.531000003</v>
      </c>
      <c r="C8" s="14">
        <v>19.72459612895565</v>
      </c>
      <c r="D8" s="15">
        <v>2.8921145181479062</v>
      </c>
      <c r="E8" s="14">
        <v>2.803384657902626</v>
      </c>
    </row>
    <row r="9" spans="1:5" x14ac:dyDescent="0.25">
      <c r="A9" s="600" t="s">
        <v>45</v>
      </c>
      <c r="B9" s="217">
        <v>8055604.8080000002</v>
      </c>
      <c r="C9" s="219">
        <v>3.7524410908301915</v>
      </c>
      <c r="D9" s="218">
        <v>6.7891317640258677</v>
      </c>
      <c r="E9" s="219">
        <v>10.363441697914013</v>
      </c>
    </row>
    <row r="10" spans="1:5" x14ac:dyDescent="0.25">
      <c r="A10" s="183" t="s">
        <v>48</v>
      </c>
      <c r="B10" s="536">
        <v>39295.250999999997</v>
      </c>
      <c r="C10" s="269">
        <v>1.8304412647012037E-2</v>
      </c>
      <c r="D10" s="270">
        <v>-86.308585312934127</v>
      </c>
      <c r="E10" s="269">
        <v>-81.473560603477978</v>
      </c>
    </row>
    <row r="11" spans="1:5" x14ac:dyDescent="0.25">
      <c r="A11" s="599" t="s">
        <v>46</v>
      </c>
      <c r="B11" s="3">
        <v>39295.250999999997</v>
      </c>
      <c r="C11" s="14">
        <v>1.8304412647012037E-2</v>
      </c>
      <c r="D11" s="15">
        <v>-26.676345787906783</v>
      </c>
      <c r="E11" s="14">
        <v>-28.352140725495374</v>
      </c>
    </row>
    <row r="12" spans="1:5" x14ac:dyDescent="0.25">
      <c r="A12" s="600" t="s">
        <v>45</v>
      </c>
      <c r="B12" s="535">
        <v>0</v>
      </c>
      <c r="C12" s="219">
        <v>0</v>
      </c>
      <c r="D12" s="220"/>
      <c r="E12" s="221"/>
    </row>
    <row r="13" spans="1:5" x14ac:dyDescent="0.25">
      <c r="A13" s="184" t="s">
        <v>47</v>
      </c>
      <c r="B13" s="534">
        <v>50438949.590000004</v>
      </c>
      <c r="C13" s="185">
        <v>23.495341632432854</v>
      </c>
      <c r="D13" s="533">
        <v>2.9696055912880581</v>
      </c>
      <c r="E13" s="185">
        <v>3.5694247138907542</v>
      </c>
    </row>
    <row r="14" spans="1:5" x14ac:dyDescent="0.25">
      <c r="A14" s="599" t="s">
        <v>46</v>
      </c>
      <c r="B14" s="3">
        <v>42383344.782000005</v>
      </c>
      <c r="C14" s="14">
        <v>19.742900541602662</v>
      </c>
      <c r="D14" s="15">
        <v>2.8536598383291221</v>
      </c>
      <c r="E14" s="14">
        <v>2.7619552182536182</v>
      </c>
    </row>
    <row r="15" spans="1:5" x14ac:dyDescent="0.25">
      <c r="A15" s="600" t="s">
        <v>45</v>
      </c>
      <c r="B15" s="217">
        <v>8055604.8080000002</v>
      </c>
      <c r="C15" s="219">
        <v>3.7524410908301915</v>
      </c>
      <c r="D15" s="218">
        <v>3.5839681127481953</v>
      </c>
      <c r="E15" s="219">
        <v>8.0358356259787769</v>
      </c>
    </row>
    <row r="16" spans="1:5" x14ac:dyDescent="0.25">
      <c r="A16" s="939" t="s">
        <v>0</v>
      </c>
    </row>
    <row r="17" spans="2:5" x14ac:dyDescent="0.25">
      <c r="B17" s="524"/>
      <c r="C17" s="524"/>
      <c r="D17" s="524"/>
      <c r="E17" s="524"/>
    </row>
    <row r="18" spans="2:5" x14ac:dyDescent="0.25">
      <c r="B18" s="524"/>
      <c r="C18" s="524"/>
      <c r="D18" s="524"/>
      <c r="E18" s="524"/>
    </row>
    <row r="19" spans="2:5" x14ac:dyDescent="0.25">
      <c r="B19" s="524"/>
      <c r="C19" s="524"/>
      <c r="D19" s="524"/>
      <c r="E19" s="524"/>
    </row>
    <row r="20" spans="2:5" x14ac:dyDescent="0.25">
      <c r="B20" s="524"/>
      <c r="C20" s="524"/>
      <c r="D20" s="524"/>
      <c r="E20" s="524"/>
    </row>
    <row r="21" spans="2:5" x14ac:dyDescent="0.25">
      <c r="B21" s="524"/>
      <c r="C21" s="524"/>
      <c r="D21" s="524"/>
      <c r="E21" s="524"/>
    </row>
    <row r="22" spans="2:5" x14ac:dyDescent="0.25">
      <c r="B22" s="524"/>
      <c r="C22" s="524"/>
      <c r="D22" s="524"/>
      <c r="E22" s="524"/>
    </row>
    <row r="23" spans="2:5" x14ac:dyDescent="0.25">
      <c r="B23" s="524"/>
      <c r="C23" s="524"/>
      <c r="D23" s="524"/>
      <c r="E23" s="524"/>
    </row>
    <row r="24" spans="2:5" x14ac:dyDescent="0.25">
      <c r="B24" s="524"/>
      <c r="C24" s="524"/>
      <c r="D24" s="524"/>
      <c r="E24" s="524"/>
    </row>
    <row r="25" spans="2:5" x14ac:dyDescent="0.25">
      <c r="B25" s="524"/>
      <c r="C25" s="524"/>
      <c r="D25" s="524"/>
      <c r="E25" s="524"/>
    </row>
    <row r="26" spans="2:5" x14ac:dyDescent="0.25">
      <c r="B26" s="524"/>
      <c r="C26" s="524"/>
      <c r="D26" s="524"/>
      <c r="E26" s="524"/>
    </row>
    <row r="27" spans="2:5" x14ac:dyDescent="0.25">
      <c r="B27" s="524"/>
      <c r="C27" s="524"/>
      <c r="D27" s="524"/>
      <c r="E27" s="524"/>
    </row>
    <row r="28" spans="2:5" x14ac:dyDescent="0.25">
      <c r="B28" s="524"/>
      <c r="C28" s="524"/>
      <c r="D28" s="524"/>
      <c r="E28" s="524"/>
    </row>
    <row r="29" spans="2:5" x14ac:dyDescent="0.25">
      <c r="B29" s="524"/>
      <c r="C29" s="524"/>
      <c r="D29" s="524"/>
      <c r="E29" s="524"/>
    </row>
  </sheetData>
  <mergeCells count="2">
    <mergeCell ref="A4:B4"/>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37" workbookViewId="0">
      <selection activeCell="A70" sqref="A70"/>
    </sheetView>
  </sheetViews>
  <sheetFormatPr baseColWidth="10" defaultColWidth="11.42578125" defaultRowHeight="15" x14ac:dyDescent="0.25"/>
  <cols>
    <col min="1" max="1" width="79.85546875" style="42" bestFit="1" customWidth="1"/>
    <col min="2" max="2" width="12.7109375" style="42" bestFit="1" customWidth="1"/>
    <col min="3" max="3" width="14.42578125" style="42" customWidth="1"/>
    <col min="4" max="4" width="12.7109375" style="42" bestFit="1" customWidth="1"/>
    <col min="5" max="5" width="12.42578125" style="42" bestFit="1" customWidth="1"/>
    <col min="6" max="6" width="11.5703125" style="42" bestFit="1" customWidth="1"/>
    <col min="7" max="16384" width="11.42578125" style="42"/>
  </cols>
  <sheetData>
    <row r="1" spans="1:6" x14ac:dyDescent="0.25">
      <c r="A1" s="435" t="s">
        <v>824</v>
      </c>
      <c r="B1" s="602"/>
      <c r="C1" s="602"/>
      <c r="D1" s="602"/>
      <c r="E1" s="602"/>
      <c r="F1" s="602"/>
    </row>
    <row r="2" spans="1:6" x14ac:dyDescent="0.25">
      <c r="A2" s="435" t="s">
        <v>1088</v>
      </c>
      <c r="B2" s="602"/>
      <c r="C2" s="602"/>
      <c r="D2" s="602"/>
      <c r="E2" s="602"/>
      <c r="F2" s="602"/>
    </row>
    <row r="3" spans="1:6" x14ac:dyDescent="0.25">
      <c r="A3" s="435" t="s">
        <v>825</v>
      </c>
      <c r="B3" s="602"/>
      <c r="C3" s="602"/>
      <c r="D3" s="602"/>
      <c r="E3" s="602"/>
      <c r="F3" s="602"/>
    </row>
    <row r="4" spans="1:6" x14ac:dyDescent="0.25">
      <c r="A4" s="436" t="s">
        <v>826</v>
      </c>
      <c r="B4" s="602"/>
      <c r="C4" s="602"/>
      <c r="D4" s="602"/>
      <c r="E4" s="602"/>
      <c r="F4" s="602"/>
    </row>
    <row r="5" spans="1:6" x14ac:dyDescent="0.25">
      <c r="A5" s="909" t="s">
        <v>885</v>
      </c>
      <c r="B5" s="602"/>
      <c r="C5" s="602"/>
      <c r="D5" s="602"/>
      <c r="E5" s="602"/>
      <c r="F5" s="602"/>
    </row>
    <row r="6" spans="1:6" x14ac:dyDescent="0.25">
      <c r="A6" s="909"/>
      <c r="B6" s="602"/>
      <c r="C6" s="602"/>
      <c r="D6" s="602"/>
      <c r="E6" s="602"/>
      <c r="F6" s="602"/>
    </row>
    <row r="7" spans="1:6" x14ac:dyDescent="0.25">
      <c r="A7" s="979"/>
      <c r="B7" s="979" t="s">
        <v>1089</v>
      </c>
      <c r="C7" s="981"/>
      <c r="D7" s="979" t="s">
        <v>1090</v>
      </c>
      <c r="E7" s="981"/>
      <c r="F7" s="982" t="s">
        <v>827</v>
      </c>
    </row>
    <row r="8" spans="1:6" x14ac:dyDescent="0.25">
      <c r="A8" s="980"/>
      <c r="B8" s="900" t="s">
        <v>828</v>
      </c>
      <c r="C8" s="257" t="s">
        <v>829</v>
      </c>
      <c r="D8" s="900" t="s">
        <v>828</v>
      </c>
      <c r="E8" s="257" t="s">
        <v>829</v>
      </c>
      <c r="F8" s="983"/>
    </row>
    <row r="9" spans="1:6" x14ac:dyDescent="0.25">
      <c r="A9" s="415" t="s">
        <v>830</v>
      </c>
      <c r="B9" s="473">
        <v>24660782.36275078</v>
      </c>
      <c r="C9" s="474">
        <v>100</v>
      </c>
      <c r="D9" s="473">
        <v>26040938.767448224</v>
      </c>
      <c r="E9" s="475">
        <v>100</v>
      </c>
      <c r="F9" s="475">
        <v>3.4761090728810302</v>
      </c>
    </row>
    <row r="10" spans="1:6" x14ac:dyDescent="0.25">
      <c r="A10" s="415" t="s">
        <v>831</v>
      </c>
      <c r="B10" s="476">
        <v>2078966.2601568094</v>
      </c>
      <c r="C10" s="470">
        <v>8.4302526561242139</v>
      </c>
      <c r="D10" s="476">
        <v>2228429.2793470696</v>
      </c>
      <c r="E10" s="477">
        <v>8.5574076236170775</v>
      </c>
      <c r="F10" s="477">
        <v>5.0368572286189135</v>
      </c>
    </row>
    <row r="11" spans="1:6" x14ac:dyDescent="0.25">
      <c r="A11" s="437" t="s">
        <v>832</v>
      </c>
      <c r="B11" s="478">
        <v>667422.42690654972</v>
      </c>
      <c r="C11" s="471">
        <v>2.7064122179459611</v>
      </c>
      <c r="D11" s="478">
        <v>738539.67791783984</v>
      </c>
      <c r="E11" s="479">
        <v>2.8360716351786501</v>
      </c>
      <c r="F11" s="479">
        <v>8.433466237813775</v>
      </c>
    </row>
    <row r="12" spans="1:6" x14ac:dyDescent="0.25">
      <c r="A12" s="437" t="s">
        <v>833</v>
      </c>
      <c r="B12" s="478">
        <v>242.749</v>
      </c>
      <c r="C12" s="471">
        <v>9.843523876463204E-4</v>
      </c>
      <c r="D12" s="478">
        <v>360.96699999999998</v>
      </c>
      <c r="E12" s="479">
        <v>1.3861520247926587E-3</v>
      </c>
      <c r="F12" s="479">
        <v>45.713689435958344</v>
      </c>
    </row>
    <row r="13" spans="1:6" x14ac:dyDescent="0.25">
      <c r="A13" s="437" t="s">
        <v>834</v>
      </c>
      <c r="B13" s="478">
        <v>154540.88499999998</v>
      </c>
      <c r="C13" s="471">
        <v>0.62666659446063799</v>
      </c>
      <c r="D13" s="478">
        <v>156920.63099999999</v>
      </c>
      <c r="E13" s="479">
        <v>0.6025920662896932</v>
      </c>
      <c r="F13" s="479">
        <v>-0.49911240041122085</v>
      </c>
    </row>
    <row r="14" spans="1:6" x14ac:dyDescent="0.25">
      <c r="A14" s="437" t="s">
        <v>835</v>
      </c>
      <c r="B14" s="478">
        <v>157938.337</v>
      </c>
      <c r="C14" s="471">
        <v>0.64044333499556827</v>
      </c>
      <c r="D14" s="478">
        <v>167610.35399999999</v>
      </c>
      <c r="E14" s="479">
        <v>0.64364175000294843</v>
      </c>
      <c r="F14" s="479">
        <v>3.9928753847145089</v>
      </c>
    </row>
    <row r="15" spans="1:6" x14ac:dyDescent="0.25">
      <c r="A15" s="437" t="s">
        <v>836</v>
      </c>
      <c r="B15" s="478">
        <v>88211.694194103897</v>
      </c>
      <c r="C15" s="471">
        <v>0.3577003068943363</v>
      </c>
      <c r="D15" s="478">
        <v>34662.221839108228</v>
      </c>
      <c r="E15" s="479">
        <v>0.13310665237013961</v>
      </c>
      <c r="F15" s="479">
        <v>-61.494697618341057</v>
      </c>
    </row>
    <row r="16" spans="1:6" x14ac:dyDescent="0.25">
      <c r="A16" s="437" t="s">
        <v>837</v>
      </c>
      <c r="B16" s="478">
        <v>1010610.1680561558</v>
      </c>
      <c r="C16" s="471">
        <v>4.098045849440064</v>
      </c>
      <c r="D16" s="478">
        <v>1130335.4275901213</v>
      </c>
      <c r="E16" s="479">
        <v>4.3406093677508535</v>
      </c>
      <c r="F16" s="479">
        <v>9.6008646271065601</v>
      </c>
    </row>
    <row r="17" spans="1:6" x14ac:dyDescent="0.25">
      <c r="A17" s="415" t="s">
        <v>269</v>
      </c>
      <c r="B17" s="476">
        <v>841087.57988626836</v>
      </c>
      <c r="C17" s="470">
        <v>3.4106281281517687</v>
      </c>
      <c r="D17" s="476">
        <v>902029.77795780287</v>
      </c>
      <c r="E17" s="477">
        <v>3.4638911677230348</v>
      </c>
      <c r="F17" s="477">
        <v>5.0920730200312079</v>
      </c>
    </row>
    <row r="18" spans="1:6" x14ac:dyDescent="0.25">
      <c r="A18" s="437" t="s">
        <v>838</v>
      </c>
      <c r="B18" s="478">
        <v>838690.60688626836</v>
      </c>
      <c r="C18" s="471">
        <v>3.4009083513630944</v>
      </c>
      <c r="D18" s="478">
        <v>899546.40095780289</v>
      </c>
      <c r="E18" s="479">
        <v>3.4543547334870155</v>
      </c>
      <c r="F18" s="479">
        <v>5.1022698201969661</v>
      </c>
    </row>
    <row r="19" spans="1:6" x14ac:dyDescent="0.25">
      <c r="A19" s="437" t="s">
        <v>839</v>
      </c>
      <c r="B19" s="478">
        <v>2396.9729999999995</v>
      </c>
      <c r="C19" s="471">
        <v>9.7197767886737473E-3</v>
      </c>
      <c r="D19" s="478">
        <v>2483.3770000000004</v>
      </c>
      <c r="E19" s="479">
        <v>9.5364342360202432E-3</v>
      </c>
      <c r="F19" s="479">
        <v>1.5242562280521668</v>
      </c>
    </row>
    <row r="20" spans="1:6" x14ac:dyDescent="0.25">
      <c r="A20" s="415" t="s">
        <v>840</v>
      </c>
      <c r="B20" s="480">
        <v>1675894.0716636232</v>
      </c>
      <c r="C20" s="472">
        <v>6.7957863096630726</v>
      </c>
      <c r="D20" s="480">
        <v>1772489.2568894569</v>
      </c>
      <c r="E20" s="481">
        <v>6.8065489985526542</v>
      </c>
      <c r="F20" s="481">
        <v>3.6399872642644482</v>
      </c>
    </row>
    <row r="21" spans="1:6" x14ac:dyDescent="0.25">
      <c r="A21" s="437" t="s">
        <v>841</v>
      </c>
      <c r="B21" s="478">
        <v>811257.57950862334</v>
      </c>
      <c r="C21" s="471">
        <v>3.2896668385265775</v>
      </c>
      <c r="D21" s="478">
        <v>853262.15026645677</v>
      </c>
      <c r="E21" s="479">
        <v>3.2766182428609456</v>
      </c>
      <c r="F21" s="479">
        <v>3.0656669294603347</v>
      </c>
    </row>
    <row r="22" spans="1:6" x14ac:dyDescent="0.25">
      <c r="A22" s="437" t="s">
        <v>842</v>
      </c>
      <c r="B22" s="478">
        <v>25649.448</v>
      </c>
      <c r="C22" s="471">
        <v>0.10400906030760225</v>
      </c>
      <c r="D22" s="478">
        <v>28044.114999999998</v>
      </c>
      <c r="E22" s="479">
        <v>0.10769241174613793</v>
      </c>
      <c r="F22" s="479">
        <v>7.1405867066608835</v>
      </c>
    </row>
    <row r="23" spans="1:6" x14ac:dyDescent="0.25">
      <c r="A23" s="437" t="s">
        <v>843</v>
      </c>
      <c r="B23" s="478">
        <v>542099.3481549999</v>
      </c>
      <c r="C23" s="471">
        <v>2.1982244528211781</v>
      </c>
      <c r="D23" s="478">
        <v>571165.86062300007</v>
      </c>
      <c r="E23" s="479">
        <v>2.193338211512446</v>
      </c>
      <c r="F23" s="479">
        <v>3.2461010598367324</v>
      </c>
    </row>
    <row r="24" spans="1:6" x14ac:dyDescent="0.25">
      <c r="A24" s="437" t="s">
        <v>844</v>
      </c>
      <c r="B24" s="478">
        <v>282794.28900000005</v>
      </c>
      <c r="C24" s="471">
        <v>1.1467368911505038</v>
      </c>
      <c r="D24" s="478">
        <v>301758.08299999998</v>
      </c>
      <c r="E24" s="479">
        <v>1.1587834282579879</v>
      </c>
      <c r="F24" s="479">
        <v>4.5631315601700919</v>
      </c>
    </row>
    <row r="25" spans="1:6" x14ac:dyDescent="0.25">
      <c r="A25" s="437" t="s">
        <v>845</v>
      </c>
      <c r="B25" s="478">
        <v>14093.406999999999</v>
      </c>
      <c r="C25" s="471">
        <v>5.7149066857212043E-2</v>
      </c>
      <c r="D25" s="478">
        <v>18259.047999999999</v>
      </c>
      <c r="E25" s="479">
        <v>7.0116704175136074E-2</v>
      </c>
      <c r="F25" s="479">
        <v>26.95576897493477</v>
      </c>
    </row>
    <row r="26" spans="1:6" x14ac:dyDescent="0.25">
      <c r="A26" s="415" t="s">
        <v>846</v>
      </c>
      <c r="B26" s="480">
        <v>2713396.532515151</v>
      </c>
      <c r="C26" s="472">
        <v>11.002880981641679</v>
      </c>
      <c r="D26" s="480">
        <v>2698872.3513796278</v>
      </c>
      <c r="E26" s="481">
        <v>10.36395951575018</v>
      </c>
      <c r="F26" s="481">
        <v>-2.5325996829351709</v>
      </c>
    </row>
    <row r="27" spans="1:6" x14ac:dyDescent="0.25">
      <c r="A27" s="437" t="s">
        <v>847</v>
      </c>
      <c r="B27" s="478">
        <v>140941.52503196103</v>
      </c>
      <c r="C27" s="471">
        <v>0.57152089888619306</v>
      </c>
      <c r="D27" s="478">
        <v>144172.91442300004</v>
      </c>
      <c r="E27" s="479">
        <v>0.5536394663437384</v>
      </c>
      <c r="F27" s="479">
        <v>0.2386053039928413</v>
      </c>
    </row>
    <row r="28" spans="1:6" x14ac:dyDescent="0.25">
      <c r="A28" s="437" t="s">
        <v>848</v>
      </c>
      <c r="B28" s="478">
        <v>333882.24216000002</v>
      </c>
      <c r="C28" s="471">
        <v>1.3538996340372278</v>
      </c>
      <c r="D28" s="478">
        <v>335377.26765599992</v>
      </c>
      <c r="E28" s="479">
        <v>1.2878847058894407</v>
      </c>
      <c r="F28" s="479">
        <v>-1.5692929153663471</v>
      </c>
    </row>
    <row r="29" spans="1:6" x14ac:dyDescent="0.25">
      <c r="A29" s="437" t="s">
        <v>849</v>
      </c>
      <c r="B29" s="478">
        <v>70590.349245000005</v>
      </c>
      <c r="C29" s="471">
        <v>0.28624537618735152</v>
      </c>
      <c r="D29" s="478">
        <v>71478.228017000001</v>
      </c>
      <c r="E29" s="479">
        <v>0.27448406778003503</v>
      </c>
      <c r="F29" s="479">
        <v>-0.77553840455708212</v>
      </c>
    </row>
    <row r="30" spans="1:6" x14ac:dyDescent="0.25">
      <c r="A30" s="437" t="s">
        <v>850</v>
      </c>
      <c r="B30" s="478">
        <v>23383.174385000002</v>
      </c>
      <c r="C30" s="471">
        <v>9.481927232089539E-2</v>
      </c>
      <c r="D30" s="478">
        <v>24287.310541000003</v>
      </c>
      <c r="E30" s="479">
        <v>9.3265879382811279E-2</v>
      </c>
      <c r="F30" s="479">
        <v>1.7808940268274114</v>
      </c>
    </row>
    <row r="31" spans="1:6" x14ac:dyDescent="0.25">
      <c r="A31" s="437" t="s">
        <v>497</v>
      </c>
      <c r="B31" s="478">
        <v>1791681.6958550001</v>
      </c>
      <c r="C31" s="471">
        <v>7.2653076025733494</v>
      </c>
      <c r="D31" s="478">
        <v>1761376.744643</v>
      </c>
      <c r="E31" s="479">
        <v>6.7638757587524525</v>
      </c>
      <c r="F31" s="479">
        <v>-3.6655315846252279</v>
      </c>
    </row>
    <row r="32" spans="1:6" x14ac:dyDescent="0.25">
      <c r="A32" s="437" t="s">
        <v>851</v>
      </c>
      <c r="B32" s="478">
        <v>8562.7213849999989</v>
      </c>
      <c r="C32" s="471">
        <v>3.4722018381434974E-2</v>
      </c>
      <c r="D32" s="478">
        <v>7718.5745410000009</v>
      </c>
      <c r="E32" s="479">
        <v>2.964015471918546E-2</v>
      </c>
      <c r="F32" s="479">
        <v>-11.668502419220516</v>
      </c>
    </row>
    <row r="33" spans="1:6" x14ac:dyDescent="0.25">
      <c r="A33" s="437" t="s">
        <v>852</v>
      </c>
      <c r="B33" s="478">
        <v>13237.212000000001</v>
      </c>
      <c r="C33" s="471">
        <v>5.3677177817336129E-2</v>
      </c>
      <c r="D33" s="478">
        <v>10897.057999999999</v>
      </c>
      <c r="E33" s="479">
        <v>4.1845872367787196E-2</v>
      </c>
      <c r="F33" s="479">
        <v>-19.331674475990624</v>
      </c>
    </row>
    <row r="34" spans="1:6" x14ac:dyDescent="0.25">
      <c r="A34" s="437" t="s">
        <v>853</v>
      </c>
      <c r="B34" s="478">
        <v>177701.70899999994</v>
      </c>
      <c r="C34" s="471">
        <v>0.7205842312140589</v>
      </c>
      <c r="D34" s="478">
        <v>193394.141</v>
      </c>
      <c r="E34" s="479">
        <v>0.74265425961427767</v>
      </c>
      <c r="F34" s="479">
        <v>6.6453716893206689</v>
      </c>
    </row>
    <row r="35" spans="1:6" x14ac:dyDescent="0.25">
      <c r="A35" s="437" t="s">
        <v>854</v>
      </c>
      <c r="B35" s="478">
        <v>153415.90345319049</v>
      </c>
      <c r="C35" s="471">
        <v>0.62210477022383392</v>
      </c>
      <c r="D35" s="478">
        <v>150170.1125586277</v>
      </c>
      <c r="E35" s="479">
        <v>0.57666935090045146</v>
      </c>
      <c r="F35" s="479">
        <v>-4.0812681257969672</v>
      </c>
    </row>
    <row r="36" spans="1:6" x14ac:dyDescent="0.25">
      <c r="A36" s="415" t="s">
        <v>855</v>
      </c>
      <c r="B36" s="480">
        <v>84583.576000000001</v>
      </c>
      <c r="C36" s="472">
        <v>0.3429882100081319</v>
      </c>
      <c r="D36" s="480">
        <v>99585.165999999997</v>
      </c>
      <c r="E36" s="481">
        <v>0.38241772652406736</v>
      </c>
      <c r="F36" s="481">
        <v>15.371599450224238</v>
      </c>
    </row>
    <row r="37" spans="1:6" x14ac:dyDescent="0.25">
      <c r="A37" s="437" t="s">
        <v>856</v>
      </c>
      <c r="B37" s="478">
        <v>15054.717999999999</v>
      </c>
      <c r="C37" s="471">
        <v>6.1047203525625392E-2</v>
      </c>
      <c r="D37" s="478">
        <v>16673.889000000003</v>
      </c>
      <c r="E37" s="479">
        <v>6.4029523470339522E-2</v>
      </c>
      <c r="F37" s="479">
        <v>8.5311950730108776</v>
      </c>
    </row>
    <row r="38" spans="1:6" x14ac:dyDescent="0.25">
      <c r="A38" s="437" t="s">
        <v>857</v>
      </c>
      <c r="B38" s="478">
        <v>56149.867000000006</v>
      </c>
      <c r="C38" s="471">
        <v>0.22768891178737441</v>
      </c>
      <c r="D38" s="478">
        <v>54134.502999999997</v>
      </c>
      <c r="E38" s="479">
        <v>0.20788230210682487</v>
      </c>
      <c r="F38" s="479">
        <v>-5.525255497662684</v>
      </c>
    </row>
    <row r="39" spans="1:6" x14ac:dyDescent="0.25">
      <c r="A39" s="437" t="s">
        <v>858</v>
      </c>
      <c r="B39" s="478">
        <v>13378.991</v>
      </c>
      <c r="C39" s="471">
        <v>5.4252094695132147E-2</v>
      </c>
      <c r="D39" s="478">
        <v>28776.773999999998</v>
      </c>
      <c r="E39" s="479">
        <v>0.11050590094690299</v>
      </c>
      <c r="F39" s="479">
        <v>110.77012277287645</v>
      </c>
    </row>
    <row r="40" spans="1:6" x14ac:dyDescent="0.25">
      <c r="A40" s="415" t="s">
        <v>859</v>
      </c>
      <c r="B40" s="480">
        <v>260278.189445</v>
      </c>
      <c r="C40" s="472">
        <v>1.0554336258128647</v>
      </c>
      <c r="D40" s="480">
        <v>295004.86193700001</v>
      </c>
      <c r="E40" s="481">
        <v>1.1328503345116072</v>
      </c>
      <c r="F40" s="481">
        <v>11.06614562037575</v>
      </c>
    </row>
    <row r="41" spans="1:6" x14ac:dyDescent="0.25">
      <c r="A41" s="437" t="s">
        <v>860</v>
      </c>
      <c r="B41" s="478">
        <v>154152.44435500001</v>
      </c>
      <c r="C41" s="471">
        <v>0.62509145933602539</v>
      </c>
      <c r="D41" s="478">
        <v>176816.258543</v>
      </c>
      <c r="E41" s="479">
        <v>0.67899341157402671</v>
      </c>
      <c r="F41" s="479">
        <v>12.398906218350177</v>
      </c>
    </row>
    <row r="42" spans="1:6" x14ac:dyDescent="0.25">
      <c r="A42" s="437" t="s">
        <v>861</v>
      </c>
      <c r="B42" s="478">
        <v>4414.0660000000007</v>
      </c>
      <c r="C42" s="471">
        <v>1.789913205133057E-2</v>
      </c>
      <c r="D42" s="478">
        <v>6666.2889999999998</v>
      </c>
      <c r="E42" s="479">
        <v>2.5599265293511676E-2</v>
      </c>
      <c r="F42" s="479">
        <v>47.991107060418557</v>
      </c>
    </row>
    <row r="43" spans="1:6" x14ac:dyDescent="0.25">
      <c r="A43" s="437" t="s">
        <v>862</v>
      </c>
      <c r="B43" s="478">
        <v>101711.67908999999</v>
      </c>
      <c r="C43" s="471">
        <v>0.41244303442550873</v>
      </c>
      <c r="D43" s="478">
        <v>111522.314394</v>
      </c>
      <c r="E43" s="479">
        <v>0.42825765764406876</v>
      </c>
      <c r="F43" s="479">
        <v>7.443773793876062</v>
      </c>
    </row>
    <row r="44" spans="1:6" x14ac:dyDescent="0.25">
      <c r="A44" s="437" t="s">
        <v>863</v>
      </c>
      <c r="B44" s="478">
        <v>0</v>
      </c>
      <c r="C44" s="471">
        <v>0</v>
      </c>
      <c r="D44" s="478">
        <v>0</v>
      </c>
      <c r="E44" s="479">
        <v>0</v>
      </c>
      <c r="F44" s="479">
        <v>0</v>
      </c>
    </row>
    <row r="45" spans="1:6" x14ac:dyDescent="0.25">
      <c r="A45" s="415" t="s">
        <v>274</v>
      </c>
      <c r="B45" s="480">
        <v>5166860.5873920005</v>
      </c>
      <c r="C45" s="472">
        <v>20.951730206241781</v>
      </c>
      <c r="D45" s="480">
        <v>5588372.2334870007</v>
      </c>
      <c r="E45" s="481">
        <v>21.459949210712001</v>
      </c>
      <c r="F45" s="481">
        <v>5.9860939104962227</v>
      </c>
    </row>
    <row r="46" spans="1:6" x14ac:dyDescent="0.25">
      <c r="A46" s="437" t="s">
        <v>864</v>
      </c>
      <c r="B46" s="478">
        <v>40.954999999999998</v>
      </c>
      <c r="C46" s="471">
        <v>1.6607340106882028E-4</v>
      </c>
      <c r="D46" s="478">
        <v>44.344000000000001</v>
      </c>
      <c r="E46" s="479">
        <v>1.7028571971234398E-4</v>
      </c>
      <c r="F46" s="479">
        <v>6.1006976018192631</v>
      </c>
    </row>
    <row r="47" spans="1:6" x14ac:dyDescent="0.25">
      <c r="A47" s="437" t="s">
        <v>865</v>
      </c>
      <c r="B47" s="478">
        <v>186368.88699999999</v>
      </c>
      <c r="C47" s="471">
        <v>0.7557298234037515</v>
      </c>
      <c r="D47" s="478">
        <v>165241.283</v>
      </c>
      <c r="E47" s="479">
        <v>0.63454426307608935</v>
      </c>
      <c r="F47" s="479">
        <v>-13.116871474115271</v>
      </c>
    </row>
    <row r="48" spans="1:6" x14ac:dyDescent="0.25">
      <c r="A48" s="437" t="s">
        <v>866</v>
      </c>
      <c r="B48" s="478">
        <v>3990562.64842</v>
      </c>
      <c r="C48" s="471">
        <v>16.181816901509176</v>
      </c>
      <c r="D48" s="478">
        <v>4335310.822772</v>
      </c>
      <c r="E48" s="479">
        <v>16.648058894832314</v>
      </c>
      <c r="F48" s="479">
        <v>6.4575361678175938</v>
      </c>
    </row>
    <row r="49" spans="1:6" x14ac:dyDescent="0.25">
      <c r="A49" s="437" t="s">
        <v>867</v>
      </c>
      <c r="B49" s="478">
        <v>81177.795999999988</v>
      </c>
      <c r="C49" s="471">
        <v>0.32917769925505735</v>
      </c>
      <c r="D49" s="478">
        <v>92249.388000000006</v>
      </c>
      <c r="E49" s="479">
        <v>0.3542475516102126</v>
      </c>
      <c r="F49" s="479">
        <v>11.356748565209003</v>
      </c>
    </row>
    <row r="50" spans="1:6" ht="17.25" x14ac:dyDescent="0.25">
      <c r="A50" s="437" t="s">
        <v>1569</v>
      </c>
      <c r="B50" s="478">
        <v>908710.30097200105</v>
      </c>
      <c r="C50" s="471">
        <v>3.6848397086727269</v>
      </c>
      <c r="D50" s="478">
        <v>995526.39571499988</v>
      </c>
      <c r="E50" s="479">
        <v>3.8229282154736715</v>
      </c>
      <c r="F50" s="479">
        <v>7.3538520742428375</v>
      </c>
    </row>
    <row r="51" spans="1:6" x14ac:dyDescent="0.25">
      <c r="A51" s="415" t="s">
        <v>868</v>
      </c>
      <c r="B51" s="480">
        <v>170302.49393</v>
      </c>
      <c r="C51" s="472">
        <v>0.69058025582852456</v>
      </c>
      <c r="D51" s="480">
        <v>190900.32673799997</v>
      </c>
      <c r="E51" s="481">
        <v>0.73307774517188218</v>
      </c>
      <c r="F51" s="481">
        <v>9.8439060168307151</v>
      </c>
    </row>
    <row r="52" spans="1:6" x14ac:dyDescent="0.25">
      <c r="A52" s="437" t="s">
        <v>869</v>
      </c>
      <c r="B52" s="478">
        <v>81596.02493</v>
      </c>
      <c r="C52" s="471">
        <v>0.3308736265125467</v>
      </c>
      <c r="D52" s="478">
        <v>92364.213737999991</v>
      </c>
      <c r="E52" s="479">
        <v>0.35468849476908026</v>
      </c>
      <c r="F52" s="479">
        <v>10.923876763654988</v>
      </c>
    </row>
    <row r="53" spans="1:6" x14ac:dyDescent="0.25">
      <c r="A53" s="437" t="s">
        <v>870</v>
      </c>
      <c r="B53" s="478">
        <v>88706.469000000012</v>
      </c>
      <c r="C53" s="471">
        <v>0.35970662931597791</v>
      </c>
      <c r="D53" s="478">
        <v>98536.112999999998</v>
      </c>
      <c r="E53" s="479">
        <v>0.37838925040280197</v>
      </c>
      <c r="F53" s="479">
        <v>8.8505024807081583</v>
      </c>
    </row>
    <row r="54" spans="1:6" x14ac:dyDescent="0.25">
      <c r="A54" s="415" t="s">
        <v>267</v>
      </c>
      <c r="B54" s="480">
        <v>5347476.3462731475</v>
      </c>
      <c r="C54" s="472">
        <v>21.684130972058359</v>
      </c>
      <c r="D54" s="480">
        <v>5723046.2834490445</v>
      </c>
      <c r="E54" s="481">
        <v>21.977112017954532</v>
      </c>
      <c r="F54" s="481">
        <v>4.8742070045206987</v>
      </c>
    </row>
    <row r="55" spans="1:6" x14ac:dyDescent="0.25">
      <c r="A55" s="437" t="s">
        <v>871</v>
      </c>
      <c r="B55" s="478">
        <v>3914454.8932731478</v>
      </c>
      <c r="C55" s="471">
        <v>15.87319832636693</v>
      </c>
      <c r="D55" s="478">
        <v>4067767.144449044</v>
      </c>
      <c r="E55" s="479">
        <v>15.620662452975187</v>
      </c>
      <c r="F55" s="479">
        <v>1.8298479323966461</v>
      </c>
    </row>
    <row r="56" spans="1:6" x14ac:dyDescent="0.25">
      <c r="A56" s="437" t="s">
        <v>872</v>
      </c>
      <c r="B56" s="478">
        <v>777592.61300000001</v>
      </c>
      <c r="C56" s="471">
        <v>3.15315467920647</v>
      </c>
      <c r="D56" s="478">
        <v>918809.60199999996</v>
      </c>
      <c r="E56" s="479">
        <v>3.5283274931260671</v>
      </c>
      <c r="F56" s="479">
        <v>15.788040127304839</v>
      </c>
    </row>
    <row r="57" spans="1:6" x14ac:dyDescent="0.25">
      <c r="A57" s="437" t="s">
        <v>873</v>
      </c>
      <c r="B57" s="478">
        <v>7410.86</v>
      </c>
      <c r="C57" s="471">
        <v>3.0051195825781408E-2</v>
      </c>
      <c r="D57" s="478">
        <v>8145.8659999999991</v>
      </c>
      <c r="E57" s="479">
        <v>3.1280999785547367E-2</v>
      </c>
      <c r="F57" s="479">
        <v>7.7107268703474574</v>
      </c>
    </row>
    <row r="58" spans="1:6" x14ac:dyDescent="0.25">
      <c r="A58" s="437" t="s">
        <v>874</v>
      </c>
      <c r="B58" s="478">
        <v>498934.99400000001</v>
      </c>
      <c r="C58" s="471">
        <v>2.023192073393516</v>
      </c>
      <c r="D58" s="478">
        <v>522708.495</v>
      </c>
      <c r="E58" s="479">
        <v>2.007256726295128</v>
      </c>
      <c r="F58" s="479">
        <v>2.6610961355768126</v>
      </c>
    </row>
    <row r="59" spans="1:6" x14ac:dyDescent="0.25">
      <c r="A59" s="437" t="s">
        <v>875</v>
      </c>
      <c r="B59" s="478">
        <v>149082.986</v>
      </c>
      <c r="C59" s="471">
        <v>0.60453469726566533</v>
      </c>
      <c r="D59" s="478">
        <v>205615.17600000004</v>
      </c>
      <c r="E59" s="479">
        <v>0.78958434577260239</v>
      </c>
      <c r="F59" s="479">
        <v>35.150416105066711</v>
      </c>
    </row>
    <row r="60" spans="1:6" x14ac:dyDescent="0.25">
      <c r="A60" s="415" t="s">
        <v>876</v>
      </c>
      <c r="B60" s="480">
        <v>6321936.7254887782</v>
      </c>
      <c r="C60" s="472">
        <v>25.635588654469601</v>
      </c>
      <c r="D60" s="480">
        <v>6542209.2302632229</v>
      </c>
      <c r="E60" s="481">
        <v>25.122785659482965</v>
      </c>
      <c r="F60" s="481">
        <v>1.4062186811546269</v>
      </c>
    </row>
    <row r="61" spans="1:6" x14ac:dyDescent="0.25">
      <c r="A61" s="437" t="s">
        <v>877</v>
      </c>
      <c r="B61" s="478">
        <v>94668.428</v>
      </c>
      <c r="C61" s="471">
        <v>0.38388250059330331</v>
      </c>
      <c r="D61" s="478">
        <v>80123.771999999997</v>
      </c>
      <c r="E61" s="479">
        <v>0.30768388465379198</v>
      </c>
      <c r="F61" s="479">
        <v>-17.063343186529906</v>
      </c>
    </row>
    <row r="62" spans="1:6" x14ac:dyDescent="0.25">
      <c r="A62" s="437" t="s">
        <v>878</v>
      </c>
      <c r="B62" s="478">
        <v>3949683.1864887779</v>
      </c>
      <c r="C62" s="471">
        <v>16.016049808925086</v>
      </c>
      <c r="D62" s="478">
        <v>4147830.5952632218</v>
      </c>
      <c r="E62" s="479">
        <v>15.92811469780078</v>
      </c>
      <c r="F62" s="479">
        <v>2.9079800236716267</v>
      </c>
    </row>
    <row r="63" spans="1:6" x14ac:dyDescent="0.25">
      <c r="A63" s="437" t="s">
        <v>879</v>
      </c>
      <c r="B63" s="478">
        <v>675308.28599999996</v>
      </c>
      <c r="C63" s="471">
        <v>2.7383895452563936</v>
      </c>
      <c r="D63" s="478">
        <v>731113.90100000007</v>
      </c>
      <c r="E63" s="479">
        <v>2.8075558547601567</v>
      </c>
      <c r="F63" s="479">
        <v>6.0897111437689944</v>
      </c>
    </row>
    <row r="64" spans="1:6" x14ac:dyDescent="0.25">
      <c r="A64" s="437" t="s">
        <v>880</v>
      </c>
      <c r="B64" s="478">
        <v>49725.396999999997</v>
      </c>
      <c r="C64" s="471">
        <v>0.20163754851147145</v>
      </c>
      <c r="D64" s="478">
        <v>51427.534999999996</v>
      </c>
      <c r="E64" s="479">
        <v>0.19748725443141704</v>
      </c>
      <c r="F64" s="479">
        <v>1.3462662629353019</v>
      </c>
    </row>
    <row r="65" spans="1:6" x14ac:dyDescent="0.25">
      <c r="A65" s="437" t="s">
        <v>276</v>
      </c>
      <c r="B65" s="478">
        <v>1075937.561</v>
      </c>
      <c r="C65" s="471">
        <v>4.3629498252462779</v>
      </c>
      <c r="D65" s="478">
        <v>1077118.5350000001</v>
      </c>
      <c r="E65" s="479">
        <v>4.1362507881106927</v>
      </c>
      <c r="F65" s="479">
        <v>-1.9005134492527844</v>
      </c>
    </row>
    <row r="66" spans="1:6" x14ac:dyDescent="0.25">
      <c r="A66" s="437" t="s">
        <v>881</v>
      </c>
      <c r="B66" s="478">
        <v>144019.136</v>
      </c>
      <c r="C66" s="471">
        <v>0.58400067719479853</v>
      </c>
      <c r="D66" s="478">
        <v>109001.10199999998</v>
      </c>
      <c r="E66" s="479">
        <v>0.41857593143398458</v>
      </c>
      <c r="F66" s="479">
        <v>-25.834660082254572</v>
      </c>
    </row>
    <row r="67" spans="1:6" x14ac:dyDescent="0.25">
      <c r="A67" s="437" t="s">
        <v>882</v>
      </c>
      <c r="B67" s="478">
        <v>41269.889000000003</v>
      </c>
      <c r="C67" s="471">
        <v>0.16735028269961411</v>
      </c>
      <c r="D67" s="478">
        <v>44281.726999999999</v>
      </c>
      <c r="E67" s="479">
        <v>0.17004658470820253</v>
      </c>
      <c r="F67" s="479">
        <v>5.14328785640852</v>
      </c>
    </row>
    <row r="68" spans="1:6" x14ac:dyDescent="0.25">
      <c r="A68" s="437" t="s">
        <v>883</v>
      </c>
      <c r="B68" s="478">
        <v>291324.84199999995</v>
      </c>
      <c r="C68" s="471">
        <v>1.1813284660426491</v>
      </c>
      <c r="D68" s="478">
        <v>301312.06300000002</v>
      </c>
      <c r="E68" s="479">
        <v>1.1570706635839376</v>
      </c>
      <c r="F68" s="479">
        <v>1.3512952846425321</v>
      </c>
    </row>
    <row r="69" spans="1:6" x14ac:dyDescent="0.25">
      <c r="A69" s="438" t="s">
        <v>884</v>
      </c>
      <c r="B69" s="482">
        <v>17351437.918528926</v>
      </c>
      <c r="C69" s="483">
        <v>70.360451924419252</v>
      </c>
      <c r="D69" s="482">
        <v>18439118.101874266</v>
      </c>
      <c r="E69" s="484">
        <v>70.808192694357047</v>
      </c>
      <c r="F69" s="484">
        <v>4.1345822844548508</v>
      </c>
    </row>
    <row r="70" spans="1:6" x14ac:dyDescent="0.25">
      <c r="A70" s="42" t="s">
        <v>1568</v>
      </c>
    </row>
    <row r="71" spans="1:6" x14ac:dyDescent="0.25">
      <c r="A71" s="166" t="s">
        <v>0</v>
      </c>
    </row>
  </sheetData>
  <mergeCells count="4">
    <mergeCell ref="A7:A8"/>
    <mergeCell ref="B7:C7"/>
    <mergeCell ref="D7:E7"/>
    <mergeCell ref="F7:F8"/>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baseColWidth="10" defaultColWidth="11.42578125" defaultRowHeight="15" x14ac:dyDescent="0.25"/>
  <cols>
    <col min="1" max="1" width="46.5703125" style="25" customWidth="1"/>
    <col min="2" max="2" width="15.85546875" style="25" customWidth="1"/>
    <col min="3" max="3" width="11.85546875" style="25" bestFit="1" customWidth="1"/>
    <col min="4" max="4" width="13.85546875" style="25" customWidth="1"/>
    <col min="5" max="5" width="12.5703125" style="25" customWidth="1"/>
    <col min="6" max="6" width="10.85546875" style="25" bestFit="1" customWidth="1"/>
    <col min="7" max="16384" width="11.42578125" style="25"/>
  </cols>
  <sheetData>
    <row r="1" spans="1:8" x14ac:dyDescent="0.25">
      <c r="A1" s="32" t="s">
        <v>99</v>
      </c>
      <c r="F1" s="40"/>
    </row>
    <row r="2" spans="1:8" x14ac:dyDescent="0.25">
      <c r="A2" s="32" t="s">
        <v>113</v>
      </c>
      <c r="F2" s="41"/>
    </row>
    <row r="3" spans="1:8" x14ac:dyDescent="0.25">
      <c r="A3" s="1038" t="s">
        <v>1576</v>
      </c>
      <c r="B3" s="1038"/>
      <c r="C3" s="1038"/>
      <c r="D3" s="1038"/>
      <c r="F3" s="41"/>
    </row>
    <row r="4" spans="1:8" x14ac:dyDescent="0.25">
      <c r="A4" s="25" t="s">
        <v>86</v>
      </c>
      <c r="F4" s="41"/>
    </row>
    <row r="5" spans="1:8" x14ac:dyDescent="0.25">
      <c r="F5" s="41"/>
    </row>
    <row r="6" spans="1:8" ht="45" customHeight="1" x14ac:dyDescent="0.25">
      <c r="A6" s="1039"/>
      <c r="B6" s="1036" t="s">
        <v>100</v>
      </c>
      <c r="C6" s="1036" t="s">
        <v>112</v>
      </c>
      <c r="D6" s="1036" t="s">
        <v>305</v>
      </c>
      <c r="E6" s="1036" t="s">
        <v>1196</v>
      </c>
      <c r="F6" s="1036" t="s">
        <v>306</v>
      </c>
      <c r="G6" s="41"/>
    </row>
    <row r="7" spans="1:8" x14ac:dyDescent="0.25">
      <c r="A7" s="1040"/>
      <c r="B7" s="1037"/>
      <c r="C7" s="1037"/>
      <c r="D7" s="1037"/>
      <c r="E7" s="1041"/>
      <c r="F7" s="1037"/>
      <c r="G7" s="41"/>
    </row>
    <row r="8" spans="1:8" x14ac:dyDescent="0.25">
      <c r="A8" s="228" t="s">
        <v>101</v>
      </c>
      <c r="B8" s="226">
        <v>41153833.536516003</v>
      </c>
      <c r="C8" s="232">
        <v>41189353.513902001</v>
      </c>
      <c r="D8" s="226">
        <v>42344049.531000003</v>
      </c>
      <c r="E8" s="547">
        <v>2.8921145181479035</v>
      </c>
      <c r="F8" s="546">
        <v>2.8033846579026189</v>
      </c>
      <c r="G8" s="539"/>
      <c r="H8" s="538"/>
    </row>
    <row r="9" spans="1:8" x14ac:dyDescent="0.25">
      <c r="A9" s="229" t="s">
        <v>102</v>
      </c>
      <c r="B9" s="223">
        <v>9276550.5449160002</v>
      </c>
      <c r="C9" s="233">
        <v>9833890.2963479981</v>
      </c>
      <c r="D9" s="224">
        <v>9887489.273</v>
      </c>
      <c r="E9" s="543">
        <v>6.5858394790812014</v>
      </c>
      <c r="F9" s="542">
        <v>0.54504346740482656</v>
      </c>
      <c r="G9" s="539"/>
      <c r="H9" s="538"/>
    </row>
    <row r="10" spans="1:8" x14ac:dyDescent="0.25">
      <c r="A10" s="229" t="s">
        <v>103</v>
      </c>
      <c r="B10" s="223">
        <v>3419115.7661820003</v>
      </c>
      <c r="C10" s="233">
        <v>3719920.4827919998</v>
      </c>
      <c r="D10" s="224">
        <v>3686160.398</v>
      </c>
      <c r="E10" s="543">
        <v>7.8103419152782516</v>
      </c>
      <c r="F10" s="542">
        <v>-0.90754856046442178</v>
      </c>
      <c r="G10" s="539"/>
      <c r="H10" s="538"/>
    </row>
    <row r="11" spans="1:8" x14ac:dyDescent="0.25">
      <c r="A11" s="229" t="s">
        <v>104</v>
      </c>
      <c r="B11" s="223">
        <v>1868580.036756</v>
      </c>
      <c r="C11" s="233">
        <v>1794968.9177760002</v>
      </c>
      <c r="D11" s="224">
        <v>1833608.0530000001</v>
      </c>
      <c r="E11" s="543">
        <v>-1.8715807226921899</v>
      </c>
      <c r="F11" s="542">
        <v>2.1526353376566831</v>
      </c>
      <c r="G11" s="539"/>
      <c r="H11" s="538"/>
    </row>
    <row r="12" spans="1:8" x14ac:dyDescent="0.25">
      <c r="A12" s="229" t="s">
        <v>105</v>
      </c>
      <c r="B12" s="223">
        <v>19223530.003494002</v>
      </c>
      <c r="C12" s="233">
        <v>18058260.240233999</v>
      </c>
      <c r="D12" s="224">
        <v>19500639.504000001</v>
      </c>
      <c r="E12" s="543">
        <v>1.4415120451635621</v>
      </c>
      <c r="F12" s="542">
        <v>7.9873655854862502</v>
      </c>
      <c r="G12" s="539"/>
      <c r="H12" s="538"/>
    </row>
    <row r="13" spans="1:8" x14ac:dyDescent="0.25">
      <c r="A13" s="229" t="s">
        <v>106</v>
      </c>
      <c r="B13" s="223">
        <v>7359930.1491480004</v>
      </c>
      <c r="C13" s="233">
        <v>7702378.2614879999</v>
      </c>
      <c r="D13" s="224">
        <v>7429833.2980000004</v>
      </c>
      <c r="E13" s="543">
        <v>0.94978005817205613</v>
      </c>
      <c r="F13" s="542">
        <v>-3.538452075909182</v>
      </c>
      <c r="G13" s="539"/>
      <c r="H13" s="538"/>
    </row>
    <row r="14" spans="1:8" x14ac:dyDescent="0.25">
      <c r="A14" s="229" t="s">
        <v>107</v>
      </c>
      <c r="B14" s="223">
        <v>6127.0360200000005</v>
      </c>
      <c r="C14" s="233">
        <v>79935.315264000004</v>
      </c>
      <c r="D14" s="224">
        <v>6319.0050000000001</v>
      </c>
      <c r="E14" s="543">
        <v>3.133145935055226</v>
      </c>
      <c r="F14" s="542">
        <v>-92.094851969832845</v>
      </c>
      <c r="G14" s="539"/>
      <c r="H14" s="538"/>
    </row>
    <row r="15" spans="1:8" x14ac:dyDescent="0.25">
      <c r="A15" s="230" t="s">
        <v>108</v>
      </c>
      <c r="B15" s="225">
        <v>7543468.7733959993</v>
      </c>
      <c r="C15" s="234">
        <v>7299160.5590279996</v>
      </c>
      <c r="D15" s="222">
        <v>8055604.8080000002</v>
      </c>
      <c r="E15" s="545">
        <v>6.7891317640258686</v>
      </c>
      <c r="F15" s="544">
        <v>10.363441697914011</v>
      </c>
      <c r="G15" s="539"/>
      <c r="H15" s="538"/>
    </row>
    <row r="16" spans="1:8" x14ac:dyDescent="0.25">
      <c r="A16" s="229" t="s">
        <v>109</v>
      </c>
      <c r="B16" s="223">
        <v>4115140.8056100002</v>
      </c>
      <c r="C16" s="233">
        <v>3717501.986358</v>
      </c>
      <c r="D16" s="224">
        <v>4622758.8229999999</v>
      </c>
      <c r="E16" s="543">
        <v>12.335374203915084</v>
      </c>
      <c r="F16" s="542">
        <v>24.351213259979222</v>
      </c>
      <c r="G16" s="539"/>
      <c r="H16" s="538"/>
    </row>
    <row r="17" spans="1:8" x14ac:dyDescent="0.25">
      <c r="A17" s="229" t="s">
        <v>110</v>
      </c>
      <c r="B17" s="223">
        <v>3428327.9677860001</v>
      </c>
      <c r="C17" s="233">
        <v>3581658.5726700001</v>
      </c>
      <c r="D17" s="224">
        <v>3432845.9849999999</v>
      </c>
      <c r="E17" s="543">
        <v>0.13178486003826428</v>
      </c>
      <c r="F17" s="542">
        <v>-4.1548512972599099</v>
      </c>
      <c r="G17" s="539"/>
      <c r="H17" s="538"/>
    </row>
    <row r="18" spans="1:8" x14ac:dyDescent="0.25">
      <c r="A18" s="231" t="s">
        <v>111</v>
      </c>
      <c r="B18" s="227">
        <v>48697302.309912004</v>
      </c>
      <c r="C18" s="235">
        <v>48488514.072930001</v>
      </c>
      <c r="D18" s="227">
        <v>50399654.339000002</v>
      </c>
      <c r="E18" s="541">
        <v>3.4957830276801438</v>
      </c>
      <c r="F18" s="540">
        <v>3.9414288158954758</v>
      </c>
      <c r="G18" s="539"/>
      <c r="H18" s="538"/>
    </row>
    <row r="19" spans="1:8" x14ac:dyDescent="0.25">
      <c r="A19" s="25" t="s">
        <v>0</v>
      </c>
    </row>
    <row r="21" spans="1:8" x14ac:dyDescent="0.25">
      <c r="B21" s="537"/>
      <c r="C21" s="537"/>
      <c r="D21" s="537"/>
      <c r="E21" s="537"/>
      <c r="F21" s="537"/>
    </row>
    <row r="22" spans="1:8" x14ac:dyDescent="0.25">
      <c r="B22" s="537"/>
      <c r="C22" s="537"/>
      <c r="D22" s="537"/>
      <c r="E22" s="537"/>
      <c r="F22" s="537"/>
    </row>
    <row r="23" spans="1:8" x14ac:dyDescent="0.25">
      <c r="B23" s="537"/>
      <c r="C23" s="537"/>
      <c r="D23" s="537"/>
      <c r="E23" s="537"/>
      <c r="F23" s="537"/>
    </row>
    <row r="24" spans="1:8" x14ac:dyDescent="0.25">
      <c r="B24" s="537"/>
      <c r="C24" s="537"/>
      <c r="D24" s="537"/>
      <c r="E24" s="537"/>
      <c r="F24" s="537"/>
    </row>
    <row r="25" spans="1:8" x14ac:dyDescent="0.25">
      <c r="B25" s="537"/>
      <c r="C25" s="537"/>
      <c r="D25" s="537"/>
      <c r="E25" s="537"/>
      <c r="F25" s="537"/>
    </row>
    <row r="26" spans="1:8" x14ac:dyDescent="0.25">
      <c r="B26" s="537"/>
      <c r="C26" s="537"/>
      <c r="D26" s="537"/>
      <c r="E26" s="537"/>
      <c r="F26" s="537"/>
    </row>
    <row r="27" spans="1:8" x14ac:dyDescent="0.25">
      <c r="B27" s="537"/>
      <c r="C27" s="537"/>
      <c r="D27" s="537"/>
      <c r="E27" s="537"/>
      <c r="F27" s="537"/>
    </row>
    <row r="28" spans="1:8" x14ac:dyDescent="0.25">
      <c r="B28" s="537"/>
      <c r="C28" s="537"/>
      <c r="D28" s="537"/>
      <c r="E28" s="537"/>
      <c r="F28" s="537"/>
    </row>
    <row r="29" spans="1:8" x14ac:dyDescent="0.25">
      <c r="B29" s="537"/>
      <c r="C29" s="537"/>
      <c r="D29" s="537"/>
      <c r="E29" s="537"/>
      <c r="F29" s="537"/>
    </row>
    <row r="30" spans="1:8" x14ac:dyDescent="0.25">
      <c r="B30" s="537"/>
      <c r="C30" s="537"/>
      <c r="D30" s="537"/>
      <c r="E30" s="537"/>
      <c r="F30" s="537"/>
    </row>
    <row r="31" spans="1:8" x14ac:dyDescent="0.25">
      <c r="B31" s="537"/>
      <c r="C31" s="537"/>
      <c r="D31" s="537"/>
      <c r="E31" s="537"/>
      <c r="F31" s="537"/>
    </row>
    <row r="32" spans="1:8" x14ac:dyDescent="0.25">
      <c r="B32" s="537"/>
      <c r="C32" s="537"/>
      <c r="D32" s="537"/>
      <c r="E32" s="537"/>
      <c r="F32" s="537"/>
    </row>
    <row r="33" spans="2:6" x14ac:dyDescent="0.25">
      <c r="B33" s="537"/>
      <c r="C33" s="537"/>
      <c r="D33" s="537"/>
      <c r="E33" s="537"/>
      <c r="F33" s="537"/>
    </row>
    <row r="34" spans="2:6" x14ac:dyDescent="0.25">
      <c r="B34" s="537"/>
      <c r="C34" s="537"/>
      <c r="D34" s="537"/>
      <c r="E34" s="537"/>
      <c r="F34" s="537"/>
    </row>
  </sheetData>
  <mergeCells count="7">
    <mergeCell ref="F6:F7"/>
    <mergeCell ref="A3:D3"/>
    <mergeCell ref="A6:A7"/>
    <mergeCell ref="B6:B7"/>
    <mergeCell ref="C6:C7"/>
    <mergeCell ref="D6:D7"/>
    <mergeCell ref="E6:E7"/>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baseColWidth="10" defaultColWidth="11.42578125" defaultRowHeight="15" x14ac:dyDescent="0.25"/>
  <cols>
    <col min="1" max="1" width="16.28515625" style="42" bestFit="1" customWidth="1"/>
    <col min="2" max="2" width="63.140625" style="42" customWidth="1"/>
    <col min="3" max="3" width="13" style="42" customWidth="1"/>
    <col min="4" max="16384" width="11.42578125" style="42"/>
  </cols>
  <sheetData>
    <row r="1" spans="1:3" x14ac:dyDescent="0.25">
      <c r="A1" s="891" t="s">
        <v>717</v>
      </c>
      <c r="B1" s="236"/>
      <c r="C1" s="236"/>
    </row>
    <row r="2" spans="1:3" x14ac:dyDescent="0.25">
      <c r="A2" s="891" t="s">
        <v>889</v>
      </c>
      <c r="B2" s="236"/>
      <c r="C2" s="236"/>
    </row>
    <row r="3" spans="1:3" x14ac:dyDescent="0.25">
      <c r="A3" s="892" t="s">
        <v>718</v>
      </c>
      <c r="B3" s="236"/>
      <c r="C3" s="236"/>
    </row>
    <row r="4" spans="1:3" x14ac:dyDescent="0.25">
      <c r="A4" s="237"/>
      <c r="B4" s="237"/>
      <c r="C4" s="237"/>
    </row>
    <row r="5" spans="1:3" x14ac:dyDescent="0.25">
      <c r="A5" s="1042" t="s">
        <v>17</v>
      </c>
      <c r="B5" s="1043"/>
      <c r="C5" s="893" t="s">
        <v>557</v>
      </c>
    </row>
    <row r="6" spans="1:3" x14ac:dyDescent="0.25">
      <c r="A6" s="893" t="s">
        <v>719</v>
      </c>
      <c r="B6" s="871" t="s">
        <v>720</v>
      </c>
      <c r="C6" s="269">
        <v>-2.0184962545229306</v>
      </c>
    </row>
    <row r="7" spans="1:3" x14ac:dyDescent="0.25">
      <c r="A7" s="894" t="s">
        <v>721</v>
      </c>
      <c r="B7" s="902" t="s">
        <v>722</v>
      </c>
      <c r="C7" s="185">
        <v>-0.61260910110833333</v>
      </c>
    </row>
    <row r="8" spans="1:3" x14ac:dyDescent="0.25">
      <c r="A8" s="940" t="s">
        <v>723</v>
      </c>
      <c r="B8" s="550" t="s">
        <v>724</v>
      </c>
      <c r="C8" s="14">
        <v>-0.34479182825800281</v>
      </c>
    </row>
    <row r="9" spans="1:3" x14ac:dyDescent="0.25">
      <c r="A9" s="940" t="s">
        <v>725</v>
      </c>
      <c r="B9" s="549" t="s">
        <v>726</v>
      </c>
      <c r="C9" s="14">
        <v>-0.32374492612237277</v>
      </c>
    </row>
    <row r="10" spans="1:3" x14ac:dyDescent="0.25">
      <c r="A10" s="940" t="s">
        <v>727</v>
      </c>
      <c r="B10" s="549" t="s">
        <v>728</v>
      </c>
      <c r="C10" s="14">
        <v>-2.104690213563002E-2</v>
      </c>
    </row>
    <row r="11" spans="1:3" x14ac:dyDescent="0.25">
      <c r="A11" s="940" t="s">
        <v>729</v>
      </c>
      <c r="B11" s="550" t="s">
        <v>730</v>
      </c>
      <c r="C11" s="14">
        <v>-0.15150307389403772</v>
      </c>
    </row>
    <row r="12" spans="1:3" x14ac:dyDescent="0.25">
      <c r="A12" s="940" t="s">
        <v>731</v>
      </c>
      <c r="B12" s="549" t="s">
        <v>732</v>
      </c>
      <c r="C12" s="14">
        <v>-0.15150307389403772</v>
      </c>
    </row>
    <row r="13" spans="1:3" x14ac:dyDescent="0.25">
      <c r="A13" s="940" t="s">
        <v>733</v>
      </c>
      <c r="B13" s="549" t="s">
        <v>734</v>
      </c>
      <c r="C13" s="14">
        <v>-0.11631419895629289</v>
      </c>
    </row>
    <row r="14" spans="1:3" x14ac:dyDescent="0.25">
      <c r="A14" s="940" t="s">
        <v>735</v>
      </c>
      <c r="B14" s="548" t="s">
        <v>736</v>
      </c>
      <c r="C14" s="14">
        <v>-1.8466369899406546E-2</v>
      </c>
    </row>
    <row r="15" spans="1:3" x14ac:dyDescent="0.25">
      <c r="A15" s="940" t="s">
        <v>737</v>
      </c>
      <c r="B15" s="548" t="s">
        <v>738</v>
      </c>
      <c r="C15" s="14">
        <v>-9.6936135767026324E-2</v>
      </c>
    </row>
    <row r="16" spans="1:3" x14ac:dyDescent="0.25">
      <c r="A16" s="940" t="s">
        <v>739</v>
      </c>
      <c r="B16" s="548" t="s">
        <v>740</v>
      </c>
      <c r="C16" s="14">
        <v>-9.116932898600074E-4</v>
      </c>
    </row>
    <row r="17" spans="1:3" x14ac:dyDescent="0.25">
      <c r="A17" s="917" t="s">
        <v>741</v>
      </c>
      <c r="B17" s="903" t="s">
        <v>742</v>
      </c>
      <c r="C17" s="279">
        <v>-1.405887153414596</v>
      </c>
    </row>
    <row r="18" spans="1:3" x14ac:dyDescent="0.25">
      <c r="A18" s="147" t="s">
        <v>743</v>
      </c>
      <c r="B18" s="939"/>
      <c r="C18" s="238"/>
    </row>
    <row r="19" spans="1:3" x14ac:dyDescent="0.25">
      <c r="A19" s="147" t="s">
        <v>744</v>
      </c>
      <c r="B19" s="16"/>
      <c r="C19" s="16"/>
    </row>
    <row r="20" spans="1:3" x14ac:dyDescent="0.25">
      <c r="A20" s="147" t="s">
        <v>21</v>
      </c>
      <c r="B20" s="16"/>
      <c r="C20" s="16"/>
    </row>
  </sheetData>
  <mergeCells count="1">
    <mergeCell ref="A5:B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baseColWidth="10" defaultColWidth="11.42578125" defaultRowHeight="15" x14ac:dyDescent="0.25"/>
  <cols>
    <col min="1" max="1" width="35.28515625" style="42" customWidth="1"/>
    <col min="2" max="2" width="22.7109375" style="42" customWidth="1"/>
    <col min="3" max="16384" width="11.42578125" style="42"/>
  </cols>
  <sheetData>
    <row r="1" spans="1:2" x14ac:dyDescent="0.25">
      <c r="A1" s="46" t="s">
        <v>1214</v>
      </c>
    </row>
    <row r="2" spans="1:2" x14ac:dyDescent="0.25">
      <c r="A2" s="46" t="s">
        <v>1215</v>
      </c>
    </row>
    <row r="3" spans="1:2" x14ac:dyDescent="0.25">
      <c r="A3" s="42" t="s">
        <v>118</v>
      </c>
    </row>
    <row r="5" spans="1:2" x14ac:dyDescent="0.25">
      <c r="A5" s="589"/>
      <c r="B5" s="639" t="s">
        <v>309</v>
      </c>
    </row>
    <row r="6" spans="1:2" x14ac:dyDescent="0.25">
      <c r="A6" s="589" t="s">
        <v>337</v>
      </c>
      <c r="B6" s="634">
        <v>56384425.207810409</v>
      </c>
    </row>
    <row r="7" spans="1:2" x14ac:dyDescent="0.25">
      <c r="A7" s="589" t="s">
        <v>338</v>
      </c>
      <c r="B7" s="638">
        <v>4293939.4960000142</v>
      </c>
    </row>
    <row r="8" spans="1:2" x14ac:dyDescent="0.25">
      <c r="A8" s="575" t="s">
        <v>914</v>
      </c>
      <c r="B8" s="635">
        <v>-930719.30334474891</v>
      </c>
    </row>
    <row r="9" spans="1:2" x14ac:dyDescent="0.25">
      <c r="A9" s="636" t="s">
        <v>339</v>
      </c>
      <c r="B9" s="634">
        <v>59747645.400465675</v>
      </c>
    </row>
    <row r="10" spans="1:2" x14ac:dyDescent="0.25">
      <c r="A10" s="54" t="s">
        <v>340</v>
      </c>
      <c r="B10" s="637">
        <v>27.793575608698241</v>
      </c>
    </row>
    <row r="11" spans="1:2" x14ac:dyDescent="0.25">
      <c r="A11" s="42" t="s">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B13" sqref="B13"/>
    </sheetView>
  </sheetViews>
  <sheetFormatPr baseColWidth="10" defaultColWidth="11.42578125" defaultRowHeight="15" x14ac:dyDescent="0.25"/>
  <cols>
    <col min="1" max="1" width="25.7109375" style="939" bestFit="1" customWidth="1"/>
    <col min="2" max="2" width="13.42578125" style="939" bestFit="1" customWidth="1"/>
    <col min="3" max="3" width="10.7109375" style="939" customWidth="1"/>
    <col min="4" max="4" width="11.5703125" style="939" customWidth="1"/>
    <col min="5" max="5" width="19.7109375" style="939" customWidth="1"/>
    <col min="6" max="16384" width="11.42578125" style="939"/>
  </cols>
  <sheetData>
    <row r="1" spans="1:6" x14ac:dyDescent="0.25">
      <c r="A1" s="176" t="s">
        <v>1356</v>
      </c>
    </row>
    <row r="2" spans="1:6" x14ac:dyDescent="0.25">
      <c r="A2" s="176" t="s">
        <v>1578</v>
      </c>
    </row>
    <row r="3" spans="1:6" x14ac:dyDescent="0.25">
      <c r="A3" s="939" t="s">
        <v>1357</v>
      </c>
    </row>
    <row r="4" spans="1:6" x14ac:dyDescent="0.25">
      <c r="A4" s="68"/>
      <c r="B4" s="68"/>
      <c r="C4" s="172"/>
      <c r="D4" s="172"/>
      <c r="E4" s="172"/>
      <c r="F4" s="172"/>
    </row>
    <row r="5" spans="1:6" x14ac:dyDescent="0.25">
      <c r="A5" s="1045"/>
      <c r="B5" s="992" t="s">
        <v>1358</v>
      </c>
      <c r="C5" s="1042" t="s">
        <v>1577</v>
      </c>
      <c r="D5" s="1043"/>
      <c r="E5" s="1043" t="s">
        <v>952</v>
      </c>
    </row>
    <row r="6" spans="1:6" ht="30" x14ac:dyDescent="0.25">
      <c r="A6" s="1046"/>
      <c r="B6" s="1030"/>
      <c r="C6" s="927" t="s">
        <v>953</v>
      </c>
      <c r="D6" s="923" t="s">
        <v>954</v>
      </c>
      <c r="E6" s="1044"/>
    </row>
    <row r="7" spans="1:6" x14ac:dyDescent="0.25">
      <c r="A7" s="651" t="s">
        <v>955</v>
      </c>
      <c r="B7" s="449">
        <v>1290</v>
      </c>
      <c r="C7" s="666">
        <v>2300432</v>
      </c>
      <c r="D7" s="873">
        <v>2301870</v>
      </c>
      <c r="E7" s="967">
        <v>1E-3</v>
      </c>
    </row>
    <row r="8" spans="1:6" x14ac:dyDescent="0.25">
      <c r="A8" s="651" t="s">
        <v>956</v>
      </c>
      <c r="B8" s="874">
        <v>627</v>
      </c>
      <c r="C8" s="666">
        <v>1938729</v>
      </c>
      <c r="D8" s="873">
        <v>2009443</v>
      </c>
      <c r="E8" s="967">
        <v>3.5999999999999997E-2</v>
      </c>
    </row>
    <row r="9" spans="1:6" x14ac:dyDescent="0.25">
      <c r="A9" s="651" t="s">
        <v>957</v>
      </c>
      <c r="B9" s="874">
        <v>166</v>
      </c>
      <c r="C9" s="666">
        <v>595374</v>
      </c>
      <c r="D9" s="873">
        <v>922615</v>
      </c>
      <c r="E9" s="967">
        <v>0.55000000000000004</v>
      </c>
    </row>
    <row r="10" spans="1:6" x14ac:dyDescent="0.25">
      <c r="A10" s="651" t="s">
        <v>958</v>
      </c>
      <c r="B10" s="874">
        <v>44</v>
      </c>
      <c r="C10" s="666">
        <v>25583</v>
      </c>
      <c r="D10" s="873">
        <v>35642</v>
      </c>
      <c r="E10" s="967">
        <v>0.39300000000000002</v>
      </c>
    </row>
    <row r="11" spans="1:6" x14ac:dyDescent="0.25">
      <c r="A11" s="651" t="s">
        <v>959</v>
      </c>
      <c r="B11" s="874"/>
      <c r="C11" s="666">
        <v>1114118</v>
      </c>
      <c r="D11" s="873">
        <v>1152246</v>
      </c>
      <c r="E11" s="967">
        <v>3.4000000000000002E-2</v>
      </c>
    </row>
    <row r="12" spans="1:6" x14ac:dyDescent="0.25">
      <c r="A12" s="872" t="s">
        <v>82</v>
      </c>
      <c r="B12" s="875">
        <v>2127</v>
      </c>
      <c r="C12" s="876">
        <v>5974236</v>
      </c>
      <c r="D12" s="877">
        <v>6421817</v>
      </c>
      <c r="E12" s="966">
        <v>7.4999999999999997E-2</v>
      </c>
    </row>
    <row r="13" spans="1:6" x14ac:dyDescent="0.25">
      <c r="A13" s="892" t="s">
        <v>1540</v>
      </c>
    </row>
    <row r="14" spans="1:6" x14ac:dyDescent="0.25">
      <c r="A14" s="892" t="s">
        <v>41</v>
      </c>
    </row>
  </sheetData>
  <mergeCells count="4">
    <mergeCell ref="C5:D5"/>
    <mergeCell ref="E5:E6"/>
    <mergeCell ref="A5:A6"/>
    <mergeCell ref="B5:B6"/>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D1" workbookViewId="0">
      <selection activeCell="D9" sqref="D9"/>
    </sheetView>
  </sheetViews>
  <sheetFormatPr baseColWidth="10" defaultColWidth="11.42578125" defaultRowHeight="15" x14ac:dyDescent="0.25"/>
  <cols>
    <col min="1" max="1" width="33.42578125" style="939" customWidth="1"/>
    <col min="2" max="2" width="30.42578125" style="939" customWidth="1"/>
    <col min="3" max="3" width="118.140625" style="939" bestFit="1" customWidth="1"/>
    <col min="4" max="4" width="16.7109375" style="929" bestFit="1" customWidth="1"/>
    <col min="5" max="16384" width="11.42578125" style="939"/>
  </cols>
  <sheetData>
    <row r="1" spans="1:4" x14ac:dyDescent="0.25">
      <c r="A1" s="928" t="s">
        <v>960</v>
      </c>
      <c r="B1" s="929"/>
      <c r="C1" s="929"/>
    </row>
    <row r="2" spans="1:4" x14ac:dyDescent="0.25">
      <c r="A2" s="990" t="s">
        <v>961</v>
      </c>
      <c r="B2" s="990"/>
      <c r="C2" s="990"/>
      <c r="D2" s="990"/>
    </row>
    <row r="3" spans="1:4" x14ac:dyDescent="0.25">
      <c r="A3" s="991" t="s">
        <v>1280</v>
      </c>
      <c r="B3" s="991"/>
      <c r="C3" s="991"/>
      <c r="D3" s="991"/>
    </row>
    <row r="5" spans="1:4" x14ac:dyDescent="0.25">
      <c r="A5" s="1047" t="s">
        <v>1359</v>
      </c>
      <c r="B5" s="992" t="s">
        <v>962</v>
      </c>
      <c r="C5" s="1049" t="s">
        <v>963</v>
      </c>
      <c r="D5" s="893" t="s">
        <v>964</v>
      </c>
    </row>
    <row r="6" spans="1:4" x14ac:dyDescent="0.25">
      <c r="A6" s="1048"/>
      <c r="B6" s="1030"/>
      <c r="C6" s="1050"/>
      <c r="D6" s="917" t="s">
        <v>965</v>
      </c>
    </row>
    <row r="7" spans="1:4" x14ac:dyDescent="0.25">
      <c r="A7" s="139" t="s">
        <v>966</v>
      </c>
      <c r="B7" s="142" t="s">
        <v>967</v>
      </c>
      <c r="C7" s="646" t="s">
        <v>968</v>
      </c>
      <c r="D7" s="649">
        <v>137920</v>
      </c>
    </row>
    <row r="8" spans="1:4" x14ac:dyDescent="0.25">
      <c r="A8" s="139" t="s">
        <v>966</v>
      </c>
      <c r="B8" s="142" t="s">
        <v>969</v>
      </c>
      <c r="C8" s="646" t="s">
        <v>970</v>
      </c>
      <c r="D8" s="649">
        <v>19991337</v>
      </c>
    </row>
    <row r="9" spans="1:4" x14ac:dyDescent="0.25">
      <c r="A9" s="139" t="s">
        <v>971</v>
      </c>
      <c r="B9" s="142" t="s">
        <v>969</v>
      </c>
      <c r="C9" s="646" t="s">
        <v>972</v>
      </c>
      <c r="D9" s="649">
        <v>16280558</v>
      </c>
    </row>
    <row r="10" spans="1:4" x14ac:dyDescent="0.25">
      <c r="A10" s="139" t="s">
        <v>973</v>
      </c>
      <c r="B10" s="142" t="s">
        <v>969</v>
      </c>
      <c r="C10" s="646" t="s">
        <v>974</v>
      </c>
      <c r="D10" s="649">
        <v>6220383</v>
      </c>
    </row>
    <row r="11" spans="1:4" x14ac:dyDescent="0.25">
      <c r="A11" s="139" t="s">
        <v>975</v>
      </c>
      <c r="B11" s="142" t="s">
        <v>969</v>
      </c>
      <c r="C11" s="646" t="s">
        <v>976</v>
      </c>
      <c r="D11" s="649">
        <v>4243536</v>
      </c>
    </row>
    <row r="12" spans="1:4" x14ac:dyDescent="0.25">
      <c r="A12" s="139" t="s">
        <v>977</v>
      </c>
      <c r="B12" s="142" t="s">
        <v>967</v>
      </c>
      <c r="C12" s="646" t="s">
        <v>978</v>
      </c>
      <c r="D12" s="649">
        <v>574560</v>
      </c>
    </row>
    <row r="13" spans="1:4" x14ac:dyDescent="0.25">
      <c r="A13" s="139" t="s">
        <v>979</v>
      </c>
      <c r="B13" s="142" t="s">
        <v>980</v>
      </c>
      <c r="C13" s="646" t="s">
        <v>1279</v>
      </c>
      <c r="D13" s="649">
        <v>18098639</v>
      </c>
    </row>
    <row r="14" spans="1:4" x14ac:dyDescent="0.25">
      <c r="A14" s="139" t="s">
        <v>981</v>
      </c>
      <c r="B14" s="142" t="s">
        <v>980</v>
      </c>
      <c r="C14" s="646" t="s">
        <v>982</v>
      </c>
      <c r="D14" s="649">
        <v>13839502</v>
      </c>
    </row>
    <row r="15" spans="1:4" x14ac:dyDescent="0.25">
      <c r="A15" s="139" t="s">
        <v>983</v>
      </c>
      <c r="B15" s="142" t="s">
        <v>967</v>
      </c>
      <c r="C15" s="646" t="s">
        <v>984</v>
      </c>
      <c r="D15" s="649">
        <v>851328</v>
      </c>
    </row>
    <row r="16" spans="1:4" x14ac:dyDescent="0.25">
      <c r="A16" s="139" t="s">
        <v>985</v>
      </c>
      <c r="B16" s="142" t="s">
        <v>967</v>
      </c>
      <c r="C16" s="646" t="s">
        <v>986</v>
      </c>
      <c r="D16" s="649">
        <v>578177</v>
      </c>
    </row>
    <row r="17" spans="1:4" x14ac:dyDescent="0.25">
      <c r="A17" s="139" t="s">
        <v>985</v>
      </c>
      <c r="B17" s="142" t="s">
        <v>980</v>
      </c>
      <c r="C17" s="646" t="s">
        <v>987</v>
      </c>
      <c r="D17" s="649">
        <v>513000</v>
      </c>
    </row>
    <row r="18" spans="1:4" x14ac:dyDescent="0.25">
      <c r="A18" s="139" t="s">
        <v>988</v>
      </c>
      <c r="B18" s="142" t="s">
        <v>967</v>
      </c>
      <c r="C18" s="646" t="s">
        <v>989</v>
      </c>
      <c r="D18" s="649">
        <v>339666</v>
      </c>
    </row>
    <row r="19" spans="1:4" x14ac:dyDescent="0.25">
      <c r="A19" s="139" t="s">
        <v>990</v>
      </c>
      <c r="B19" s="142" t="s">
        <v>969</v>
      </c>
      <c r="C19" s="646" t="s">
        <v>991</v>
      </c>
      <c r="D19" s="649">
        <v>8069490</v>
      </c>
    </row>
    <row r="20" spans="1:4" x14ac:dyDescent="0.25">
      <c r="A20" s="139" t="s">
        <v>992</v>
      </c>
      <c r="B20" s="142" t="s">
        <v>969</v>
      </c>
      <c r="C20" s="646" t="s">
        <v>1278</v>
      </c>
      <c r="D20" s="649">
        <v>2100232</v>
      </c>
    </row>
    <row r="21" spans="1:4" x14ac:dyDescent="0.25">
      <c r="A21" s="139" t="s">
        <v>993</v>
      </c>
      <c r="B21" s="142" t="s">
        <v>969</v>
      </c>
      <c r="C21" s="646" t="s">
        <v>994</v>
      </c>
      <c r="D21" s="649">
        <v>366947</v>
      </c>
    </row>
    <row r="22" spans="1:4" x14ac:dyDescent="0.25">
      <c r="A22" s="139" t="s">
        <v>995</v>
      </c>
      <c r="B22" s="142" t="s">
        <v>967</v>
      </c>
      <c r="C22" s="646" t="s">
        <v>996</v>
      </c>
      <c r="D22" s="649">
        <v>280810</v>
      </c>
    </row>
    <row r="23" spans="1:4" x14ac:dyDescent="0.25">
      <c r="A23" s="139" t="s">
        <v>995</v>
      </c>
      <c r="B23" s="142" t="s">
        <v>969</v>
      </c>
      <c r="C23" s="646" t="s">
        <v>997</v>
      </c>
      <c r="D23" s="649">
        <v>6705936</v>
      </c>
    </row>
    <row r="24" spans="1:4" x14ac:dyDescent="0.25">
      <c r="A24" s="139" t="s">
        <v>998</v>
      </c>
      <c r="B24" s="142" t="s">
        <v>969</v>
      </c>
      <c r="C24" s="646" t="s">
        <v>999</v>
      </c>
      <c r="D24" s="649">
        <v>8740048</v>
      </c>
    </row>
    <row r="25" spans="1:4" x14ac:dyDescent="0.25">
      <c r="A25" s="140" t="s">
        <v>1000</v>
      </c>
      <c r="B25" s="648" t="s">
        <v>980</v>
      </c>
      <c r="C25" s="647" t="s">
        <v>1277</v>
      </c>
      <c r="D25" s="650">
        <v>795663</v>
      </c>
    </row>
    <row r="26" spans="1:4" x14ac:dyDescent="0.25">
      <c r="A26" s="892" t="s">
        <v>41</v>
      </c>
    </row>
  </sheetData>
  <mergeCells count="5">
    <mergeCell ref="A2:D2"/>
    <mergeCell ref="A3:D3"/>
    <mergeCell ref="A5:A6"/>
    <mergeCell ref="B5:B6"/>
    <mergeCell ref="C5:C6"/>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E26" sqref="E26"/>
    </sheetView>
  </sheetViews>
  <sheetFormatPr baseColWidth="10" defaultColWidth="11.42578125" defaultRowHeight="15" x14ac:dyDescent="0.25"/>
  <cols>
    <col min="1" max="1" width="46.7109375" style="939" customWidth="1"/>
    <col min="2" max="2" width="13.140625" style="939" customWidth="1"/>
    <col min="3" max="3" width="12.28515625" style="939" customWidth="1"/>
    <col min="4" max="4" width="11.140625" style="939" customWidth="1"/>
    <col min="5" max="5" width="8.140625" style="939" customWidth="1"/>
    <col min="6" max="16384" width="11.42578125" style="939"/>
  </cols>
  <sheetData>
    <row r="1" spans="1:12" x14ac:dyDescent="0.25">
      <c r="A1" s="928" t="s">
        <v>1001</v>
      </c>
      <c r="B1" s="929"/>
      <c r="C1" s="929"/>
      <c r="D1" s="929"/>
      <c r="E1" s="929"/>
    </row>
    <row r="2" spans="1:12" x14ac:dyDescent="0.25">
      <c r="A2" s="1052" t="s">
        <v>1281</v>
      </c>
      <c r="B2" s="1052"/>
      <c r="C2" s="1052"/>
      <c r="D2" s="1052"/>
      <c r="E2" s="1052"/>
    </row>
    <row r="3" spans="1:12" x14ac:dyDescent="0.25">
      <c r="A3" s="144" t="s">
        <v>1280</v>
      </c>
      <c r="B3" s="608"/>
      <c r="C3" s="608"/>
      <c r="D3" s="608"/>
      <c r="E3" s="608"/>
    </row>
    <row r="5" spans="1:12" x14ac:dyDescent="0.25">
      <c r="A5" s="1042" t="s">
        <v>1002</v>
      </c>
      <c r="B5" s="1049"/>
      <c r="C5" s="1049"/>
      <c r="D5" s="1049"/>
      <c r="E5" s="1043"/>
    </row>
    <row r="6" spans="1:12" ht="30" x14ac:dyDescent="0.25">
      <c r="A6" s="1042" t="s">
        <v>1003</v>
      </c>
      <c r="B6" s="893" t="s">
        <v>1004</v>
      </c>
      <c r="C6" s="893" t="s">
        <v>1005</v>
      </c>
      <c r="D6" s="1049" t="s">
        <v>1006</v>
      </c>
      <c r="E6" s="1043"/>
    </row>
    <row r="7" spans="1:12" x14ac:dyDescent="0.25">
      <c r="A7" s="1051"/>
      <c r="B7" s="917" t="s">
        <v>1007</v>
      </c>
      <c r="C7" s="917" t="s">
        <v>1007</v>
      </c>
      <c r="D7" s="926" t="s">
        <v>1007</v>
      </c>
      <c r="E7" s="923" t="s">
        <v>445</v>
      </c>
    </row>
    <row r="8" spans="1:12" x14ac:dyDescent="0.25">
      <c r="A8" s="651" t="s">
        <v>1008</v>
      </c>
      <c r="B8" s="44">
        <v>752183.17200000002</v>
      </c>
      <c r="C8" s="44">
        <v>841432.86</v>
      </c>
      <c r="D8" s="680">
        <v>89249.687999999966</v>
      </c>
      <c r="E8" s="652">
        <v>0.11865419398135639</v>
      </c>
      <c r="H8" s="604"/>
      <c r="I8" s="524"/>
      <c r="J8" s="524"/>
      <c r="K8" s="524"/>
      <c r="L8" s="605"/>
    </row>
    <row r="9" spans="1:12" x14ac:dyDescent="0.25">
      <c r="A9" s="651" t="s">
        <v>1009</v>
      </c>
      <c r="B9" s="44">
        <v>263278.78200000001</v>
      </c>
      <c r="C9" s="44">
        <v>0</v>
      </c>
      <c r="D9" s="680">
        <v>-263278.78200000001</v>
      </c>
      <c r="E9" s="653" t="s">
        <v>746</v>
      </c>
      <c r="H9" s="604"/>
      <c r="I9" s="524"/>
      <c r="J9" s="524"/>
      <c r="K9" s="524"/>
      <c r="L9" s="606"/>
    </row>
    <row r="10" spans="1:12" x14ac:dyDescent="0.25">
      <c r="A10" s="651" t="s">
        <v>1010</v>
      </c>
      <c r="B10" s="44">
        <v>0</v>
      </c>
      <c r="C10" s="44">
        <v>250115.20200000002</v>
      </c>
      <c r="D10" s="680">
        <v>250115.20200000002</v>
      </c>
      <c r="E10" s="653" t="s">
        <v>746</v>
      </c>
      <c r="H10" s="604"/>
      <c r="I10" s="524"/>
      <c r="J10" s="524"/>
      <c r="K10" s="524"/>
      <c r="L10" s="606"/>
    </row>
    <row r="11" spans="1:12" x14ac:dyDescent="0.25">
      <c r="A11" s="651" t="s">
        <v>1011</v>
      </c>
      <c r="B11" s="44">
        <v>355210.43400000001</v>
      </c>
      <c r="C11" s="44">
        <v>305962.43400000001</v>
      </c>
      <c r="D11" s="680">
        <v>-49248</v>
      </c>
      <c r="E11" s="652">
        <v>-0.13864457596422969</v>
      </c>
      <c r="H11" s="604"/>
      <c r="I11" s="524"/>
      <c r="J11" s="524"/>
      <c r="K11" s="524"/>
      <c r="L11" s="605"/>
    </row>
    <row r="12" spans="1:12" x14ac:dyDescent="0.25">
      <c r="A12" s="651" t="s">
        <v>1012</v>
      </c>
      <c r="B12" s="44">
        <v>0</v>
      </c>
      <c r="C12" s="44">
        <v>227369.80800000002</v>
      </c>
      <c r="D12" s="680">
        <v>227369.80800000002</v>
      </c>
      <c r="E12" s="653" t="s">
        <v>746</v>
      </c>
      <c r="H12" s="604"/>
      <c r="I12" s="524"/>
      <c r="J12" s="524"/>
      <c r="K12" s="524"/>
      <c r="L12" s="606"/>
    </row>
    <row r="13" spans="1:12" x14ac:dyDescent="0.25">
      <c r="A13" s="651" t="s">
        <v>1013</v>
      </c>
      <c r="B13" s="44">
        <v>11085569.874</v>
      </c>
      <c r="C13" s="44">
        <v>11451247.560000001</v>
      </c>
      <c r="D13" s="680">
        <v>365677.68600000069</v>
      </c>
      <c r="E13" s="652">
        <v>3.298681891470983E-2</v>
      </c>
      <c r="H13" s="604"/>
      <c r="I13" s="524"/>
      <c r="J13" s="524"/>
      <c r="K13" s="524"/>
      <c r="L13" s="605"/>
    </row>
    <row r="14" spans="1:12" x14ac:dyDescent="0.25">
      <c r="A14" s="651" t="s">
        <v>1014</v>
      </c>
      <c r="B14" s="44">
        <v>284305524.426</v>
      </c>
      <c r="C14" s="44">
        <v>288414335.34000003</v>
      </c>
      <c r="D14" s="680">
        <v>4108810.9140000343</v>
      </c>
      <c r="E14" s="652">
        <v>1.4452096638978571E-2</v>
      </c>
      <c r="H14" s="604"/>
      <c r="I14" s="524"/>
      <c r="J14" s="524"/>
      <c r="K14" s="524"/>
      <c r="L14" s="605"/>
    </row>
    <row r="15" spans="1:12" x14ac:dyDescent="0.25">
      <c r="A15" s="654" t="s">
        <v>1015</v>
      </c>
      <c r="B15" s="328">
        <v>296761766.68800002</v>
      </c>
      <c r="C15" s="328">
        <v>301263093.39600003</v>
      </c>
      <c r="D15" s="681">
        <v>4501326.7080000043</v>
      </c>
      <c r="E15" s="655">
        <v>1.51681490450637E-2</v>
      </c>
      <c r="I15" s="524"/>
      <c r="J15" s="524"/>
      <c r="K15" s="524"/>
      <c r="L15" s="605"/>
    </row>
    <row r="16" spans="1:12" ht="15" customHeight="1" x14ac:dyDescent="0.25">
      <c r="A16" s="1053" t="s">
        <v>1523</v>
      </c>
      <c r="B16" s="1053"/>
      <c r="C16" s="1053"/>
      <c r="D16" s="1053"/>
      <c r="E16" s="1053"/>
      <c r="F16" s="1053"/>
    </row>
    <row r="17" spans="1:1" x14ac:dyDescent="0.25">
      <c r="A17" s="609" t="s">
        <v>0</v>
      </c>
    </row>
  </sheetData>
  <mergeCells count="5">
    <mergeCell ref="A5:E5"/>
    <mergeCell ref="A6:A7"/>
    <mergeCell ref="D6:E6"/>
    <mergeCell ref="A2:E2"/>
    <mergeCell ref="A16:F1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D23" sqref="D23"/>
    </sheetView>
  </sheetViews>
  <sheetFormatPr baseColWidth="10" defaultColWidth="11.42578125" defaultRowHeight="15" x14ac:dyDescent="0.25"/>
  <cols>
    <col min="1" max="1" width="78.85546875" style="939" customWidth="1"/>
    <col min="2" max="3" width="12.7109375" style="929" bestFit="1" customWidth="1"/>
    <col min="4" max="4" width="12.28515625" style="929" customWidth="1"/>
    <col min="5" max="5" width="10.42578125" style="929" customWidth="1"/>
    <col min="6" max="16384" width="11.42578125" style="939"/>
  </cols>
  <sheetData>
    <row r="1" spans="1:14" x14ac:dyDescent="0.25">
      <c r="A1" s="928" t="s">
        <v>1016</v>
      </c>
    </row>
    <row r="2" spans="1:14" x14ac:dyDescent="0.25">
      <c r="A2" s="1052" t="s">
        <v>1017</v>
      </c>
      <c r="B2" s="1052"/>
      <c r="C2" s="1052"/>
      <c r="D2" s="1052"/>
      <c r="E2" s="1052"/>
    </row>
    <row r="3" spans="1:14" x14ac:dyDescent="0.25">
      <c r="A3" s="1056" t="s">
        <v>1280</v>
      </c>
      <c r="B3" s="1056"/>
      <c r="C3" s="1056"/>
      <c r="D3" s="1056"/>
      <c r="E3" s="1056"/>
    </row>
    <row r="5" spans="1:14" x14ac:dyDescent="0.25">
      <c r="A5" s="1042" t="s">
        <v>1003</v>
      </c>
      <c r="B5" s="662" t="s">
        <v>1023</v>
      </c>
      <c r="C5" s="657" t="s">
        <v>1024</v>
      </c>
      <c r="D5" s="1054" t="s">
        <v>1006</v>
      </c>
      <c r="E5" s="1055"/>
    </row>
    <row r="6" spans="1:14" x14ac:dyDescent="0.25">
      <c r="A6" s="1051"/>
      <c r="B6" s="663">
        <v>2019</v>
      </c>
      <c r="C6" s="625">
        <v>2020</v>
      </c>
      <c r="D6" s="665" t="s">
        <v>1007</v>
      </c>
      <c r="E6" s="661" t="s">
        <v>445</v>
      </c>
    </row>
    <row r="7" spans="1:14" s="610" customFormat="1" x14ac:dyDescent="0.25">
      <c r="A7" s="658" t="s">
        <v>543</v>
      </c>
      <c r="B7" s="449">
        <v>6985991</v>
      </c>
      <c r="C7" s="3">
        <v>7126868</v>
      </c>
      <c r="D7" s="666">
        <v>140877</v>
      </c>
      <c r="E7" s="878">
        <v>2.0165642927395699E-2</v>
      </c>
      <c r="I7" s="939"/>
      <c r="J7" s="939"/>
      <c r="K7" s="939"/>
      <c r="L7" s="939"/>
      <c r="M7" s="939"/>
      <c r="N7" s="939"/>
    </row>
    <row r="8" spans="1:14" s="610" customFormat="1" x14ac:dyDescent="0.25">
      <c r="A8" s="658" t="s">
        <v>1018</v>
      </c>
      <c r="B8" s="449">
        <v>40475093</v>
      </c>
      <c r="C8" s="3">
        <v>44996832</v>
      </c>
      <c r="D8" s="666">
        <v>4521739</v>
      </c>
      <c r="E8" s="878">
        <v>0.11171658086122248</v>
      </c>
      <c r="I8" s="939"/>
      <c r="J8" s="939"/>
      <c r="K8" s="939"/>
      <c r="L8" s="939"/>
      <c r="M8" s="939"/>
      <c r="N8" s="939"/>
    </row>
    <row r="9" spans="1:14" s="610" customFormat="1" ht="15" customHeight="1" x14ac:dyDescent="0.25">
      <c r="A9" s="658" t="s">
        <v>1019</v>
      </c>
      <c r="B9" s="449">
        <v>71460535</v>
      </c>
      <c r="C9" s="3">
        <v>72699617</v>
      </c>
      <c r="D9" s="666">
        <v>1239082</v>
      </c>
      <c r="E9" s="878">
        <v>1.7339388796907274E-2</v>
      </c>
      <c r="I9" s="939"/>
      <c r="J9" s="939"/>
      <c r="K9" s="939"/>
      <c r="L9" s="939"/>
      <c r="M9" s="939"/>
      <c r="N9" s="939"/>
    </row>
    <row r="10" spans="1:14" s="610" customFormat="1" x14ac:dyDescent="0.25">
      <c r="A10" s="658" t="s">
        <v>1020</v>
      </c>
      <c r="B10" s="449">
        <v>46411915</v>
      </c>
      <c r="C10" s="3">
        <v>47804273</v>
      </c>
      <c r="D10" s="666">
        <v>1392358</v>
      </c>
      <c r="E10" s="878">
        <v>3.0000011850405225E-2</v>
      </c>
      <c r="I10" s="939"/>
      <c r="J10" s="939"/>
      <c r="K10" s="939"/>
      <c r="L10" s="939"/>
      <c r="M10" s="939"/>
      <c r="N10" s="939"/>
    </row>
    <row r="11" spans="1:14" s="610" customFormat="1" x14ac:dyDescent="0.25">
      <c r="A11" s="658" t="s">
        <v>541</v>
      </c>
      <c r="B11" s="449">
        <v>1188930952</v>
      </c>
      <c r="C11" s="3">
        <v>1200832854</v>
      </c>
      <c r="D11" s="666">
        <v>11901902</v>
      </c>
      <c r="E11" s="878">
        <v>1.0010591430880672E-2</v>
      </c>
      <c r="I11" s="939"/>
      <c r="J11" s="939"/>
      <c r="K11" s="939"/>
      <c r="L11" s="939"/>
      <c r="M11" s="939"/>
      <c r="N11" s="939"/>
    </row>
    <row r="12" spans="1:14" s="610" customFormat="1" x14ac:dyDescent="0.25">
      <c r="A12" s="658" t="s">
        <v>1021</v>
      </c>
      <c r="B12" s="449">
        <v>341873351</v>
      </c>
      <c r="C12" s="3">
        <v>357031369</v>
      </c>
      <c r="D12" s="666">
        <v>15158018</v>
      </c>
      <c r="E12" s="878">
        <v>4.433810929006865E-2</v>
      </c>
      <c r="I12" s="939"/>
      <c r="J12" s="939"/>
      <c r="K12" s="939"/>
      <c r="L12" s="939"/>
      <c r="M12" s="939"/>
      <c r="N12" s="939"/>
    </row>
    <row r="13" spans="1:14" s="610" customFormat="1" x14ac:dyDescent="0.25">
      <c r="A13" s="659" t="s">
        <v>388</v>
      </c>
      <c r="B13" s="664">
        <f>+B7+B8+B9+B10+B11+B12</f>
        <v>1696137837</v>
      </c>
      <c r="C13" s="660">
        <f>+C7+C8+C9+C10+C11+C12</f>
        <v>1730491813</v>
      </c>
      <c r="D13" s="667">
        <v>34353976</v>
      </c>
      <c r="E13" s="879">
        <v>2.0254235976931396E-2</v>
      </c>
      <c r="I13" s="939"/>
      <c r="J13" s="939"/>
      <c r="K13" s="939"/>
      <c r="L13" s="939"/>
      <c r="M13" s="939"/>
      <c r="N13" s="939"/>
    </row>
    <row r="14" spans="1:14" x14ac:dyDescent="0.25">
      <c r="A14" s="609" t="s">
        <v>41</v>
      </c>
      <c r="B14" s="618"/>
      <c r="C14" s="618"/>
      <c r="D14" s="618"/>
      <c r="E14" s="618"/>
    </row>
    <row r="16" spans="1:14" x14ac:dyDescent="0.25">
      <c r="B16" s="611"/>
    </row>
  </sheetData>
  <mergeCells count="4">
    <mergeCell ref="A5:A6"/>
    <mergeCell ref="D5:E5"/>
    <mergeCell ref="A2:E2"/>
    <mergeCell ref="A3:E3"/>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ColWidth="11.42578125" defaultRowHeight="15" x14ac:dyDescent="0.25"/>
  <cols>
    <col min="1" max="1" width="44.28515625" style="939" customWidth="1"/>
    <col min="2" max="5" width="12.7109375" style="939" customWidth="1"/>
    <col min="6" max="16384" width="11.42578125" style="939"/>
  </cols>
  <sheetData>
    <row r="1" spans="1:5" x14ac:dyDescent="0.25">
      <c r="A1" s="928" t="s">
        <v>1022</v>
      </c>
      <c r="B1" s="929"/>
      <c r="C1" s="929"/>
      <c r="D1" s="929"/>
      <c r="E1" s="929"/>
    </row>
    <row r="2" spans="1:5" x14ac:dyDescent="0.25">
      <c r="A2" s="990" t="s">
        <v>1283</v>
      </c>
      <c r="B2" s="990"/>
      <c r="C2" s="990"/>
      <c r="D2" s="990"/>
      <c r="E2" s="990"/>
    </row>
    <row r="3" spans="1:5" x14ac:dyDescent="0.25">
      <c r="A3" s="1056" t="s">
        <v>1280</v>
      </c>
      <c r="B3" s="1056"/>
      <c r="C3" s="1056"/>
      <c r="D3" s="1056"/>
      <c r="E3" s="1056"/>
    </row>
    <row r="5" spans="1:5" x14ac:dyDescent="0.25">
      <c r="A5" s="1057" t="s">
        <v>1003</v>
      </c>
      <c r="B5" s="662" t="s">
        <v>1023</v>
      </c>
      <c r="C5" s="657" t="s">
        <v>1024</v>
      </c>
      <c r="D5" s="1054" t="s">
        <v>1006</v>
      </c>
      <c r="E5" s="1055"/>
    </row>
    <row r="6" spans="1:5" x14ac:dyDescent="0.25">
      <c r="A6" s="1058"/>
      <c r="B6" s="968">
        <v>2019</v>
      </c>
      <c r="C6" s="625">
        <v>2020</v>
      </c>
      <c r="D6" s="665" t="s">
        <v>1007</v>
      </c>
      <c r="E6" s="661" t="s">
        <v>445</v>
      </c>
    </row>
    <row r="7" spans="1:5" x14ac:dyDescent="0.25">
      <c r="A7" s="670" t="s">
        <v>1025</v>
      </c>
      <c r="B7" s="21">
        <v>1644521</v>
      </c>
      <c r="C7" s="882">
        <v>1644521</v>
      </c>
      <c r="D7" s="883">
        <v>0</v>
      </c>
      <c r="E7" s="880">
        <v>0</v>
      </c>
    </row>
    <row r="8" spans="1:5" x14ac:dyDescent="0.25">
      <c r="A8" s="671" t="s">
        <v>1026</v>
      </c>
      <c r="B8" s="21">
        <v>4996573</v>
      </c>
      <c r="C8" s="882">
        <v>4996573</v>
      </c>
      <c r="D8" s="883">
        <v>0</v>
      </c>
      <c r="E8" s="880">
        <v>0</v>
      </c>
    </row>
    <row r="9" spans="1:5" ht="30" x14ac:dyDescent="0.25">
      <c r="A9" s="671" t="s">
        <v>1027</v>
      </c>
      <c r="B9" s="21">
        <v>168864</v>
      </c>
      <c r="C9" s="882">
        <v>171549</v>
      </c>
      <c r="D9" s="883">
        <v>2685</v>
      </c>
      <c r="E9" s="880">
        <v>1.590036952814099E-2</v>
      </c>
    </row>
    <row r="10" spans="1:5" x14ac:dyDescent="0.25">
      <c r="A10" s="671" t="s">
        <v>1028</v>
      </c>
      <c r="B10" s="21">
        <v>61467</v>
      </c>
      <c r="C10" s="882">
        <v>61467</v>
      </c>
      <c r="D10" s="883">
        <v>0</v>
      </c>
      <c r="E10" s="880">
        <v>0</v>
      </c>
    </row>
    <row r="11" spans="1:5" x14ac:dyDescent="0.25">
      <c r="A11" s="671" t="s">
        <v>1029</v>
      </c>
      <c r="B11" s="21">
        <v>355939</v>
      </c>
      <c r="C11" s="882">
        <v>355939</v>
      </c>
      <c r="D11" s="883">
        <v>0</v>
      </c>
      <c r="E11" s="880">
        <v>0</v>
      </c>
    </row>
    <row r="12" spans="1:5" x14ac:dyDescent="0.25">
      <c r="A12" s="671" t="s">
        <v>1030</v>
      </c>
      <c r="B12" s="21">
        <v>10180498</v>
      </c>
      <c r="C12" s="882">
        <v>10471248</v>
      </c>
      <c r="D12" s="883">
        <v>290750</v>
      </c>
      <c r="E12" s="880">
        <v>2.8559506617456237E-2</v>
      </c>
    </row>
    <row r="13" spans="1:5" x14ac:dyDescent="0.25">
      <c r="A13" s="671" t="s">
        <v>1031</v>
      </c>
      <c r="B13" s="21">
        <v>123177</v>
      </c>
      <c r="C13" s="882">
        <v>155997</v>
      </c>
      <c r="D13" s="883">
        <v>32820</v>
      </c>
      <c r="E13" s="880">
        <v>0.2664458462212913</v>
      </c>
    </row>
    <row r="14" spans="1:5" x14ac:dyDescent="0.25">
      <c r="A14" s="671" t="s">
        <v>1032</v>
      </c>
      <c r="B14" s="21">
        <v>420274</v>
      </c>
      <c r="C14" s="882">
        <v>469473</v>
      </c>
      <c r="D14" s="883">
        <v>49199</v>
      </c>
      <c r="E14" s="880">
        <v>0.1170641057976463</v>
      </c>
    </row>
    <row r="15" spans="1:5" x14ac:dyDescent="0.25">
      <c r="A15" s="671" t="s">
        <v>1033</v>
      </c>
      <c r="B15" s="21">
        <v>7844394</v>
      </c>
      <c r="C15" s="882">
        <v>7956714</v>
      </c>
      <c r="D15" s="883">
        <v>112320</v>
      </c>
      <c r="E15" s="880">
        <v>1.4318505674243288E-2</v>
      </c>
    </row>
    <row r="16" spans="1:5" x14ac:dyDescent="0.25">
      <c r="A16" s="672" t="s">
        <v>1034</v>
      </c>
      <c r="B16" s="21">
        <v>902399</v>
      </c>
      <c r="C16" s="882">
        <v>1250874</v>
      </c>
      <c r="D16" s="883">
        <v>348475</v>
      </c>
      <c r="E16" s="880">
        <v>0.38616509991699904</v>
      </c>
    </row>
    <row r="17" spans="1:5" x14ac:dyDescent="0.25">
      <c r="A17" s="672" t="s">
        <v>1035</v>
      </c>
      <c r="B17" s="21">
        <v>3044725</v>
      </c>
      <c r="C17" s="882">
        <v>4183077</v>
      </c>
      <c r="D17" s="883">
        <v>1138352</v>
      </c>
      <c r="E17" s="880">
        <v>0.37387678690193693</v>
      </c>
    </row>
    <row r="18" spans="1:5" x14ac:dyDescent="0.25">
      <c r="A18" s="672" t="s">
        <v>1036</v>
      </c>
      <c r="B18" s="21">
        <v>156785</v>
      </c>
      <c r="C18" s="882">
        <v>156785</v>
      </c>
      <c r="D18" s="883">
        <v>0</v>
      </c>
      <c r="E18" s="880">
        <v>0</v>
      </c>
    </row>
    <row r="19" spans="1:5" x14ac:dyDescent="0.25">
      <c r="A19" s="671" t="s">
        <v>1282</v>
      </c>
      <c r="B19" s="21">
        <v>0</v>
      </c>
      <c r="C19" s="882">
        <v>1026000</v>
      </c>
      <c r="D19" s="883">
        <v>1026000</v>
      </c>
      <c r="E19" s="880">
        <v>0</v>
      </c>
    </row>
    <row r="20" spans="1:5" x14ac:dyDescent="0.25">
      <c r="A20" s="624" t="s">
        <v>1015</v>
      </c>
      <c r="B20" s="277">
        <f>SUM(B7:B19)</f>
        <v>29899616</v>
      </c>
      <c r="C20" s="884">
        <f>SUM(C7:C19)</f>
        <v>32900217</v>
      </c>
      <c r="D20" s="885">
        <v>3000601</v>
      </c>
      <c r="E20" s="881">
        <v>0.10035583734587093</v>
      </c>
    </row>
    <row r="21" spans="1:5" x14ac:dyDescent="0.25">
      <c r="A21" s="609" t="s">
        <v>41</v>
      </c>
      <c r="B21" s="172"/>
      <c r="C21" s="172"/>
      <c r="D21" s="172"/>
      <c r="E21" s="172"/>
    </row>
  </sheetData>
  <mergeCells count="4">
    <mergeCell ref="A5:A6"/>
    <mergeCell ref="D5:E5"/>
    <mergeCell ref="A3:E3"/>
    <mergeCell ref="A2:E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ColWidth="11.42578125" defaultRowHeight="15" x14ac:dyDescent="0.25"/>
  <cols>
    <col min="1" max="1" width="51.5703125" style="939" customWidth="1"/>
    <col min="2" max="2" width="12.7109375" style="939" bestFit="1" customWidth="1"/>
    <col min="3" max="3" width="13.28515625" style="939" customWidth="1"/>
    <col min="4" max="4" width="12.140625" style="939" customWidth="1"/>
    <col min="5" max="5" width="8.7109375" style="939" customWidth="1"/>
    <col min="6" max="16384" width="11.42578125" style="939"/>
  </cols>
  <sheetData>
    <row r="1" spans="1:5" x14ac:dyDescent="0.25">
      <c r="A1" s="176" t="s">
        <v>1037</v>
      </c>
    </row>
    <row r="2" spans="1:5" x14ac:dyDescent="0.25">
      <c r="A2" s="990" t="s">
        <v>1285</v>
      </c>
      <c r="B2" s="990"/>
      <c r="C2" s="990"/>
      <c r="D2" s="990"/>
      <c r="E2" s="990"/>
    </row>
    <row r="3" spans="1:5" x14ac:dyDescent="0.25">
      <c r="A3" s="1056" t="s">
        <v>1280</v>
      </c>
      <c r="B3" s="1056"/>
      <c r="C3" s="1056"/>
      <c r="D3" s="1056"/>
      <c r="E3" s="1056"/>
    </row>
    <row r="5" spans="1:5" x14ac:dyDescent="0.25">
      <c r="A5" s="1057" t="s">
        <v>1003</v>
      </c>
      <c r="B5" s="662" t="s">
        <v>1023</v>
      </c>
      <c r="C5" s="657" t="s">
        <v>1284</v>
      </c>
      <c r="D5" s="1054" t="s">
        <v>1006</v>
      </c>
      <c r="E5" s="1055"/>
    </row>
    <row r="6" spans="1:5" x14ac:dyDescent="0.25">
      <c r="A6" s="1058"/>
      <c r="B6" s="674">
        <v>2019</v>
      </c>
      <c r="C6" s="625">
        <v>2020</v>
      </c>
      <c r="D6" s="665" t="s">
        <v>1007</v>
      </c>
      <c r="E6" s="661" t="s">
        <v>445</v>
      </c>
    </row>
    <row r="7" spans="1:5" x14ac:dyDescent="0.25">
      <c r="A7" s="671" t="s">
        <v>1038</v>
      </c>
      <c r="B7" s="173">
        <v>1348212722.688</v>
      </c>
      <c r="C7" s="613">
        <v>1419818772.2693353</v>
      </c>
      <c r="D7" s="676">
        <v>71606049.581335306</v>
      </c>
      <c r="E7" s="880">
        <v>5.311183344907968E-2</v>
      </c>
    </row>
    <row r="8" spans="1:5" x14ac:dyDescent="0.25">
      <c r="A8" s="671" t="s">
        <v>1039</v>
      </c>
      <c r="B8" s="173">
        <v>1631350563.6960001</v>
      </c>
      <c r="C8" s="613">
        <v>1645420754</v>
      </c>
      <c r="D8" s="676">
        <v>14070190.303999901</v>
      </c>
      <c r="E8" s="880">
        <v>8.6248723095558154E-3</v>
      </c>
    </row>
    <row r="9" spans="1:5" x14ac:dyDescent="0.25">
      <c r="A9" s="671" t="s">
        <v>1040</v>
      </c>
      <c r="B9" s="173">
        <v>227620359.252</v>
      </c>
      <c r="C9" s="613">
        <v>270231596.67964256</v>
      </c>
      <c r="D9" s="676">
        <v>42611237.427642554</v>
      </c>
      <c r="E9" s="880">
        <v>0.18720310242752658</v>
      </c>
    </row>
    <row r="10" spans="1:5" x14ac:dyDescent="0.25">
      <c r="A10" s="672" t="s">
        <v>1041</v>
      </c>
      <c r="B10" s="173">
        <v>92905193.645999998</v>
      </c>
      <c r="C10" s="613">
        <v>103791285</v>
      </c>
      <c r="D10" s="676">
        <v>10886091.354000002</v>
      </c>
      <c r="E10" s="880">
        <v>0.11717419583107128</v>
      </c>
    </row>
    <row r="11" spans="1:5" x14ac:dyDescent="0.25">
      <c r="A11" s="672" t="s">
        <v>1042</v>
      </c>
      <c r="B11" s="173">
        <v>6292882.7640000004</v>
      </c>
      <c r="C11" s="613">
        <v>6482135</v>
      </c>
      <c r="D11" s="676">
        <v>189252.23599999957</v>
      </c>
      <c r="E11" s="880">
        <v>3.0074012673915365E-2</v>
      </c>
    </row>
    <row r="12" spans="1:5" x14ac:dyDescent="0.25">
      <c r="A12" s="624" t="s">
        <v>1015</v>
      </c>
      <c r="B12" s="675">
        <f>+B7+B8+B9+B10+B11</f>
        <v>3306381722.0459995</v>
      </c>
      <c r="C12" s="673">
        <f>+C7+C8+C9+C10+C11</f>
        <v>3445744542.9489779</v>
      </c>
      <c r="D12" s="677">
        <v>139362820.90297842</v>
      </c>
      <c r="E12" s="881">
        <v>4.2149646537708377E-2</v>
      </c>
    </row>
    <row r="13" spans="1:5" x14ac:dyDescent="0.25">
      <c r="A13" s="609" t="s">
        <v>41</v>
      </c>
      <c r="B13" s="172"/>
      <c r="C13" s="172"/>
      <c r="D13" s="172"/>
      <c r="E13" s="172"/>
    </row>
  </sheetData>
  <mergeCells count="4">
    <mergeCell ref="A5:A6"/>
    <mergeCell ref="D5:E5"/>
    <mergeCell ref="A2:E2"/>
    <mergeCell ref="A3:E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baseColWidth="10" defaultColWidth="11.42578125" defaultRowHeight="15" x14ac:dyDescent="0.25"/>
  <cols>
    <col min="1" max="1" width="68.7109375" style="939" customWidth="1"/>
    <col min="2" max="2" width="11.28515625" style="939" customWidth="1"/>
    <col min="3" max="3" width="12.28515625" style="939" customWidth="1"/>
    <col min="4" max="4" width="11.85546875" style="939" customWidth="1"/>
    <col min="5" max="5" width="7.140625" style="939" bestFit="1" customWidth="1"/>
    <col min="6" max="16384" width="11.42578125" style="939"/>
  </cols>
  <sheetData>
    <row r="1" spans="1:5" x14ac:dyDescent="0.25">
      <c r="A1" s="928" t="s">
        <v>1043</v>
      </c>
      <c r="B1" s="929"/>
      <c r="C1" s="929"/>
      <c r="D1" s="929"/>
      <c r="E1" s="929"/>
    </row>
    <row r="2" spans="1:5" x14ac:dyDescent="0.25">
      <c r="A2" s="990" t="s">
        <v>1286</v>
      </c>
      <c r="B2" s="990"/>
      <c r="C2" s="990"/>
      <c r="D2" s="990"/>
      <c r="E2" s="990"/>
    </row>
    <row r="3" spans="1:5" x14ac:dyDescent="0.25">
      <c r="A3" s="1056" t="s">
        <v>1289</v>
      </c>
      <c r="B3" s="1056"/>
      <c r="C3" s="1056"/>
      <c r="D3" s="1056"/>
      <c r="E3" s="1056"/>
    </row>
    <row r="5" spans="1:5" x14ac:dyDescent="0.25">
      <c r="A5" s="1057" t="s">
        <v>1003</v>
      </c>
      <c r="B5" s="662" t="s">
        <v>1023</v>
      </c>
      <c r="C5" s="657" t="s">
        <v>1284</v>
      </c>
      <c r="D5" s="1054" t="s">
        <v>1006</v>
      </c>
      <c r="E5" s="1055"/>
    </row>
    <row r="6" spans="1:5" x14ac:dyDescent="0.25">
      <c r="A6" s="1058"/>
      <c r="B6" s="968">
        <v>2019</v>
      </c>
      <c r="C6" s="625">
        <v>2020</v>
      </c>
      <c r="D6" s="665" t="s">
        <v>1007</v>
      </c>
      <c r="E6" s="661" t="s">
        <v>445</v>
      </c>
    </row>
    <row r="7" spans="1:5" x14ac:dyDescent="0.25">
      <c r="A7" s="671" t="s">
        <v>1044</v>
      </c>
      <c r="B7" s="173">
        <v>12823274</v>
      </c>
      <c r="C7" s="613">
        <v>13973521</v>
      </c>
      <c r="D7" s="676">
        <v>1150247</v>
      </c>
      <c r="E7" s="880">
        <v>8.9699947142983918E-2</v>
      </c>
    </row>
    <row r="8" spans="1:5" x14ac:dyDescent="0.25">
      <c r="A8" s="671" t="s">
        <v>1045</v>
      </c>
      <c r="B8" s="173">
        <v>8021829</v>
      </c>
      <c r="C8" s="613">
        <v>8021829</v>
      </c>
      <c r="D8" s="676">
        <v>0</v>
      </c>
      <c r="E8" s="880">
        <v>0</v>
      </c>
    </row>
    <row r="9" spans="1:5" x14ac:dyDescent="0.25">
      <c r="A9" s="671" t="s">
        <v>1524</v>
      </c>
      <c r="B9" s="173">
        <v>1967710</v>
      </c>
      <c r="C9" s="613">
        <v>1967710</v>
      </c>
      <c r="D9" s="676">
        <v>0</v>
      </c>
      <c r="E9" s="880">
        <v>0</v>
      </c>
    </row>
    <row r="10" spans="1:5" x14ac:dyDescent="0.25">
      <c r="A10" s="678" t="s">
        <v>1525</v>
      </c>
      <c r="B10" s="173">
        <v>2492218</v>
      </c>
      <c r="C10" s="613">
        <v>2492218</v>
      </c>
      <c r="D10" s="676">
        <v>0</v>
      </c>
      <c r="E10" s="880">
        <v>0</v>
      </c>
    </row>
    <row r="11" spans="1:5" x14ac:dyDescent="0.25">
      <c r="A11" s="678" t="s">
        <v>1526</v>
      </c>
      <c r="B11" s="173">
        <v>3561901</v>
      </c>
      <c r="C11" s="613">
        <v>3561901</v>
      </c>
      <c r="D11" s="676">
        <v>0</v>
      </c>
      <c r="E11" s="880">
        <v>0</v>
      </c>
    </row>
    <row r="12" spans="1:5" x14ac:dyDescent="0.25">
      <c r="A12" s="678" t="s">
        <v>1527</v>
      </c>
      <c r="B12" s="173">
        <v>25855754</v>
      </c>
      <c r="C12" s="613">
        <v>24562966</v>
      </c>
      <c r="D12" s="676">
        <v>-1292788</v>
      </c>
      <c r="E12" s="880">
        <v>-5.0000011602833162E-2</v>
      </c>
    </row>
    <row r="13" spans="1:5" x14ac:dyDescent="0.25">
      <c r="A13" s="678" t="s">
        <v>1046</v>
      </c>
      <c r="B13" s="173">
        <v>0</v>
      </c>
      <c r="C13" s="613">
        <v>1331909</v>
      </c>
      <c r="D13" s="676">
        <v>1331909</v>
      </c>
      <c r="E13" s="880">
        <v>1</v>
      </c>
    </row>
    <row r="14" spans="1:5" x14ac:dyDescent="0.25">
      <c r="A14" s="678" t="s">
        <v>1047</v>
      </c>
      <c r="B14" s="173">
        <v>1026000</v>
      </c>
      <c r="C14" s="613">
        <v>1026000</v>
      </c>
      <c r="D14" s="676">
        <v>0</v>
      </c>
      <c r="E14" s="880">
        <v>0</v>
      </c>
    </row>
    <row r="15" spans="1:5" x14ac:dyDescent="0.25">
      <c r="A15" s="624" t="s">
        <v>1015</v>
      </c>
      <c r="B15" s="675">
        <v>47726857</v>
      </c>
      <c r="C15" s="673">
        <v>48916225</v>
      </c>
      <c r="D15" s="677">
        <v>1189368</v>
      </c>
      <c r="E15" s="881">
        <v>2.4920308496325243E-2</v>
      </c>
    </row>
    <row r="16" spans="1:5" x14ac:dyDescent="0.25">
      <c r="A16" s="609" t="s">
        <v>41</v>
      </c>
      <c r="B16" s="172"/>
      <c r="C16" s="172"/>
      <c r="D16" s="172"/>
      <c r="E16" s="172"/>
    </row>
  </sheetData>
  <mergeCells count="4">
    <mergeCell ref="A5:A6"/>
    <mergeCell ref="D5:E5"/>
    <mergeCell ref="A2:E2"/>
    <mergeCell ref="A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B7" sqref="B7"/>
    </sheetView>
  </sheetViews>
  <sheetFormatPr baseColWidth="10" defaultColWidth="11.42578125" defaultRowHeight="15" x14ac:dyDescent="0.25"/>
  <cols>
    <col min="1" max="1" width="35" style="42" customWidth="1"/>
    <col min="2" max="2" width="18.85546875" style="42" bestFit="1" customWidth="1"/>
    <col min="3" max="16384" width="11.42578125" style="42"/>
  </cols>
  <sheetData>
    <row r="1" spans="1:3" x14ac:dyDescent="0.25">
      <c r="A1" s="46" t="s">
        <v>1464</v>
      </c>
    </row>
    <row r="2" spans="1:3" x14ac:dyDescent="0.25">
      <c r="A2" s="46" t="s">
        <v>1465</v>
      </c>
    </row>
    <row r="3" spans="1:3" x14ac:dyDescent="0.25">
      <c r="A3" s="42" t="s">
        <v>123</v>
      </c>
    </row>
    <row r="5" spans="1:3" x14ac:dyDescent="0.25">
      <c r="A5" s="455"/>
      <c r="B5" s="52" t="s">
        <v>1482</v>
      </c>
    </row>
    <row r="6" spans="1:3" x14ac:dyDescent="0.25">
      <c r="A6" s="53" t="s">
        <v>1466</v>
      </c>
      <c r="B6" s="845">
        <v>-1168094.7644809023</v>
      </c>
    </row>
    <row r="7" spans="1:3" x14ac:dyDescent="0.25">
      <c r="A7" s="53" t="s">
        <v>1467</v>
      </c>
      <c r="B7" s="845">
        <v>2503828.2789379871</v>
      </c>
      <c r="C7" s="586"/>
    </row>
    <row r="8" spans="1:3" x14ac:dyDescent="0.25">
      <c r="A8" s="454" t="s">
        <v>149</v>
      </c>
      <c r="B8" s="841">
        <v>-167871.68042000008</v>
      </c>
    </row>
    <row r="9" spans="1:3" x14ac:dyDescent="0.25">
      <c r="A9" s="454" t="s">
        <v>1468</v>
      </c>
      <c r="B9" s="841">
        <v>613924.25766999996</v>
      </c>
    </row>
    <row r="10" spans="1:3" x14ac:dyDescent="0.25">
      <c r="A10" s="454" t="s">
        <v>1469</v>
      </c>
      <c r="B10" s="841">
        <v>781795.93808999995</v>
      </c>
    </row>
    <row r="11" spans="1:3" x14ac:dyDescent="0.25">
      <c r="A11" s="454" t="s">
        <v>1470</v>
      </c>
      <c r="B11" s="841">
        <v>2488610.0170099996</v>
      </c>
    </row>
    <row r="12" spans="1:3" x14ac:dyDescent="0.25">
      <c r="A12" s="454" t="s">
        <v>1471</v>
      </c>
      <c r="B12" s="841">
        <v>7127446.4296999983</v>
      </c>
    </row>
    <row r="13" spans="1:3" x14ac:dyDescent="0.25">
      <c r="A13" s="454" t="s">
        <v>1472</v>
      </c>
      <c r="B13" s="841">
        <v>4638836.4126899997</v>
      </c>
    </row>
    <row r="14" spans="1:3" x14ac:dyDescent="0.25">
      <c r="A14" s="454" t="s">
        <v>1473</v>
      </c>
      <c r="B14" s="841">
        <v>0</v>
      </c>
    </row>
    <row r="15" spans="1:3" x14ac:dyDescent="0.25">
      <c r="A15" s="454" t="s">
        <v>1474</v>
      </c>
      <c r="B15" s="841">
        <v>0</v>
      </c>
    </row>
    <row r="16" spans="1:3" x14ac:dyDescent="0.25">
      <c r="A16" s="454" t="s">
        <v>1475</v>
      </c>
      <c r="B16" s="841">
        <v>0</v>
      </c>
    </row>
    <row r="17" spans="1:2" x14ac:dyDescent="0.25">
      <c r="A17" s="454" t="s">
        <v>1476</v>
      </c>
      <c r="B17" s="841">
        <v>0</v>
      </c>
    </row>
    <row r="18" spans="1:2" x14ac:dyDescent="0.25">
      <c r="A18" s="454" t="s">
        <v>1477</v>
      </c>
      <c r="B18" s="841">
        <v>183089.94234798735</v>
      </c>
    </row>
    <row r="19" spans="1:2" x14ac:dyDescent="0.25">
      <c r="A19" s="53" t="s">
        <v>1478</v>
      </c>
      <c r="B19" s="845">
        <v>3671923.0434188894</v>
      </c>
    </row>
    <row r="20" spans="1:2" x14ac:dyDescent="0.25">
      <c r="A20" s="454" t="s">
        <v>1479</v>
      </c>
      <c r="B20" s="841">
        <v>990320.92645999999</v>
      </c>
    </row>
    <row r="21" spans="1:2" x14ac:dyDescent="0.25">
      <c r="A21" s="454" t="s">
        <v>237</v>
      </c>
      <c r="B21" s="841">
        <v>1699845.12188</v>
      </c>
    </row>
    <row r="22" spans="1:2" x14ac:dyDescent="0.25">
      <c r="A22" s="454" t="s">
        <v>240</v>
      </c>
      <c r="B22" s="841">
        <v>709524.19542</v>
      </c>
    </row>
    <row r="23" spans="1:2" x14ac:dyDescent="0.25">
      <c r="A23" s="454" t="s">
        <v>1480</v>
      </c>
      <c r="B23" s="841">
        <v>2978311.486860001</v>
      </c>
    </row>
    <row r="24" spans="1:2" x14ac:dyDescent="0.25">
      <c r="A24" s="454" t="s">
        <v>237</v>
      </c>
      <c r="B24" s="841">
        <v>5718342.1910000006</v>
      </c>
    </row>
    <row r="25" spans="1:2" x14ac:dyDescent="0.25">
      <c r="A25" s="454" t="s">
        <v>240</v>
      </c>
      <c r="B25" s="841">
        <v>2740030.70414</v>
      </c>
    </row>
    <row r="26" spans="1:2" x14ac:dyDescent="0.25">
      <c r="A26" s="575" t="s">
        <v>1481</v>
      </c>
      <c r="B26" s="844">
        <v>-296709.36990111112</v>
      </c>
    </row>
    <row r="27" spans="1:2" x14ac:dyDescent="0.25">
      <c r="A27" s="42" t="s">
        <v>0</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5" x14ac:dyDescent="0.25"/>
  <cols>
    <col min="1" max="1" width="31" style="939" bestFit="1" customWidth="1"/>
    <col min="2" max="2" width="16.140625" style="929" bestFit="1" customWidth="1"/>
    <col min="3" max="3" width="10.140625" style="929" bestFit="1" customWidth="1"/>
    <col min="4" max="4" width="12.5703125" style="929" bestFit="1" customWidth="1"/>
    <col min="5" max="5" width="11.28515625" style="939" bestFit="1" customWidth="1"/>
    <col min="6" max="16384" width="11.42578125" style="939"/>
  </cols>
  <sheetData>
    <row r="1" spans="1:7" x14ac:dyDescent="0.25">
      <c r="A1" s="928" t="s">
        <v>1048</v>
      </c>
    </row>
    <row r="2" spans="1:7" x14ac:dyDescent="0.25">
      <c r="A2" s="990" t="s">
        <v>1051</v>
      </c>
      <c r="B2" s="990"/>
      <c r="C2" s="990"/>
      <c r="D2" s="990"/>
      <c r="E2" s="990"/>
    </row>
    <row r="3" spans="1:7" x14ac:dyDescent="0.25">
      <c r="A3" s="1056" t="s">
        <v>1289</v>
      </c>
      <c r="B3" s="1056"/>
      <c r="C3" s="1056"/>
      <c r="D3" s="1056"/>
      <c r="E3" s="1056"/>
      <c r="F3" s="608"/>
      <c r="G3" s="608"/>
    </row>
    <row r="5" spans="1:7" ht="30" x14ac:dyDescent="0.25">
      <c r="A5" s="679" t="s">
        <v>1052</v>
      </c>
      <c r="B5" s="944" t="s">
        <v>1053</v>
      </c>
      <c r="C5" s="598" t="s">
        <v>1054</v>
      </c>
      <c r="D5" s="146" t="s">
        <v>1055</v>
      </c>
      <c r="E5" s="268" t="s">
        <v>1056</v>
      </c>
    </row>
    <row r="6" spans="1:7" x14ac:dyDescent="0.25">
      <c r="A6" s="327" t="s">
        <v>1057</v>
      </c>
      <c r="B6" s="44">
        <v>32861410</v>
      </c>
      <c r="C6" s="680">
        <v>35200286</v>
      </c>
      <c r="D6" s="44">
        <v>2338876</v>
      </c>
      <c r="E6" s="652">
        <v>7.0999999999999994E-2</v>
      </c>
    </row>
    <row r="7" spans="1:7" x14ac:dyDescent="0.25">
      <c r="A7" s="327" t="s">
        <v>1058</v>
      </c>
      <c r="B7" s="44">
        <v>1872074</v>
      </c>
      <c r="C7" s="680">
        <v>1872074</v>
      </c>
      <c r="D7" s="353">
        <v>0</v>
      </c>
      <c r="E7" s="652">
        <v>0</v>
      </c>
    </row>
    <row r="8" spans="1:7" x14ac:dyDescent="0.25">
      <c r="A8" s="327" t="s">
        <v>1059</v>
      </c>
      <c r="B8" s="44">
        <v>21558765</v>
      </c>
      <c r="C8" s="680">
        <v>21736353</v>
      </c>
      <c r="D8" s="44">
        <v>177588</v>
      </c>
      <c r="E8" s="652">
        <v>8.0000000000000002E-3</v>
      </c>
    </row>
    <row r="9" spans="1:7" x14ac:dyDescent="0.25">
      <c r="A9" s="327" t="s">
        <v>1060</v>
      </c>
      <c r="B9" s="44">
        <v>3000</v>
      </c>
      <c r="C9" s="680">
        <v>3000</v>
      </c>
      <c r="D9" s="353">
        <v>0</v>
      </c>
      <c r="E9" s="652">
        <v>0</v>
      </c>
    </row>
    <row r="10" spans="1:7" x14ac:dyDescent="0.25">
      <c r="A10" s="57" t="s">
        <v>1061</v>
      </c>
      <c r="B10" s="328">
        <v>56295249</v>
      </c>
      <c r="C10" s="681">
        <v>58811713</v>
      </c>
      <c r="D10" s="328">
        <v>2516464</v>
      </c>
      <c r="E10" s="655">
        <v>4.4999999999999998E-2</v>
      </c>
    </row>
    <row r="11" spans="1:7" x14ac:dyDescent="0.25">
      <c r="A11" s="609" t="s">
        <v>41</v>
      </c>
      <c r="B11" s="618"/>
    </row>
    <row r="12" spans="1:7" x14ac:dyDescent="0.25">
      <c r="A12" s="172"/>
      <c r="B12" s="618"/>
    </row>
  </sheetData>
  <mergeCells count="2">
    <mergeCell ref="A3:E3"/>
    <mergeCell ref="A2:E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ColWidth="11.42578125" defaultRowHeight="15" x14ac:dyDescent="0.25"/>
  <cols>
    <col min="1" max="1" width="22.28515625" style="939" bestFit="1" customWidth="1"/>
    <col min="2" max="2" width="12.7109375" style="939" bestFit="1" customWidth="1"/>
    <col min="3" max="3" width="13" style="939" customWidth="1"/>
    <col min="4" max="4" width="11.42578125" style="939" customWidth="1"/>
    <col min="5" max="5" width="11" style="939" bestFit="1" customWidth="1"/>
    <col min="6" max="16384" width="11.42578125" style="939"/>
  </cols>
  <sheetData>
    <row r="1" spans="1:7" x14ac:dyDescent="0.25">
      <c r="A1" s="928" t="s">
        <v>1050</v>
      </c>
      <c r="B1" s="929"/>
      <c r="C1" s="929"/>
      <c r="D1" s="929"/>
      <c r="E1" s="929"/>
    </row>
    <row r="2" spans="1:7" x14ac:dyDescent="0.25">
      <c r="A2" s="1052" t="s">
        <v>1063</v>
      </c>
      <c r="B2" s="1052"/>
      <c r="C2" s="1052"/>
      <c r="D2" s="1052"/>
      <c r="E2" s="1052"/>
    </row>
    <row r="3" spans="1:7" x14ac:dyDescent="0.25">
      <c r="A3" s="1056" t="s">
        <v>1280</v>
      </c>
      <c r="B3" s="1056"/>
      <c r="C3" s="1056"/>
      <c r="D3" s="1056"/>
      <c r="E3" s="1056"/>
    </row>
    <row r="5" spans="1:7" ht="30" x14ac:dyDescent="0.25">
      <c r="A5" s="918" t="s">
        <v>1064</v>
      </c>
      <c r="B5" s="944" t="s">
        <v>1288</v>
      </c>
      <c r="C5" s="598" t="s">
        <v>1287</v>
      </c>
      <c r="D5" s="944" t="s">
        <v>1065</v>
      </c>
      <c r="E5" s="936" t="s">
        <v>1066</v>
      </c>
    </row>
    <row r="6" spans="1:7" x14ac:dyDescent="0.25">
      <c r="A6" s="139" t="s">
        <v>1067</v>
      </c>
      <c r="B6" s="44">
        <v>33136200</v>
      </c>
      <c r="C6" s="680">
        <v>33957000</v>
      </c>
      <c r="D6" s="44">
        <v>820800</v>
      </c>
      <c r="E6" s="682">
        <v>2.5</v>
      </c>
      <c r="G6" s="524"/>
    </row>
    <row r="7" spans="1:7" x14ac:dyDescent="0.25">
      <c r="A7" s="139" t="s">
        <v>1068</v>
      </c>
      <c r="B7" s="44">
        <v>43221549</v>
      </c>
      <c r="C7" s="680">
        <v>44302090</v>
      </c>
      <c r="D7" s="44">
        <v>1080541</v>
      </c>
      <c r="E7" s="682">
        <v>2.5</v>
      </c>
      <c r="G7" s="524"/>
    </row>
    <row r="8" spans="1:7" x14ac:dyDescent="0.25">
      <c r="A8" s="139" t="s">
        <v>1069</v>
      </c>
      <c r="B8" s="44">
        <v>78915468</v>
      </c>
      <c r="C8" s="680">
        <v>80864865</v>
      </c>
      <c r="D8" s="44">
        <v>1949397</v>
      </c>
      <c r="E8" s="682">
        <v>2.5</v>
      </c>
      <c r="G8" s="524"/>
    </row>
    <row r="9" spans="1:7" x14ac:dyDescent="0.25">
      <c r="A9" s="139" t="s">
        <v>1070</v>
      </c>
      <c r="B9" s="44">
        <v>65111934</v>
      </c>
      <c r="C9" s="680">
        <v>66753533</v>
      </c>
      <c r="D9" s="44">
        <v>1641599</v>
      </c>
      <c r="E9" s="682">
        <v>2.5</v>
      </c>
      <c r="G9" s="524"/>
    </row>
    <row r="10" spans="1:7" x14ac:dyDescent="0.25">
      <c r="A10" s="139" t="s">
        <v>1071</v>
      </c>
      <c r="B10" s="44">
        <v>62729724</v>
      </c>
      <c r="C10" s="680">
        <v>64268724</v>
      </c>
      <c r="D10" s="44">
        <v>1539000</v>
      </c>
      <c r="E10" s="682">
        <v>2.5</v>
      </c>
      <c r="G10" s="524"/>
    </row>
    <row r="11" spans="1:7" x14ac:dyDescent="0.25">
      <c r="A11" s="139" t="s">
        <v>1072</v>
      </c>
      <c r="B11" s="44">
        <v>77153346</v>
      </c>
      <c r="C11" s="680">
        <v>79102746</v>
      </c>
      <c r="D11" s="44">
        <v>1949400</v>
      </c>
      <c r="E11" s="682">
        <v>2.5</v>
      </c>
      <c r="G11" s="524"/>
    </row>
    <row r="12" spans="1:7" x14ac:dyDescent="0.25">
      <c r="A12" s="139" t="s">
        <v>1073</v>
      </c>
      <c r="B12" s="44">
        <v>123700504</v>
      </c>
      <c r="C12" s="680">
        <v>127382905</v>
      </c>
      <c r="D12" s="44">
        <v>3682401</v>
      </c>
      <c r="E12" s="682">
        <v>3</v>
      </c>
      <c r="G12" s="524"/>
    </row>
    <row r="13" spans="1:7" x14ac:dyDescent="0.25">
      <c r="A13" s="139" t="s">
        <v>1074</v>
      </c>
      <c r="B13" s="44">
        <v>67112758</v>
      </c>
      <c r="C13" s="680">
        <v>68939562</v>
      </c>
      <c r="D13" s="44">
        <v>1826804</v>
      </c>
      <c r="E13" s="682">
        <v>2.7</v>
      </c>
      <c r="G13" s="524"/>
    </row>
    <row r="14" spans="1:7" x14ac:dyDescent="0.25">
      <c r="A14" s="139" t="s">
        <v>1075</v>
      </c>
      <c r="B14" s="44">
        <v>80855360</v>
      </c>
      <c r="C14" s="680">
        <v>83036158</v>
      </c>
      <c r="D14" s="44">
        <v>2180798</v>
      </c>
      <c r="E14" s="682">
        <v>2.7</v>
      </c>
      <c r="G14" s="524"/>
    </row>
    <row r="15" spans="1:7" x14ac:dyDescent="0.25">
      <c r="A15" s="139" t="s">
        <v>1076</v>
      </c>
      <c r="B15" s="44">
        <v>50145929</v>
      </c>
      <c r="C15" s="680">
        <v>52009247</v>
      </c>
      <c r="D15" s="44">
        <v>1863318</v>
      </c>
      <c r="E15" s="682">
        <v>3.7</v>
      </c>
      <c r="G15" s="524"/>
    </row>
    <row r="16" spans="1:7" x14ac:dyDescent="0.25">
      <c r="A16" s="139" t="s">
        <v>1077</v>
      </c>
      <c r="B16" s="44">
        <v>73493834</v>
      </c>
      <c r="C16" s="680">
        <v>80704283</v>
      </c>
      <c r="D16" s="44">
        <v>7210449</v>
      </c>
      <c r="E16" s="682">
        <v>9.8000000000000007</v>
      </c>
      <c r="G16" s="524"/>
    </row>
    <row r="17" spans="1:7" x14ac:dyDescent="0.25">
      <c r="A17" s="139" t="s">
        <v>1078</v>
      </c>
      <c r="B17" s="44">
        <v>119480971</v>
      </c>
      <c r="C17" s="680">
        <v>124869536</v>
      </c>
      <c r="D17" s="44">
        <v>5388565</v>
      </c>
      <c r="E17" s="682">
        <v>4.5</v>
      </c>
      <c r="G17" s="524"/>
    </row>
    <row r="18" spans="1:7" x14ac:dyDescent="0.25">
      <c r="A18" s="139" t="s">
        <v>1079</v>
      </c>
      <c r="B18" s="44">
        <v>48094059</v>
      </c>
      <c r="C18" s="680">
        <v>49273959</v>
      </c>
      <c r="D18" s="44">
        <v>1179900</v>
      </c>
      <c r="E18" s="682">
        <v>2.5</v>
      </c>
      <c r="G18" s="524"/>
    </row>
    <row r="19" spans="1:7" x14ac:dyDescent="0.25">
      <c r="A19" s="139" t="s">
        <v>1080</v>
      </c>
      <c r="B19" s="44">
        <v>78524880</v>
      </c>
      <c r="C19" s="680">
        <v>80474279</v>
      </c>
      <c r="D19" s="44">
        <v>1949399</v>
      </c>
      <c r="E19" s="682">
        <v>2.5</v>
      </c>
      <c r="G19" s="524"/>
    </row>
    <row r="20" spans="1:7" x14ac:dyDescent="0.25">
      <c r="A20" s="139" t="s">
        <v>1081</v>
      </c>
      <c r="B20" s="44">
        <v>54299018</v>
      </c>
      <c r="C20" s="680">
        <v>56197119</v>
      </c>
      <c r="D20" s="44">
        <v>1898101</v>
      </c>
      <c r="E20" s="682">
        <v>3.5</v>
      </c>
      <c r="G20" s="524"/>
    </row>
    <row r="21" spans="1:7" ht="17.25" x14ac:dyDescent="0.25">
      <c r="A21" s="139" t="s">
        <v>1528</v>
      </c>
      <c r="B21" s="44">
        <v>58142265</v>
      </c>
      <c r="C21" s="680">
        <v>60110440</v>
      </c>
      <c r="D21" s="44">
        <v>1968175</v>
      </c>
      <c r="E21" s="682">
        <v>3.4</v>
      </c>
      <c r="G21" s="524"/>
    </row>
    <row r="22" spans="1:7" x14ac:dyDescent="0.25">
      <c r="A22" s="57" t="s">
        <v>1082</v>
      </c>
      <c r="B22" s="328">
        <v>1114117799</v>
      </c>
      <c r="C22" s="681">
        <v>1152246446</v>
      </c>
      <c r="D22" s="328">
        <v>38128647</v>
      </c>
      <c r="E22" s="440">
        <v>3.4</v>
      </c>
      <c r="G22" s="524"/>
    </row>
    <row r="23" spans="1:7" x14ac:dyDescent="0.25">
      <c r="A23" s="147" t="s">
        <v>1529</v>
      </c>
      <c r="B23" s="147"/>
    </row>
    <row r="24" spans="1:7" x14ac:dyDescent="0.25">
      <c r="A24" s="147" t="s">
        <v>41</v>
      </c>
      <c r="B24" s="147"/>
    </row>
  </sheetData>
  <mergeCells count="2">
    <mergeCell ref="A3:E3"/>
    <mergeCell ref="A2:E2"/>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4" workbookViewId="0">
      <selection activeCell="G20" sqref="G20"/>
    </sheetView>
  </sheetViews>
  <sheetFormatPr baseColWidth="10" defaultColWidth="11.42578125" defaultRowHeight="15" x14ac:dyDescent="0.25"/>
  <cols>
    <col min="1" max="1" width="28.28515625" style="939" customWidth="1"/>
    <col min="2" max="2" width="27.140625" style="939" customWidth="1"/>
    <col min="3" max="3" width="17.28515625" style="939" customWidth="1"/>
    <col min="4" max="4" width="11.5703125" style="939" bestFit="1" customWidth="1"/>
    <col min="5" max="5" width="7.85546875" style="939" customWidth="1"/>
    <col min="6" max="16384" width="11.42578125" style="939"/>
  </cols>
  <sheetData>
    <row r="1" spans="1:5" x14ac:dyDescent="0.25">
      <c r="A1" s="928" t="s">
        <v>1062</v>
      </c>
    </row>
    <row r="2" spans="1:5" x14ac:dyDescent="0.25">
      <c r="A2" s="990" t="s">
        <v>1290</v>
      </c>
      <c r="B2" s="990"/>
      <c r="C2" s="990"/>
      <c r="D2" s="990"/>
      <c r="E2" s="990"/>
    </row>
    <row r="3" spans="1:5" x14ac:dyDescent="0.25">
      <c r="A3" s="1056" t="s">
        <v>1289</v>
      </c>
      <c r="B3" s="1056"/>
      <c r="C3" s="1056"/>
      <c r="D3" s="1056"/>
      <c r="E3" s="1056"/>
    </row>
    <row r="5" spans="1:5" x14ac:dyDescent="0.25">
      <c r="A5" s="922" t="s">
        <v>1531</v>
      </c>
      <c r="B5" s="893" t="s">
        <v>1364</v>
      </c>
      <c r="C5" s="925" t="s">
        <v>1365</v>
      </c>
      <c r="D5" s="1042" t="s">
        <v>1083</v>
      </c>
      <c r="E5" s="1043"/>
    </row>
    <row r="6" spans="1:5" ht="30" x14ac:dyDescent="0.25">
      <c r="A6" s="924"/>
      <c r="B6" s="917" t="s">
        <v>1084</v>
      </c>
      <c r="C6" s="141"/>
      <c r="D6" s="927" t="s">
        <v>1530</v>
      </c>
      <c r="E6" s="923" t="s">
        <v>445</v>
      </c>
    </row>
    <row r="7" spans="1:5" x14ac:dyDescent="0.25">
      <c r="A7" s="139" t="s">
        <v>260</v>
      </c>
      <c r="B7" s="689">
        <v>20081625</v>
      </c>
      <c r="C7" s="683">
        <v>19544632</v>
      </c>
      <c r="D7" s="687">
        <v>-536993</v>
      </c>
      <c r="E7" s="684">
        <v>-2.6740515272045962E-2</v>
      </c>
    </row>
    <row r="8" spans="1:5" x14ac:dyDescent="0.25">
      <c r="A8" s="139" t="s">
        <v>261</v>
      </c>
      <c r="B8" s="689">
        <v>128979480</v>
      </c>
      <c r="C8" s="683">
        <v>130560560</v>
      </c>
      <c r="D8" s="687">
        <v>1581080</v>
      </c>
      <c r="E8" s="684">
        <v>1.2258384046826673E-2</v>
      </c>
    </row>
    <row r="9" spans="1:5" x14ac:dyDescent="0.25">
      <c r="A9" s="139" t="s">
        <v>262</v>
      </c>
      <c r="B9" s="689">
        <v>608844143</v>
      </c>
      <c r="C9" s="683">
        <v>581282023</v>
      </c>
      <c r="D9" s="687">
        <v>-27562120</v>
      </c>
      <c r="E9" s="684">
        <v>-4.5269582235268377E-2</v>
      </c>
    </row>
    <row r="10" spans="1:5" x14ac:dyDescent="0.25">
      <c r="A10" s="139" t="s">
        <v>263</v>
      </c>
      <c r="B10" s="689">
        <v>82029828</v>
      </c>
      <c r="C10" s="683">
        <v>83039781</v>
      </c>
      <c r="D10" s="687">
        <v>1009953</v>
      </c>
      <c r="E10" s="684">
        <v>1.2312021427132579E-2</v>
      </c>
    </row>
    <row r="11" spans="1:5" x14ac:dyDescent="0.25">
      <c r="A11" s="139" t="s">
        <v>1085</v>
      </c>
      <c r="B11" s="689">
        <v>3478333241</v>
      </c>
      <c r="C11" s="683">
        <v>3591193770</v>
      </c>
      <c r="D11" s="687">
        <v>112860529</v>
      </c>
      <c r="E11" s="684">
        <v>3.2446726975346757E-2</v>
      </c>
    </row>
    <row r="12" spans="1:5" x14ac:dyDescent="0.25">
      <c r="A12" s="139" t="s">
        <v>264</v>
      </c>
      <c r="B12" s="689">
        <v>263139710</v>
      </c>
      <c r="C12" s="683">
        <v>232809627</v>
      </c>
      <c r="D12" s="687">
        <v>-30330083</v>
      </c>
      <c r="E12" s="684">
        <v>-0.11526228025409012</v>
      </c>
    </row>
    <row r="13" spans="1:5" x14ac:dyDescent="0.25">
      <c r="A13" s="139" t="s">
        <v>265</v>
      </c>
      <c r="B13" s="689">
        <v>559075238</v>
      </c>
      <c r="C13" s="683">
        <v>595458399</v>
      </c>
      <c r="D13" s="687">
        <v>36383161</v>
      </c>
      <c r="E13" s="684">
        <v>6.5077396613298047E-2</v>
      </c>
    </row>
    <row r="14" spans="1:5" x14ac:dyDescent="0.25">
      <c r="A14" s="139" t="s">
        <v>266</v>
      </c>
      <c r="B14" s="689">
        <v>474606394</v>
      </c>
      <c r="C14" s="683">
        <v>488831430</v>
      </c>
      <c r="D14" s="687">
        <v>14225036</v>
      </c>
      <c r="E14" s="684">
        <v>2.9972280567294673E-2</v>
      </c>
    </row>
    <row r="15" spans="1:5" x14ac:dyDescent="0.25">
      <c r="A15" s="139" t="s">
        <v>267</v>
      </c>
      <c r="B15" s="689">
        <v>10849442371</v>
      </c>
      <c r="C15" s="683">
        <v>11060513088</v>
      </c>
      <c r="D15" s="687">
        <v>211070717</v>
      </c>
      <c r="E15" s="684">
        <v>1.9454522157210691E-2</v>
      </c>
    </row>
    <row r="16" spans="1:5" x14ac:dyDescent="0.25">
      <c r="A16" s="139" t="s">
        <v>268</v>
      </c>
      <c r="B16" s="689">
        <v>1321311633</v>
      </c>
      <c r="C16" s="683">
        <v>1375526006</v>
      </c>
      <c r="D16" s="687">
        <v>54214373</v>
      </c>
      <c r="E16" s="684">
        <v>4.1030724051757443E-2</v>
      </c>
    </row>
    <row r="17" spans="1:5" x14ac:dyDescent="0.25">
      <c r="A17" s="139" t="s">
        <v>269</v>
      </c>
      <c r="B17" s="173">
        <v>1831133850</v>
      </c>
      <c r="C17" s="683">
        <v>1856631403</v>
      </c>
      <c r="D17" s="687">
        <v>25497553</v>
      </c>
      <c r="E17" s="684">
        <v>1.392446161158563E-2</v>
      </c>
    </row>
    <row r="18" spans="1:5" x14ac:dyDescent="0.25">
      <c r="A18" s="139" t="s">
        <v>270</v>
      </c>
      <c r="B18" s="689">
        <v>2375926423</v>
      </c>
      <c r="C18" s="683">
        <v>2545592654</v>
      </c>
      <c r="D18" s="687">
        <v>169666231</v>
      </c>
      <c r="E18" s="684">
        <v>7.1410557733420185E-2</v>
      </c>
    </row>
    <row r="19" spans="1:5" x14ac:dyDescent="0.25">
      <c r="A19" s="139" t="s">
        <v>271</v>
      </c>
      <c r="B19" s="689">
        <v>593945913</v>
      </c>
      <c r="C19" s="683">
        <v>622562676</v>
      </c>
      <c r="D19" s="687">
        <v>28616763</v>
      </c>
      <c r="E19" s="684">
        <v>4.8180755812356264E-2</v>
      </c>
    </row>
    <row r="20" spans="1:5" x14ac:dyDescent="0.25">
      <c r="A20" s="139" t="s">
        <v>272</v>
      </c>
      <c r="B20" s="689">
        <v>38922021</v>
      </c>
      <c r="C20" s="683">
        <v>40340144</v>
      </c>
      <c r="D20" s="687">
        <v>1418123</v>
      </c>
      <c r="E20" s="684">
        <v>3.6434978543380368E-2</v>
      </c>
    </row>
    <row r="21" spans="1:5" x14ac:dyDescent="0.25">
      <c r="A21" s="139" t="s">
        <v>273</v>
      </c>
      <c r="B21" s="689">
        <v>7204194369</v>
      </c>
      <c r="C21" s="683">
        <v>7348999261</v>
      </c>
      <c r="D21" s="687">
        <v>144804892</v>
      </c>
      <c r="E21" s="684">
        <v>2.0100081228111018E-2</v>
      </c>
    </row>
    <row r="22" spans="1:5" x14ac:dyDescent="0.25">
      <c r="A22" s="139" t="s">
        <v>274</v>
      </c>
      <c r="B22" s="689">
        <v>9032197870</v>
      </c>
      <c r="C22" s="683">
        <v>9546904541</v>
      </c>
      <c r="D22" s="687">
        <v>514706671</v>
      </c>
      <c r="E22" s="684">
        <v>5.6985761207642809E-2</v>
      </c>
    </row>
    <row r="23" spans="1:5" x14ac:dyDescent="0.25">
      <c r="A23" s="139" t="s">
        <v>275</v>
      </c>
      <c r="B23" s="689">
        <v>49325079</v>
      </c>
      <c r="C23" s="683">
        <v>50158285</v>
      </c>
      <c r="D23" s="687">
        <v>833206</v>
      </c>
      <c r="E23" s="684">
        <v>1.6892137162111794E-2</v>
      </c>
    </row>
    <row r="24" spans="1:5" x14ac:dyDescent="0.25">
      <c r="A24" s="139" t="s">
        <v>276</v>
      </c>
      <c r="B24" s="689">
        <v>2117709998</v>
      </c>
      <c r="C24" s="683">
        <v>2193091155</v>
      </c>
      <c r="D24" s="687">
        <v>75381157</v>
      </c>
      <c r="E24" s="684">
        <v>3.5595599525521056E-2</v>
      </c>
    </row>
    <row r="25" spans="1:5" x14ac:dyDescent="0.25">
      <c r="A25" s="139" t="s">
        <v>277</v>
      </c>
      <c r="B25" s="689">
        <v>1134556287</v>
      </c>
      <c r="C25" s="683">
        <v>1134595458</v>
      </c>
      <c r="D25" s="687">
        <v>39171</v>
      </c>
      <c r="E25" s="684">
        <v>3.4525391511051578E-5</v>
      </c>
    </row>
    <row r="26" spans="1:5" x14ac:dyDescent="0.25">
      <c r="A26" s="139" t="s">
        <v>278</v>
      </c>
      <c r="B26" s="689">
        <v>29857930</v>
      </c>
      <c r="C26" s="683">
        <v>30678824</v>
      </c>
      <c r="D26" s="687">
        <v>820894</v>
      </c>
      <c r="E26" s="684">
        <v>2.7493332592045061E-2</v>
      </c>
    </row>
    <row r="27" spans="1:5" x14ac:dyDescent="0.25">
      <c r="A27" s="139" t="s">
        <v>279</v>
      </c>
      <c r="B27" s="689">
        <v>658708913</v>
      </c>
      <c r="C27" s="683">
        <v>668904349</v>
      </c>
      <c r="D27" s="687">
        <v>10195436</v>
      </c>
      <c r="E27" s="684">
        <v>1.5477908069539055E-2</v>
      </c>
    </row>
    <row r="28" spans="1:5" x14ac:dyDescent="0.25">
      <c r="A28" s="139" t="s">
        <v>280</v>
      </c>
      <c r="B28" s="689">
        <v>13811405</v>
      </c>
      <c r="C28" s="683">
        <v>13452705</v>
      </c>
      <c r="D28" s="687">
        <v>-358700</v>
      </c>
      <c r="E28" s="684">
        <v>-2.597128966966069E-2</v>
      </c>
    </row>
    <row r="29" spans="1:5" x14ac:dyDescent="0.25">
      <c r="A29" s="139" t="s">
        <v>281</v>
      </c>
      <c r="B29" s="689">
        <v>200805715</v>
      </c>
      <c r="C29" s="683">
        <v>202045246</v>
      </c>
      <c r="D29" s="687">
        <v>1239531</v>
      </c>
      <c r="E29" s="684">
        <v>6.1727874627472631E-3</v>
      </c>
    </row>
    <row r="30" spans="1:5" x14ac:dyDescent="0.25">
      <c r="A30" s="139" t="s">
        <v>282</v>
      </c>
      <c r="B30" s="689">
        <v>130206604</v>
      </c>
      <c r="C30" s="683">
        <v>132375164</v>
      </c>
      <c r="D30" s="687">
        <v>2168560</v>
      </c>
      <c r="E30" s="684">
        <v>1.665476199655741E-2</v>
      </c>
    </row>
    <row r="31" spans="1:5" x14ac:dyDescent="0.25">
      <c r="A31" s="139" t="s">
        <v>283</v>
      </c>
      <c r="B31" s="689">
        <v>59160914</v>
      </c>
      <c r="C31" s="683">
        <v>63895010</v>
      </c>
      <c r="D31" s="687">
        <v>4734096</v>
      </c>
      <c r="E31" s="684">
        <v>8.0020670404111746E-2</v>
      </c>
    </row>
    <row r="32" spans="1:5" x14ac:dyDescent="0.25">
      <c r="A32" s="139" t="s">
        <v>284</v>
      </c>
      <c r="B32" s="689">
        <v>135859446</v>
      </c>
      <c r="C32" s="683">
        <v>148748124</v>
      </c>
      <c r="D32" s="687">
        <v>12888678</v>
      </c>
      <c r="E32" s="684">
        <v>9.486773558608505E-2</v>
      </c>
    </row>
    <row r="33" spans="1:5" x14ac:dyDescent="0.25">
      <c r="A33" s="139" t="s">
        <v>1086</v>
      </c>
      <c r="B33" s="689">
        <v>57755848</v>
      </c>
      <c r="C33" s="683">
        <v>60275587</v>
      </c>
      <c r="D33" s="687">
        <v>2519739</v>
      </c>
      <c r="E33" s="684">
        <v>4.3627426265129034E-2</v>
      </c>
    </row>
    <row r="34" spans="1:5" x14ac:dyDescent="0.25">
      <c r="A34" s="139" t="s">
        <v>285</v>
      </c>
      <c r="B34" s="689">
        <v>16234763</v>
      </c>
      <c r="C34" s="683">
        <v>59412019</v>
      </c>
      <c r="D34" s="687">
        <v>43177256</v>
      </c>
      <c r="E34" s="684">
        <v>2.659555670754171</v>
      </c>
    </row>
    <row r="35" spans="1:5" x14ac:dyDescent="0.25">
      <c r="A35" s="139" t="s">
        <v>286</v>
      </c>
      <c r="B35" s="689">
        <v>194490472</v>
      </c>
      <c r="C35" s="683">
        <v>199446252</v>
      </c>
      <c r="D35" s="687">
        <v>4955780</v>
      </c>
      <c r="E35" s="684">
        <v>2.5480836922438032E-2</v>
      </c>
    </row>
    <row r="36" spans="1:5" x14ac:dyDescent="0.25">
      <c r="A36" s="140" t="s">
        <v>1087</v>
      </c>
      <c r="B36" s="690">
        <v>410897797</v>
      </c>
      <c r="C36" s="685">
        <v>436519552</v>
      </c>
      <c r="D36" s="688">
        <v>25621755</v>
      </c>
      <c r="E36" s="686">
        <v>6.2355542392942061E-2</v>
      </c>
    </row>
    <row r="37" spans="1:5" x14ac:dyDescent="0.25">
      <c r="A37" s="147" t="s">
        <v>41</v>
      </c>
    </row>
  </sheetData>
  <mergeCells count="3">
    <mergeCell ref="D5:E5"/>
    <mergeCell ref="A2:E2"/>
    <mergeCell ref="A3:E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H23" sqref="H23"/>
    </sheetView>
  </sheetViews>
  <sheetFormatPr baseColWidth="10" defaultColWidth="11.42578125" defaultRowHeight="15" x14ac:dyDescent="0.25"/>
  <cols>
    <col min="1" max="1" width="3.85546875" style="939" customWidth="1"/>
    <col min="2" max="2" width="32.28515625" style="939" bestFit="1" customWidth="1"/>
    <col min="3" max="3" width="8.7109375" style="939" bestFit="1" customWidth="1"/>
    <col min="4" max="4" width="8.5703125" style="939" bestFit="1" customWidth="1"/>
    <col min="5" max="5" width="8.7109375" style="939" bestFit="1" customWidth="1"/>
    <col min="6" max="6" width="8.5703125" style="939" bestFit="1" customWidth="1"/>
    <col min="7" max="7" width="8.7109375" style="939" bestFit="1" customWidth="1"/>
    <col min="8" max="8" width="8.5703125" style="939" bestFit="1" customWidth="1"/>
    <col min="9" max="9" width="8.7109375" style="939" bestFit="1" customWidth="1"/>
    <col min="10" max="10" width="8.5703125" style="939" bestFit="1" customWidth="1"/>
    <col min="11" max="16384" width="11.42578125" style="939"/>
  </cols>
  <sheetData>
    <row r="1" spans="1:10" x14ac:dyDescent="0.25">
      <c r="A1" s="891" t="s">
        <v>755</v>
      </c>
      <c r="B1" s="891"/>
      <c r="C1" s="891"/>
      <c r="D1" s="891"/>
      <c r="E1" s="891"/>
      <c r="F1" s="891"/>
      <c r="G1" s="891"/>
      <c r="H1" s="891"/>
      <c r="I1" s="891"/>
      <c r="J1" s="891"/>
    </row>
    <row r="2" spans="1:10" x14ac:dyDescent="0.25">
      <c r="A2" s="891" t="s">
        <v>745</v>
      </c>
      <c r="B2" s="891"/>
      <c r="C2" s="891"/>
      <c r="D2" s="891"/>
      <c r="E2" s="891"/>
      <c r="F2" s="891"/>
      <c r="G2" s="891"/>
      <c r="H2" s="891"/>
      <c r="I2" s="891"/>
      <c r="J2" s="891"/>
    </row>
    <row r="3" spans="1:10" x14ac:dyDescent="0.25">
      <c r="A3" s="929" t="s">
        <v>461</v>
      </c>
      <c r="B3" s="891"/>
      <c r="C3" s="891"/>
      <c r="D3" s="891"/>
      <c r="E3" s="891"/>
      <c r="F3" s="891"/>
      <c r="G3" s="891"/>
      <c r="H3" s="891"/>
      <c r="I3" s="891"/>
      <c r="J3" s="891"/>
    </row>
    <row r="4" spans="1:10" x14ac:dyDescent="0.25">
      <c r="A4" s="929"/>
      <c r="B4" s="891"/>
      <c r="C4" s="891"/>
      <c r="D4" s="891"/>
      <c r="E4" s="891"/>
      <c r="F4" s="891"/>
      <c r="G4" s="891"/>
      <c r="H4" s="891"/>
      <c r="I4" s="891"/>
      <c r="J4" s="891"/>
    </row>
    <row r="5" spans="1:10" x14ac:dyDescent="0.25">
      <c r="A5" s="887"/>
      <c r="B5" s="888"/>
      <c r="C5" s="1057">
        <v>2021</v>
      </c>
      <c r="D5" s="1061"/>
      <c r="E5" s="1057">
        <v>2022</v>
      </c>
      <c r="F5" s="1061"/>
      <c r="G5" s="1057">
        <v>2023</v>
      </c>
      <c r="H5" s="1061"/>
      <c r="I5" s="1062">
        <v>2024</v>
      </c>
      <c r="J5" s="1061"/>
    </row>
    <row r="6" spans="1:10" x14ac:dyDescent="0.25">
      <c r="A6" s="57"/>
      <c r="B6" s="444"/>
      <c r="C6" s="927" t="s">
        <v>687</v>
      </c>
      <c r="D6" s="923" t="s">
        <v>1216</v>
      </c>
      <c r="E6" s="927" t="s">
        <v>687</v>
      </c>
      <c r="F6" s="923" t="s">
        <v>1216</v>
      </c>
      <c r="G6" s="927" t="s">
        <v>687</v>
      </c>
      <c r="H6" s="923" t="s">
        <v>1216</v>
      </c>
      <c r="I6" s="926" t="s">
        <v>687</v>
      </c>
      <c r="J6" s="923" t="s">
        <v>1216</v>
      </c>
    </row>
    <row r="7" spans="1:10" x14ac:dyDescent="0.25">
      <c r="A7" s="887" t="s">
        <v>374</v>
      </c>
      <c r="B7" s="888"/>
      <c r="C7" s="1063">
        <v>3.6</v>
      </c>
      <c r="D7" s="1024">
        <v>3.6</v>
      </c>
      <c r="E7" s="1063">
        <v>3.6</v>
      </c>
      <c r="F7" s="1024">
        <v>3.6</v>
      </c>
      <c r="G7" s="1063">
        <v>3.6</v>
      </c>
      <c r="H7" s="1024">
        <v>3.6</v>
      </c>
      <c r="I7" s="1059" t="s">
        <v>746</v>
      </c>
      <c r="J7" s="1024">
        <v>3.6</v>
      </c>
    </row>
    <row r="8" spans="1:10" x14ac:dyDescent="0.25">
      <c r="A8" s="262"/>
      <c r="B8" s="267" t="s">
        <v>376</v>
      </c>
      <c r="C8" s="1064"/>
      <c r="D8" s="1025"/>
      <c r="E8" s="1064"/>
      <c r="F8" s="1025"/>
      <c r="G8" s="1064"/>
      <c r="H8" s="1025"/>
      <c r="I8" s="1060"/>
      <c r="J8" s="1025"/>
    </row>
    <row r="9" spans="1:10" x14ac:dyDescent="0.25">
      <c r="A9" s="889" t="s">
        <v>377</v>
      </c>
      <c r="B9" s="905"/>
      <c r="C9" s="1065">
        <v>3.9</v>
      </c>
      <c r="D9" s="1026">
        <v>3.6</v>
      </c>
      <c r="E9" s="1065">
        <v>3.7</v>
      </c>
      <c r="F9" s="1026">
        <v>3.6</v>
      </c>
      <c r="G9" s="1065">
        <v>3.6</v>
      </c>
      <c r="H9" s="1026">
        <v>3.6</v>
      </c>
      <c r="I9" s="1068" t="s">
        <v>746</v>
      </c>
      <c r="J9" s="1026">
        <v>3.6</v>
      </c>
    </row>
    <row r="10" spans="1:10" x14ac:dyDescent="0.25">
      <c r="A10" s="263"/>
      <c r="B10" s="265" t="s">
        <v>376</v>
      </c>
      <c r="C10" s="1065"/>
      <c r="D10" s="1026"/>
      <c r="E10" s="1065"/>
      <c r="F10" s="1026"/>
      <c r="G10" s="1065"/>
      <c r="H10" s="1026"/>
      <c r="I10" s="1068"/>
      <c r="J10" s="1026"/>
    </row>
    <row r="11" spans="1:10" x14ac:dyDescent="0.25">
      <c r="A11" s="887" t="s">
        <v>689</v>
      </c>
      <c r="B11" s="266"/>
      <c r="C11" s="1069">
        <v>4.4000000000000004</v>
      </c>
      <c r="D11" s="1024">
        <v>5.3</v>
      </c>
      <c r="E11" s="1069">
        <v>3.3</v>
      </c>
      <c r="F11" s="1024">
        <v>3.8</v>
      </c>
      <c r="G11" s="1063">
        <v>3</v>
      </c>
      <c r="H11" s="1066">
        <v>3.5</v>
      </c>
      <c r="I11" s="1059" t="s">
        <v>746</v>
      </c>
      <c r="J11" s="1066">
        <v>3.2</v>
      </c>
    </row>
    <row r="12" spans="1:10" x14ac:dyDescent="0.25">
      <c r="A12" s="262"/>
      <c r="B12" s="267" t="s">
        <v>690</v>
      </c>
      <c r="C12" s="1070"/>
      <c r="D12" s="1025"/>
      <c r="E12" s="1070"/>
      <c r="F12" s="1025"/>
      <c r="G12" s="1064"/>
      <c r="H12" s="1067"/>
      <c r="I12" s="1060"/>
      <c r="J12" s="1067"/>
    </row>
    <row r="13" spans="1:10" x14ac:dyDescent="0.25">
      <c r="A13" s="889" t="s">
        <v>378</v>
      </c>
      <c r="B13" s="905"/>
      <c r="C13" s="1065">
        <v>3</v>
      </c>
      <c r="D13" s="1026">
        <v>2.9</v>
      </c>
      <c r="E13" s="1065">
        <v>3</v>
      </c>
      <c r="F13" s="1026">
        <v>3</v>
      </c>
      <c r="G13" s="1065">
        <v>3</v>
      </c>
      <c r="H13" s="1026">
        <v>3</v>
      </c>
      <c r="I13" s="1068" t="s">
        <v>746</v>
      </c>
      <c r="J13" s="1026">
        <v>3</v>
      </c>
    </row>
    <row r="14" spans="1:10" x14ac:dyDescent="0.25">
      <c r="A14" s="263"/>
      <c r="B14" s="265" t="s">
        <v>691</v>
      </c>
      <c r="C14" s="1065"/>
      <c r="D14" s="1026"/>
      <c r="E14" s="1065"/>
      <c r="F14" s="1026"/>
      <c r="G14" s="1065"/>
      <c r="H14" s="1026"/>
      <c r="I14" s="1068"/>
      <c r="J14" s="1026"/>
    </row>
    <row r="15" spans="1:10" x14ac:dyDescent="0.25">
      <c r="A15" s="887" t="s">
        <v>378</v>
      </c>
      <c r="B15" s="266"/>
      <c r="C15" s="1063">
        <v>3</v>
      </c>
      <c r="D15" s="1024">
        <v>2.8</v>
      </c>
      <c r="E15" s="1063">
        <v>3</v>
      </c>
      <c r="F15" s="1024">
        <v>3</v>
      </c>
      <c r="G15" s="1063">
        <v>3</v>
      </c>
      <c r="H15" s="1024">
        <v>3</v>
      </c>
      <c r="I15" s="1059" t="s">
        <v>746</v>
      </c>
      <c r="J15" s="1024">
        <v>3</v>
      </c>
    </row>
    <row r="16" spans="1:10" x14ac:dyDescent="0.25">
      <c r="A16" s="262"/>
      <c r="B16" s="267" t="s">
        <v>379</v>
      </c>
      <c r="C16" s="1064"/>
      <c r="D16" s="1025"/>
      <c r="E16" s="1064"/>
      <c r="F16" s="1025"/>
      <c r="G16" s="1064"/>
      <c r="H16" s="1025"/>
      <c r="I16" s="1060"/>
      <c r="J16" s="1025"/>
    </row>
    <row r="17" spans="1:10" x14ac:dyDescent="0.25">
      <c r="A17" s="889" t="s">
        <v>380</v>
      </c>
      <c r="B17" s="905"/>
      <c r="C17" s="1071">
        <v>650</v>
      </c>
      <c r="D17" s="1072">
        <v>665</v>
      </c>
      <c r="E17" s="1071">
        <v>650</v>
      </c>
      <c r="F17" s="1018">
        <v>650</v>
      </c>
      <c r="G17" s="1071">
        <v>650</v>
      </c>
      <c r="H17" s="1018">
        <v>650</v>
      </c>
      <c r="I17" s="1073" t="s">
        <v>746</v>
      </c>
      <c r="J17" s="1018">
        <v>650</v>
      </c>
    </row>
    <row r="18" spans="1:10" x14ac:dyDescent="0.25">
      <c r="A18" s="263"/>
      <c r="B18" s="265" t="s">
        <v>381</v>
      </c>
      <c r="C18" s="1071"/>
      <c r="D18" s="1072"/>
      <c r="E18" s="1071"/>
      <c r="F18" s="1018"/>
      <c r="G18" s="1071"/>
      <c r="H18" s="1018"/>
      <c r="I18" s="1073"/>
      <c r="J18" s="1018"/>
    </row>
    <row r="19" spans="1:10" x14ac:dyDescent="0.25">
      <c r="A19" s="887" t="s">
        <v>382</v>
      </c>
      <c r="B19" s="266"/>
      <c r="C19" s="1077">
        <v>300</v>
      </c>
      <c r="D19" s="1076">
        <v>290</v>
      </c>
      <c r="E19" s="1077">
        <v>300</v>
      </c>
      <c r="F19" s="1076">
        <v>290</v>
      </c>
      <c r="G19" s="1077">
        <v>300</v>
      </c>
      <c r="H19" s="1076">
        <v>290</v>
      </c>
      <c r="I19" s="1074" t="s">
        <v>746</v>
      </c>
      <c r="J19" s="1076">
        <v>290</v>
      </c>
    </row>
    <row r="20" spans="1:10" x14ac:dyDescent="0.25">
      <c r="A20" s="262"/>
      <c r="B20" s="267" t="s">
        <v>692</v>
      </c>
      <c r="C20" s="1078"/>
      <c r="D20" s="1019"/>
      <c r="E20" s="1078"/>
      <c r="F20" s="1019"/>
      <c r="G20" s="1078"/>
      <c r="H20" s="1019"/>
      <c r="I20" s="1075"/>
      <c r="J20" s="1019"/>
    </row>
    <row r="21" spans="1:10" x14ac:dyDescent="0.25">
      <c r="A21" s="991" t="s">
        <v>888</v>
      </c>
      <c r="B21" s="991"/>
      <c r="C21" s="991"/>
      <c r="D21" s="991"/>
    </row>
    <row r="22" spans="1:10" x14ac:dyDescent="0.25">
      <c r="A22" s="991" t="s">
        <v>693</v>
      </c>
      <c r="B22" s="991"/>
      <c r="C22" s="991"/>
      <c r="D22" s="991"/>
      <c r="E22" s="991"/>
      <c r="F22" s="991"/>
      <c r="G22" s="991"/>
      <c r="H22" s="991"/>
      <c r="I22" s="991"/>
      <c r="J22" s="991"/>
    </row>
  </sheetData>
  <mergeCells count="62">
    <mergeCell ref="I19:I20"/>
    <mergeCell ref="J19:J20"/>
    <mergeCell ref="A21:D21"/>
    <mergeCell ref="A22:J22"/>
    <mergeCell ref="C19:C20"/>
    <mergeCell ref="D19:D20"/>
    <mergeCell ref="E19:E20"/>
    <mergeCell ref="F19:F20"/>
    <mergeCell ref="G19:G20"/>
    <mergeCell ref="H19:H20"/>
    <mergeCell ref="H15:H16"/>
    <mergeCell ref="I15:I16"/>
    <mergeCell ref="J15:J16"/>
    <mergeCell ref="C17:C18"/>
    <mergeCell ref="D17:D18"/>
    <mergeCell ref="E17:E18"/>
    <mergeCell ref="F17:F18"/>
    <mergeCell ref="G17:G18"/>
    <mergeCell ref="H17:H18"/>
    <mergeCell ref="I17:I18"/>
    <mergeCell ref="J17:J18"/>
    <mergeCell ref="C15:C16"/>
    <mergeCell ref="D15:D16"/>
    <mergeCell ref="E15:E16"/>
    <mergeCell ref="F15:F16"/>
    <mergeCell ref="G15:G16"/>
    <mergeCell ref="C13:C14"/>
    <mergeCell ref="D13:D14"/>
    <mergeCell ref="E13:E14"/>
    <mergeCell ref="F13:F14"/>
    <mergeCell ref="G13:G14"/>
    <mergeCell ref="C11:C12"/>
    <mergeCell ref="D11:D12"/>
    <mergeCell ref="E11:E12"/>
    <mergeCell ref="F11:F12"/>
    <mergeCell ref="G11:G12"/>
    <mergeCell ref="H9:H10"/>
    <mergeCell ref="H13:H14"/>
    <mergeCell ref="J9:J10"/>
    <mergeCell ref="I11:I12"/>
    <mergeCell ref="J11:J12"/>
    <mergeCell ref="I9:I10"/>
    <mergeCell ref="I13:I14"/>
    <mergeCell ref="J13:J14"/>
    <mergeCell ref="H11:H12"/>
    <mergeCell ref="C9:C10"/>
    <mergeCell ref="D9:D10"/>
    <mergeCell ref="E9:E10"/>
    <mergeCell ref="F9:F10"/>
    <mergeCell ref="G9:G10"/>
    <mergeCell ref="I7:I8"/>
    <mergeCell ref="J7:J8"/>
    <mergeCell ref="C5:D5"/>
    <mergeCell ref="E5:F5"/>
    <mergeCell ref="G5:H5"/>
    <mergeCell ref="I5:J5"/>
    <mergeCell ref="C7:C8"/>
    <mergeCell ref="D7:D8"/>
    <mergeCell ref="E7:E8"/>
    <mergeCell ref="F7:F8"/>
    <mergeCell ref="G7:G8"/>
    <mergeCell ref="H7:H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heetViews>
  <sheetFormatPr baseColWidth="10" defaultColWidth="11.42578125" defaultRowHeight="15" x14ac:dyDescent="0.25"/>
  <cols>
    <col min="1" max="1" width="55.140625" style="42" customWidth="1"/>
    <col min="2" max="5" width="15.140625" style="42" customWidth="1"/>
    <col min="6" max="16384" width="11.42578125" style="42"/>
  </cols>
  <sheetData>
    <row r="1" spans="1:5" x14ac:dyDescent="0.25">
      <c r="A1" s="30" t="s">
        <v>77</v>
      </c>
      <c r="B1" s="28"/>
      <c r="C1" s="28"/>
      <c r="D1" s="25"/>
      <c r="E1" s="25"/>
    </row>
    <row r="2" spans="1:5" x14ac:dyDescent="0.25">
      <c r="A2" s="30" t="s">
        <v>115</v>
      </c>
      <c r="B2" s="28"/>
      <c r="C2" s="28"/>
      <c r="D2" s="25"/>
      <c r="E2" s="25"/>
    </row>
    <row r="3" spans="1:5" x14ac:dyDescent="0.25">
      <c r="A3" s="29" t="s">
        <v>118</v>
      </c>
      <c r="B3" s="28"/>
      <c r="C3" s="28"/>
      <c r="D3" s="25"/>
      <c r="E3" s="25"/>
    </row>
    <row r="4" spans="1:5" x14ac:dyDescent="0.25">
      <c r="A4" s="28"/>
      <c r="B4" s="28"/>
      <c r="C4" s="28"/>
      <c r="D4" s="25"/>
      <c r="E4" s="25"/>
    </row>
    <row r="5" spans="1:5" x14ac:dyDescent="0.25">
      <c r="A5" s="280"/>
      <c r="B5" s="27">
        <v>2021</v>
      </c>
      <c r="C5" s="27">
        <v>2022</v>
      </c>
      <c r="D5" s="27">
        <v>2023</v>
      </c>
      <c r="E5" s="27">
        <v>2024</v>
      </c>
    </row>
    <row r="6" spans="1:5" x14ac:dyDescent="0.25">
      <c r="A6" s="283" t="s">
        <v>65</v>
      </c>
      <c r="B6" s="293">
        <v>48472187.70353999</v>
      </c>
      <c r="C6" s="284">
        <v>50251041.999159984</v>
      </c>
      <c r="D6" s="293">
        <v>52540710.886000007</v>
      </c>
      <c r="E6" s="285">
        <v>54422773.821879998</v>
      </c>
    </row>
    <row r="7" spans="1:5" x14ac:dyDescent="0.25">
      <c r="A7" s="286" t="s">
        <v>64</v>
      </c>
      <c r="B7" s="294">
        <v>48457364.257339992</v>
      </c>
      <c r="C7" s="281">
        <v>50236208.365359984</v>
      </c>
      <c r="D7" s="294">
        <v>52525894.208000004</v>
      </c>
      <c r="E7" s="287">
        <v>54407944.643479995</v>
      </c>
    </row>
    <row r="8" spans="1:5" x14ac:dyDescent="0.25">
      <c r="A8" s="288" t="s">
        <v>63</v>
      </c>
      <c r="B8" s="295">
        <v>40103083.800999992</v>
      </c>
      <c r="C8" s="211">
        <v>41740743.137000002</v>
      </c>
      <c r="D8" s="295">
        <v>43769270.030000009</v>
      </c>
      <c r="E8" s="289">
        <v>45478018.727999985</v>
      </c>
    </row>
    <row r="9" spans="1:5" x14ac:dyDescent="0.25">
      <c r="A9" s="288" t="s">
        <v>62</v>
      </c>
      <c r="B9" s="295">
        <v>1717269.2780000002</v>
      </c>
      <c r="C9" s="211">
        <v>1628758.4939999999</v>
      </c>
      <c r="D9" s="295">
        <v>1605737.0469999998</v>
      </c>
      <c r="E9" s="289">
        <v>1564190.35</v>
      </c>
    </row>
    <row r="10" spans="1:5" x14ac:dyDescent="0.25">
      <c r="A10" s="288" t="s">
        <v>61</v>
      </c>
      <c r="B10" s="295">
        <v>38385814.522999994</v>
      </c>
      <c r="C10" s="211">
        <v>40111984.642999999</v>
      </c>
      <c r="D10" s="295">
        <v>42163532.98300001</v>
      </c>
      <c r="E10" s="289">
        <v>43913828.377999984</v>
      </c>
    </row>
    <row r="11" spans="1:5" x14ac:dyDescent="0.25">
      <c r="A11" s="288" t="s">
        <v>60</v>
      </c>
      <c r="B11" s="295">
        <v>989738.03200000001</v>
      </c>
      <c r="C11" s="211">
        <v>858204.24</v>
      </c>
      <c r="D11" s="295">
        <v>815685.6</v>
      </c>
      <c r="E11" s="289">
        <v>768781.10400000005</v>
      </c>
    </row>
    <row r="12" spans="1:5" x14ac:dyDescent="0.25">
      <c r="A12" s="288" t="s">
        <v>59</v>
      </c>
      <c r="B12" s="295">
        <v>3033742.9279999998</v>
      </c>
      <c r="C12" s="211">
        <v>3034442.8990000002</v>
      </c>
      <c r="D12" s="295">
        <v>3035407.0070000002</v>
      </c>
      <c r="E12" s="289">
        <v>3036591.5210000002</v>
      </c>
    </row>
    <row r="13" spans="1:5" x14ac:dyDescent="0.25">
      <c r="A13" s="288" t="s">
        <v>58</v>
      </c>
      <c r="B13" s="295">
        <v>127304.538</v>
      </c>
      <c r="C13" s="211">
        <v>108750.71</v>
      </c>
      <c r="D13" s="295">
        <v>105050.841</v>
      </c>
      <c r="E13" s="289">
        <v>105610.17600000001</v>
      </c>
    </row>
    <row r="14" spans="1:5" x14ac:dyDescent="0.25">
      <c r="A14" s="288" t="s">
        <v>57</v>
      </c>
      <c r="B14" s="295">
        <v>935482.03353999997</v>
      </c>
      <c r="C14" s="211">
        <v>930176.53716000007</v>
      </c>
      <c r="D14" s="295">
        <v>953937.17</v>
      </c>
      <c r="E14" s="289">
        <v>890713.8178800001</v>
      </c>
    </row>
    <row r="15" spans="1:5" x14ac:dyDescent="0.25">
      <c r="A15" s="288" t="s">
        <v>56</v>
      </c>
      <c r="B15" s="295">
        <v>1095191.44744</v>
      </c>
      <c r="C15" s="211">
        <v>1107167.4003599999</v>
      </c>
      <c r="D15" s="295">
        <v>1118760.9480000001</v>
      </c>
      <c r="E15" s="289">
        <v>1130172.0350799998</v>
      </c>
    </row>
    <row r="16" spans="1:5" x14ac:dyDescent="0.25">
      <c r="A16" s="288" t="s">
        <v>55</v>
      </c>
      <c r="B16" s="295">
        <v>2172821.4773599999</v>
      </c>
      <c r="C16" s="211">
        <v>2456723.44184</v>
      </c>
      <c r="D16" s="295">
        <v>2727782.6120000002</v>
      </c>
      <c r="E16" s="289">
        <v>2998057.2615200002</v>
      </c>
    </row>
    <row r="17" spans="1:5" x14ac:dyDescent="0.25">
      <c r="A17" s="286" t="s">
        <v>54</v>
      </c>
      <c r="B17" s="296">
        <v>14823.446199999998</v>
      </c>
      <c r="C17" s="282">
        <v>14833.633800000001</v>
      </c>
      <c r="D17" s="296">
        <v>14816.678</v>
      </c>
      <c r="E17" s="290">
        <v>14829.178400000001</v>
      </c>
    </row>
    <row r="18" spans="1:5" x14ac:dyDescent="0.25">
      <c r="A18" s="212" t="s">
        <v>53</v>
      </c>
      <c r="B18" s="297">
        <v>14823.446199999998</v>
      </c>
      <c r="C18" s="291">
        <v>14833.633800000001</v>
      </c>
      <c r="D18" s="297">
        <v>14816.678</v>
      </c>
      <c r="E18" s="292">
        <v>14829.178400000001</v>
      </c>
    </row>
    <row r="19" spans="1:5" x14ac:dyDescent="0.25">
      <c r="A19" s="33" t="s">
        <v>21</v>
      </c>
      <c r="B19" s="25"/>
      <c r="C19" s="25"/>
      <c r="D19" s="25"/>
      <c r="E19" s="25"/>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sqref="A1:C1"/>
    </sheetView>
  </sheetViews>
  <sheetFormatPr baseColWidth="10" defaultColWidth="11.42578125" defaultRowHeight="15" x14ac:dyDescent="0.25"/>
  <cols>
    <col min="1" max="1" width="35.42578125" style="42" bestFit="1" customWidth="1"/>
    <col min="2" max="5" width="8.28515625" style="42" customWidth="1"/>
    <col min="6" max="16384" width="11.42578125" style="42"/>
  </cols>
  <sheetData>
    <row r="1" spans="1:5" x14ac:dyDescent="0.25">
      <c r="A1" s="990" t="s">
        <v>890</v>
      </c>
      <c r="B1" s="990"/>
      <c r="C1" s="990"/>
      <c r="D1" s="939"/>
      <c r="E1" s="939"/>
    </row>
    <row r="2" spans="1:5" x14ac:dyDescent="0.25">
      <c r="A2" s="990" t="s">
        <v>747</v>
      </c>
      <c r="B2" s="990"/>
      <c r="C2" s="990"/>
      <c r="D2" s="939"/>
      <c r="E2" s="939"/>
    </row>
    <row r="3" spans="1:5" x14ac:dyDescent="0.25">
      <c r="A3" s="1007" t="s">
        <v>748</v>
      </c>
      <c r="B3" s="1007"/>
      <c r="C3" s="1007"/>
      <c r="D3" s="939"/>
      <c r="E3" s="939"/>
    </row>
    <row r="4" spans="1:5" x14ac:dyDescent="0.25">
      <c r="A4" s="68"/>
      <c r="B4" s="68"/>
      <c r="C4" s="68"/>
      <c r="D4" s="939"/>
      <c r="E4" s="939"/>
    </row>
    <row r="5" spans="1:5" x14ac:dyDescent="0.25">
      <c r="A5" s="299" t="s">
        <v>3</v>
      </c>
      <c r="B5" s="944" t="s">
        <v>749</v>
      </c>
      <c r="C5" s="944" t="s">
        <v>750</v>
      </c>
      <c r="D5" s="944">
        <v>2023</v>
      </c>
      <c r="E5" s="944">
        <v>2024</v>
      </c>
    </row>
    <row r="6" spans="1:5" x14ac:dyDescent="0.25">
      <c r="A6" s="187" t="s">
        <v>751</v>
      </c>
      <c r="B6" s="941" t="s">
        <v>3</v>
      </c>
      <c r="C6" s="941" t="s">
        <v>3</v>
      </c>
      <c r="D6" s="941" t="s">
        <v>3</v>
      </c>
      <c r="E6" s="941" t="s">
        <v>3</v>
      </c>
    </row>
    <row r="7" spans="1:5" x14ac:dyDescent="0.25">
      <c r="A7" s="190" t="s">
        <v>752</v>
      </c>
      <c r="B7" s="576">
        <v>3.1248719790260893E-2</v>
      </c>
      <c r="C7" s="576">
        <v>3.2102942656364597E-2</v>
      </c>
      <c r="D7" s="576">
        <v>3.271281642320889E-2</v>
      </c>
      <c r="E7" s="576">
        <v>3.3104854013178642E-2</v>
      </c>
    </row>
    <row r="8" spans="1:5" x14ac:dyDescent="0.25">
      <c r="A8" s="445" t="s">
        <v>753</v>
      </c>
      <c r="B8" s="577">
        <v>1.0599999999999943E-2</v>
      </c>
      <c r="C8" s="577">
        <v>6.3999999999999613E-3</v>
      </c>
      <c r="D8" s="577">
        <v>3.7000000000000366E-3</v>
      </c>
      <c r="E8" s="577">
        <v>1.1000000000001009E-3</v>
      </c>
    </row>
    <row r="9" spans="1:5" x14ac:dyDescent="0.25">
      <c r="A9" s="187" t="s">
        <v>701</v>
      </c>
      <c r="B9" s="941"/>
      <c r="C9" s="941"/>
      <c r="D9" s="941"/>
      <c r="E9" s="941"/>
    </row>
    <row r="10" spans="1:5" x14ac:dyDescent="0.25">
      <c r="A10" s="192" t="s">
        <v>754</v>
      </c>
      <c r="B10" s="942">
        <v>286</v>
      </c>
      <c r="C10" s="942">
        <v>286</v>
      </c>
      <c r="D10" s="942">
        <v>286</v>
      </c>
      <c r="E10" s="942">
        <v>286</v>
      </c>
    </row>
    <row r="11" spans="1:5" x14ac:dyDescent="0.25">
      <c r="A11" s="300" t="s">
        <v>21</v>
      </c>
      <c r="B11" s="939"/>
      <c r="C11" s="939"/>
      <c r="D11" s="939"/>
      <c r="E11" s="939"/>
    </row>
  </sheetData>
  <mergeCells count="3">
    <mergeCell ref="A1:C1"/>
    <mergeCell ref="A2:C2"/>
    <mergeCell ref="A3:C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baseColWidth="10" defaultColWidth="11.42578125" defaultRowHeight="15" x14ac:dyDescent="0.25"/>
  <cols>
    <col min="1" max="1" width="38.7109375" style="42" customWidth="1"/>
    <col min="2" max="5" width="19.28515625" style="42" customWidth="1"/>
    <col min="6" max="16384" width="11.42578125" style="42"/>
  </cols>
  <sheetData>
    <row r="1" spans="1:5" x14ac:dyDescent="0.25">
      <c r="A1" s="30" t="s">
        <v>355</v>
      </c>
      <c r="B1" s="25"/>
      <c r="C1" s="25"/>
      <c r="D1" s="25"/>
      <c r="E1" s="25"/>
    </row>
    <row r="2" spans="1:5" x14ac:dyDescent="0.25">
      <c r="A2" s="30" t="s">
        <v>119</v>
      </c>
      <c r="B2" s="25"/>
      <c r="C2" s="25"/>
      <c r="D2" s="25"/>
      <c r="E2" s="25"/>
    </row>
    <row r="3" spans="1:5" x14ac:dyDescent="0.25">
      <c r="A3" s="29" t="s">
        <v>118</v>
      </c>
      <c r="B3" s="25"/>
      <c r="C3" s="25"/>
      <c r="D3" s="25"/>
      <c r="E3" s="25"/>
    </row>
    <row r="4" spans="1:5" x14ac:dyDescent="0.25">
      <c r="A4" s="38"/>
      <c r="B4" s="25"/>
      <c r="C4" s="25"/>
      <c r="D4" s="25"/>
      <c r="E4" s="25"/>
    </row>
    <row r="5" spans="1:5" x14ac:dyDescent="0.25">
      <c r="A5" s="303"/>
      <c r="B5" s="934" t="s">
        <v>756</v>
      </c>
      <c r="C5" s="937" t="s">
        <v>757</v>
      </c>
      <c r="D5" s="934" t="s">
        <v>758</v>
      </c>
      <c r="E5" s="935" t="s">
        <v>759</v>
      </c>
    </row>
    <row r="6" spans="1:5" x14ac:dyDescent="0.25">
      <c r="A6" s="303" t="s">
        <v>760</v>
      </c>
      <c r="B6" s="310">
        <v>48472187.70353999</v>
      </c>
      <c r="C6" s="304">
        <v>50251041.999160007</v>
      </c>
      <c r="D6" s="310">
        <v>52540710.886000007</v>
      </c>
      <c r="E6" s="305">
        <v>54422773.82187999</v>
      </c>
    </row>
    <row r="7" spans="1:5" x14ac:dyDescent="0.25">
      <c r="A7" s="200" t="s">
        <v>761</v>
      </c>
      <c r="B7" s="311">
        <v>48472187.70353999</v>
      </c>
      <c r="C7" s="302">
        <v>50251041.999160007</v>
      </c>
      <c r="D7" s="311">
        <v>52540710.886000007</v>
      </c>
      <c r="E7" s="306">
        <v>54422773.82187999</v>
      </c>
    </row>
    <row r="8" spans="1:5" x14ac:dyDescent="0.25">
      <c r="A8" s="200" t="s">
        <v>762</v>
      </c>
      <c r="B8" s="311">
        <v>0</v>
      </c>
      <c r="C8" s="311">
        <v>0</v>
      </c>
      <c r="D8" s="311">
        <v>0</v>
      </c>
      <c r="E8" s="311">
        <v>0</v>
      </c>
    </row>
    <row r="9" spans="1:5" x14ac:dyDescent="0.25">
      <c r="A9" s="307" t="s">
        <v>116</v>
      </c>
      <c r="B9" s="312">
        <v>49020538.405639775</v>
      </c>
      <c r="C9" s="308">
        <v>50606270.358591497</v>
      </c>
      <c r="D9" s="312">
        <v>52771488.184050754</v>
      </c>
      <c r="E9" s="309">
        <v>54501620.842847899</v>
      </c>
    </row>
    <row r="10" spans="1:5" x14ac:dyDescent="0.25">
      <c r="A10" s="301" t="s">
        <v>21</v>
      </c>
      <c r="B10" s="25"/>
      <c r="C10" s="25"/>
      <c r="D10" s="25"/>
      <c r="E10" s="25"/>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heetViews>
  <sheetFormatPr baseColWidth="10" defaultColWidth="11.5703125" defaultRowHeight="15" x14ac:dyDescent="0.25"/>
  <cols>
    <col min="1" max="1" width="4.140625" style="25" customWidth="1"/>
    <col min="2" max="2" width="47.7109375" style="25" customWidth="1"/>
    <col min="3" max="6" width="14.5703125" style="25" customWidth="1"/>
    <col min="7" max="16384" width="11.5703125" style="25"/>
  </cols>
  <sheetData>
    <row r="1" spans="1:11" x14ac:dyDescent="0.25">
      <c r="A1" s="39" t="s">
        <v>356</v>
      </c>
      <c r="B1" s="28"/>
      <c r="C1" s="28"/>
      <c r="D1" s="28"/>
      <c r="E1" s="28"/>
    </row>
    <row r="2" spans="1:11" x14ac:dyDescent="0.25">
      <c r="A2" s="39" t="s">
        <v>80</v>
      </c>
      <c r="B2" s="28"/>
      <c r="C2" s="28"/>
      <c r="D2" s="28"/>
      <c r="E2" s="28"/>
    </row>
    <row r="3" spans="1:11" x14ac:dyDescent="0.25">
      <c r="A3" s="39" t="s">
        <v>66</v>
      </c>
      <c r="B3" s="28"/>
      <c r="C3" s="28"/>
      <c r="D3" s="28"/>
      <c r="E3" s="28"/>
    </row>
    <row r="4" spans="1:11" x14ac:dyDescent="0.25">
      <c r="A4" s="38" t="s">
        <v>118</v>
      </c>
      <c r="B4" s="28"/>
      <c r="C4" s="28"/>
      <c r="D4" s="28"/>
      <c r="E4" s="28"/>
    </row>
    <row r="5" spans="1:11" x14ac:dyDescent="0.25">
      <c r="A5" s="38"/>
      <c r="B5" s="28"/>
      <c r="C5" s="28"/>
      <c r="D5" s="28"/>
      <c r="E5" s="28"/>
    </row>
    <row r="6" spans="1:11" s="32" customFormat="1" x14ac:dyDescent="0.25">
      <c r="A6" s="329"/>
      <c r="B6" s="330"/>
      <c r="C6" s="27">
        <v>2021</v>
      </c>
      <c r="D6" s="27">
        <v>2022</v>
      </c>
      <c r="E6" s="27">
        <v>2023</v>
      </c>
      <c r="F6" s="27">
        <v>2024</v>
      </c>
    </row>
    <row r="7" spans="1:11" s="32" customFormat="1" x14ac:dyDescent="0.25">
      <c r="A7" s="329" t="s">
        <v>76</v>
      </c>
      <c r="B7" s="298"/>
      <c r="C7" s="337">
        <v>51721145.565824896</v>
      </c>
      <c r="D7" s="332">
        <v>52972790.563963503</v>
      </c>
      <c r="E7" s="337">
        <v>53686038.774813637</v>
      </c>
      <c r="F7" s="333">
        <v>54821891.998550244</v>
      </c>
    </row>
    <row r="8" spans="1:11" s="32" customFormat="1" x14ac:dyDescent="0.25">
      <c r="A8" s="334" t="s">
        <v>64</v>
      </c>
      <c r="B8" s="331"/>
      <c r="C8" s="294">
        <v>43590415.687824897</v>
      </c>
      <c r="D8" s="281">
        <v>44999656.053963505</v>
      </c>
      <c r="E8" s="294">
        <v>45760941.72481364</v>
      </c>
      <c r="F8" s="287">
        <v>47039991.160550244</v>
      </c>
      <c r="H8" s="34"/>
      <c r="I8" s="34"/>
      <c r="J8" s="34"/>
      <c r="K8" s="34"/>
    </row>
    <row r="9" spans="1:11" x14ac:dyDescent="0.25">
      <c r="A9" s="288"/>
      <c r="B9" s="35" t="s">
        <v>75</v>
      </c>
      <c r="C9" s="295">
        <v>10315394.015000001</v>
      </c>
      <c r="D9" s="211">
        <v>10613334.57</v>
      </c>
      <c r="E9" s="295">
        <v>10849574.112</v>
      </c>
      <c r="F9" s="289">
        <v>11084614.784</v>
      </c>
      <c r="H9" s="34"/>
      <c r="I9" s="34"/>
      <c r="J9" s="34"/>
      <c r="K9" s="34"/>
    </row>
    <row r="10" spans="1:11" x14ac:dyDescent="0.25">
      <c r="A10" s="288"/>
      <c r="B10" s="35" t="s">
        <v>74</v>
      </c>
      <c r="C10" s="295">
        <v>3771926.483</v>
      </c>
      <c r="D10" s="211">
        <v>3819917.0989999999</v>
      </c>
      <c r="E10" s="295">
        <v>3889828.9190000002</v>
      </c>
      <c r="F10" s="289">
        <v>3984237.5589999999</v>
      </c>
      <c r="H10" s="34"/>
      <c r="I10" s="34"/>
      <c r="J10" s="34"/>
      <c r="K10" s="34"/>
    </row>
    <row r="11" spans="1:11" x14ac:dyDescent="0.25">
      <c r="A11" s="288"/>
      <c r="B11" s="35" t="s">
        <v>73</v>
      </c>
      <c r="C11" s="295">
        <v>1850615.7958249028</v>
      </c>
      <c r="D11" s="211">
        <v>1941888.7009635072</v>
      </c>
      <c r="E11" s="295">
        <v>2031861.742813651</v>
      </c>
      <c r="F11" s="289">
        <v>1971080.9325502438</v>
      </c>
      <c r="H11" s="34"/>
      <c r="I11" s="34"/>
      <c r="J11" s="34"/>
      <c r="K11" s="34"/>
    </row>
    <row r="12" spans="1:11" x14ac:dyDescent="0.25">
      <c r="A12" s="288"/>
      <c r="B12" s="35" t="s">
        <v>72</v>
      </c>
      <c r="C12" s="295">
        <v>19570590.050999999</v>
      </c>
      <c r="D12" s="211">
        <v>20373357.953000002</v>
      </c>
      <c r="E12" s="295">
        <v>20513813.153000001</v>
      </c>
      <c r="F12" s="289">
        <v>21246718.890000001</v>
      </c>
      <c r="H12" s="34"/>
      <c r="I12" s="34"/>
      <c r="J12" s="34"/>
      <c r="K12" s="34"/>
    </row>
    <row r="13" spans="1:11" x14ac:dyDescent="0.25">
      <c r="A13" s="288"/>
      <c r="B13" s="35" t="s">
        <v>71</v>
      </c>
      <c r="C13" s="295">
        <v>8075724.9840000002</v>
      </c>
      <c r="D13" s="211">
        <v>8244993.3720000004</v>
      </c>
      <c r="E13" s="295">
        <v>8469699.4389999993</v>
      </c>
      <c r="F13" s="289">
        <v>8747174.6359999999</v>
      </c>
      <c r="H13" s="34"/>
      <c r="I13" s="34"/>
      <c r="J13" s="34"/>
      <c r="K13" s="34"/>
    </row>
    <row r="14" spans="1:11" x14ac:dyDescent="0.25">
      <c r="A14" s="288"/>
      <c r="B14" s="35" t="s">
        <v>70</v>
      </c>
      <c r="C14" s="295">
        <v>6164.3590000000004</v>
      </c>
      <c r="D14" s="211">
        <v>6164.3590000000004</v>
      </c>
      <c r="E14" s="295">
        <v>6164.3590000000004</v>
      </c>
      <c r="F14" s="289">
        <v>6164.3590000000004</v>
      </c>
      <c r="H14" s="34"/>
      <c r="I14" s="34"/>
      <c r="J14" s="34"/>
      <c r="K14" s="34"/>
    </row>
    <row r="15" spans="1:11" s="32" customFormat="1" x14ac:dyDescent="0.25">
      <c r="A15" s="334" t="s">
        <v>69</v>
      </c>
      <c r="B15" s="331"/>
      <c r="C15" s="294">
        <v>8130729.8779999996</v>
      </c>
      <c r="D15" s="281">
        <v>7973134.5099999998</v>
      </c>
      <c r="E15" s="294">
        <v>7925097.0499999998</v>
      </c>
      <c r="F15" s="287">
        <v>7781900.8379999995</v>
      </c>
      <c r="H15" s="34"/>
      <c r="I15" s="34"/>
      <c r="J15" s="34"/>
      <c r="K15" s="34"/>
    </row>
    <row r="16" spans="1:11" x14ac:dyDescent="0.25">
      <c r="A16" s="288"/>
      <c r="B16" s="35" t="s">
        <v>68</v>
      </c>
      <c r="C16" s="295">
        <v>4577433.0429999996</v>
      </c>
      <c r="D16" s="211">
        <v>4402866.2050000001</v>
      </c>
      <c r="E16" s="295">
        <v>4244197.9409999996</v>
      </c>
      <c r="F16" s="289">
        <v>4073350.4139999999</v>
      </c>
      <c r="H16" s="34"/>
      <c r="I16" s="34"/>
      <c r="J16" s="34"/>
      <c r="K16" s="34"/>
    </row>
    <row r="17" spans="1:11" x14ac:dyDescent="0.25">
      <c r="A17" s="212"/>
      <c r="B17" s="335" t="s">
        <v>67</v>
      </c>
      <c r="C17" s="215">
        <v>3553296.835</v>
      </c>
      <c r="D17" s="213">
        <v>3570268.3050000002</v>
      </c>
      <c r="E17" s="215">
        <v>3680899.1090000002</v>
      </c>
      <c r="F17" s="336">
        <v>3708550.4240000001</v>
      </c>
      <c r="H17" s="34"/>
      <c r="I17" s="34"/>
      <c r="J17" s="34"/>
      <c r="K17" s="34"/>
    </row>
    <row r="18" spans="1:11" x14ac:dyDescent="0.25">
      <c r="A18" s="37" t="s">
        <v>21</v>
      </c>
      <c r="B18" s="37"/>
    </row>
    <row r="20" spans="1:11" x14ac:dyDescent="0.25">
      <c r="B20" s="32"/>
      <c r="C20" s="32"/>
      <c r="D20" s="32"/>
      <c r="E20" s="32"/>
      <c r="F20" s="32"/>
    </row>
    <row r="21" spans="1:11" x14ac:dyDescent="0.25">
      <c r="B21" s="32"/>
      <c r="C21" s="32"/>
      <c r="D21" s="32"/>
      <c r="E21" s="32"/>
      <c r="F21" s="32"/>
    </row>
    <row r="23" spans="1:11" x14ac:dyDescent="0.25">
      <c r="C23" s="36"/>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E29" sqref="E29"/>
    </sheetView>
  </sheetViews>
  <sheetFormatPr baseColWidth="10" defaultColWidth="11.42578125" defaultRowHeight="15" x14ac:dyDescent="0.25"/>
  <cols>
    <col min="1" max="1" width="6.42578125" style="42" bestFit="1" customWidth="1"/>
    <col min="2" max="2" width="64.7109375" style="42" customWidth="1"/>
    <col min="3" max="6" width="15.85546875" style="42" customWidth="1"/>
    <col min="7" max="16384" width="11.42578125" style="42"/>
  </cols>
  <sheetData>
    <row r="1" spans="1:6" x14ac:dyDescent="0.25">
      <c r="A1" s="176" t="s">
        <v>804</v>
      </c>
    </row>
    <row r="2" spans="1:6" x14ac:dyDescent="0.25">
      <c r="A2" s="176" t="s">
        <v>1579</v>
      </c>
    </row>
    <row r="3" spans="1:6" x14ac:dyDescent="0.25">
      <c r="A3" s="30" t="s">
        <v>763</v>
      </c>
      <c r="B3" s="154"/>
      <c r="C3" s="154"/>
      <c r="D3" s="154"/>
      <c r="E3" s="154"/>
      <c r="F3" s="154"/>
    </row>
    <row r="4" spans="1:6" x14ac:dyDescent="0.25">
      <c r="A4" s="313" t="s">
        <v>118</v>
      </c>
      <c r="B4" s="314"/>
      <c r="C4" s="315"/>
      <c r="D4" s="315"/>
      <c r="E4" s="315"/>
      <c r="F4" s="315"/>
    </row>
    <row r="5" spans="1:6" x14ac:dyDescent="0.25">
      <c r="A5" s="1082"/>
      <c r="B5" s="1082"/>
      <c r="C5" s="1082"/>
      <c r="D5" s="1082"/>
      <c r="E5" s="153"/>
      <c r="F5" s="153"/>
    </row>
    <row r="6" spans="1:6" x14ac:dyDescent="0.25">
      <c r="A6" s="1083" t="s">
        <v>764</v>
      </c>
      <c r="B6" s="1084"/>
      <c r="C6" s="1079">
        <v>2021</v>
      </c>
      <c r="D6" s="1079">
        <v>2022</v>
      </c>
      <c r="E6" s="1079">
        <v>2023</v>
      </c>
      <c r="F6" s="1079">
        <v>2024</v>
      </c>
    </row>
    <row r="7" spans="1:6" x14ac:dyDescent="0.25">
      <c r="A7" s="1085"/>
      <c r="B7" s="1086"/>
      <c r="C7" s="1080"/>
      <c r="D7" s="1080"/>
      <c r="E7" s="1080"/>
      <c r="F7" s="1080"/>
    </row>
    <row r="8" spans="1:6" x14ac:dyDescent="0.25">
      <c r="A8" s="1087"/>
      <c r="B8" s="1088"/>
      <c r="C8" s="1081"/>
      <c r="D8" s="1081"/>
      <c r="E8" s="1081"/>
      <c r="F8" s="1081"/>
    </row>
    <row r="9" spans="1:6" x14ac:dyDescent="0.25">
      <c r="A9" s="316" t="s">
        <v>765</v>
      </c>
      <c r="B9" s="317" t="s">
        <v>766</v>
      </c>
      <c r="C9" s="318">
        <v>14087320.498</v>
      </c>
      <c r="D9" s="318">
        <v>14433251.669</v>
      </c>
      <c r="E9" s="318">
        <v>14739403.030999999</v>
      </c>
      <c r="F9" s="318">
        <v>15068852.343</v>
      </c>
    </row>
    <row r="10" spans="1:6" x14ac:dyDescent="0.25">
      <c r="A10" s="319" t="s">
        <v>767</v>
      </c>
      <c r="B10" s="320" t="s">
        <v>768</v>
      </c>
      <c r="C10" s="311">
        <v>10315394.015000001</v>
      </c>
      <c r="D10" s="311">
        <v>10613334.57</v>
      </c>
      <c r="E10" s="311">
        <v>10849574.112</v>
      </c>
      <c r="F10" s="311">
        <v>11084614.784</v>
      </c>
    </row>
    <row r="11" spans="1:6" x14ac:dyDescent="0.25">
      <c r="A11" s="319" t="s">
        <v>769</v>
      </c>
      <c r="B11" s="320" t="s">
        <v>770</v>
      </c>
      <c r="C11" s="311">
        <v>3771926.483</v>
      </c>
      <c r="D11" s="311">
        <v>3819917.0989999999</v>
      </c>
      <c r="E11" s="311">
        <v>3889828.9190000002</v>
      </c>
      <c r="F11" s="311">
        <v>3984237.5589999999</v>
      </c>
    </row>
    <row r="12" spans="1:6" x14ac:dyDescent="0.25">
      <c r="A12" s="316" t="s">
        <v>771</v>
      </c>
      <c r="B12" s="317" t="s">
        <v>772</v>
      </c>
      <c r="C12" s="318">
        <v>19534529.971999999</v>
      </c>
      <c r="D12" s="318">
        <v>20337153.901000001</v>
      </c>
      <c r="E12" s="318">
        <v>20479465.456</v>
      </c>
      <c r="F12" s="318">
        <v>21215988.026000001</v>
      </c>
    </row>
    <row r="13" spans="1:6" x14ac:dyDescent="0.25">
      <c r="A13" s="319" t="s">
        <v>773</v>
      </c>
      <c r="B13" s="321" t="s">
        <v>774</v>
      </c>
      <c r="C13" s="311">
        <v>11432944.793</v>
      </c>
      <c r="D13" s="311">
        <v>11797648.334000001</v>
      </c>
      <c r="E13" s="311">
        <v>11804939.014</v>
      </c>
      <c r="F13" s="311">
        <v>11958730.572000001</v>
      </c>
    </row>
    <row r="14" spans="1:6" x14ac:dyDescent="0.25">
      <c r="A14" s="319" t="s">
        <v>775</v>
      </c>
      <c r="B14" s="321" t="s">
        <v>776</v>
      </c>
      <c r="C14" s="311">
        <v>7998490.4630000005</v>
      </c>
      <c r="D14" s="311">
        <v>8438570.8010000009</v>
      </c>
      <c r="E14" s="311">
        <v>8577073.7259999998</v>
      </c>
      <c r="F14" s="311">
        <v>9159804.7379999999</v>
      </c>
    </row>
    <row r="15" spans="1:6" x14ac:dyDescent="0.25">
      <c r="A15" s="319" t="s">
        <v>777</v>
      </c>
      <c r="B15" s="321" t="s">
        <v>778</v>
      </c>
      <c r="C15" s="311">
        <v>103094.716</v>
      </c>
      <c r="D15" s="311">
        <v>100934.766</v>
      </c>
      <c r="E15" s="311">
        <v>97452.716</v>
      </c>
      <c r="F15" s="311">
        <v>97452.716</v>
      </c>
    </row>
    <row r="16" spans="1:6" x14ac:dyDescent="0.25">
      <c r="A16" s="316" t="s">
        <v>779</v>
      </c>
      <c r="B16" s="317" t="s">
        <v>780</v>
      </c>
      <c r="C16" s="318">
        <v>8130729.8780000005</v>
      </c>
      <c r="D16" s="318">
        <v>7973134.5099999988</v>
      </c>
      <c r="E16" s="318">
        <v>7925097.0499999998</v>
      </c>
      <c r="F16" s="318">
        <v>7781900.8379999995</v>
      </c>
    </row>
    <row r="17" spans="1:6" x14ac:dyDescent="0.25">
      <c r="A17" s="322" t="s">
        <v>781</v>
      </c>
      <c r="B17" s="320" t="s">
        <v>782</v>
      </c>
      <c r="C17" s="311">
        <v>375649.04599999997</v>
      </c>
      <c r="D17" s="311">
        <v>345672.75400000002</v>
      </c>
      <c r="E17" s="311">
        <v>319200.37300000002</v>
      </c>
      <c r="F17" s="311">
        <v>318100.511</v>
      </c>
    </row>
    <row r="18" spans="1:6" x14ac:dyDescent="0.25">
      <c r="A18" s="322" t="s">
        <v>783</v>
      </c>
      <c r="B18" s="320" t="s">
        <v>784</v>
      </c>
      <c r="C18" s="311">
        <v>4201783.9970000004</v>
      </c>
      <c r="D18" s="311">
        <v>4057193.4509999994</v>
      </c>
      <c r="E18" s="311">
        <v>3924997.568</v>
      </c>
      <c r="F18" s="311">
        <v>3755249.9029999999</v>
      </c>
    </row>
    <row r="19" spans="1:6" x14ac:dyDescent="0.25">
      <c r="A19" s="322" t="s">
        <v>785</v>
      </c>
      <c r="B19" s="320" t="s">
        <v>786</v>
      </c>
      <c r="C19" s="311">
        <v>3553296.835</v>
      </c>
      <c r="D19" s="311">
        <v>3570268.3049999997</v>
      </c>
      <c r="E19" s="311">
        <v>3680899.1090000002</v>
      </c>
      <c r="F19" s="311">
        <v>3708550.4239999996</v>
      </c>
    </row>
    <row r="20" spans="1:6" x14ac:dyDescent="0.25">
      <c r="A20" s="319" t="s">
        <v>787</v>
      </c>
      <c r="B20" s="321" t="s">
        <v>774</v>
      </c>
      <c r="C20" s="311">
        <v>2660851.1120000002</v>
      </c>
      <c r="D20" s="311">
        <v>2689116.2379999999</v>
      </c>
      <c r="E20" s="311">
        <v>2818612.1710000001</v>
      </c>
      <c r="F20" s="311">
        <v>2887243.0290000001</v>
      </c>
    </row>
    <row r="21" spans="1:6" x14ac:dyDescent="0.25">
      <c r="A21" s="319" t="s">
        <v>788</v>
      </c>
      <c r="B21" s="321" t="s">
        <v>776</v>
      </c>
      <c r="C21" s="311">
        <v>806768.37199999997</v>
      </c>
      <c r="D21" s="311">
        <v>795474.71600000001</v>
      </c>
      <c r="E21" s="311">
        <v>776609.58700000052</v>
      </c>
      <c r="F21" s="311">
        <v>735630.04399999999</v>
      </c>
    </row>
    <row r="22" spans="1:6" x14ac:dyDescent="0.25">
      <c r="A22" s="319" t="s">
        <v>789</v>
      </c>
      <c r="B22" s="321" t="s">
        <v>778</v>
      </c>
      <c r="C22" s="311">
        <v>85677.350999999995</v>
      </c>
      <c r="D22" s="311">
        <v>85677.350999999995</v>
      </c>
      <c r="E22" s="311">
        <v>85677.350999999995</v>
      </c>
      <c r="F22" s="311">
        <v>85677.350999999995</v>
      </c>
    </row>
    <row r="23" spans="1:6" x14ac:dyDescent="0.25">
      <c r="A23" s="316" t="s">
        <v>790</v>
      </c>
      <c r="B23" s="317" t="s">
        <v>791</v>
      </c>
      <c r="C23" s="318">
        <v>9968565.2178249024</v>
      </c>
      <c r="D23" s="318">
        <v>10229250.483963506</v>
      </c>
      <c r="E23" s="318">
        <v>10542073.23781365</v>
      </c>
      <c r="F23" s="318">
        <v>10755150.791550243</v>
      </c>
    </row>
    <row r="24" spans="1:6" x14ac:dyDescent="0.25">
      <c r="A24" s="322" t="s">
        <v>792</v>
      </c>
      <c r="B24" s="320" t="s">
        <v>793</v>
      </c>
      <c r="C24" s="311">
        <v>8075724.9840000002</v>
      </c>
      <c r="D24" s="311">
        <v>8244993.3720000004</v>
      </c>
      <c r="E24" s="311">
        <v>8469699.4389999993</v>
      </c>
      <c r="F24" s="311">
        <v>8747174.6359999999</v>
      </c>
    </row>
    <row r="25" spans="1:6" x14ac:dyDescent="0.25">
      <c r="A25" s="322" t="s">
        <v>794</v>
      </c>
      <c r="B25" s="320" t="s">
        <v>795</v>
      </c>
      <c r="C25" s="311">
        <v>36060.078999999998</v>
      </c>
      <c r="D25" s="311">
        <v>36204.052000000003</v>
      </c>
      <c r="E25" s="311">
        <v>34347.697</v>
      </c>
      <c r="F25" s="311">
        <v>30730.864000000001</v>
      </c>
    </row>
    <row r="26" spans="1:6" x14ac:dyDescent="0.25">
      <c r="A26" s="322" t="s">
        <v>796</v>
      </c>
      <c r="B26" s="320" t="s">
        <v>797</v>
      </c>
      <c r="C26" s="311">
        <v>1850615.7958249028</v>
      </c>
      <c r="D26" s="311">
        <v>1941888.7009635072</v>
      </c>
      <c r="E26" s="311">
        <v>2031861.742813651</v>
      </c>
      <c r="F26" s="311">
        <v>1971080.9325502436</v>
      </c>
    </row>
    <row r="27" spans="1:6" x14ac:dyDescent="0.25">
      <c r="A27" s="322" t="s">
        <v>798</v>
      </c>
      <c r="B27" s="320" t="s">
        <v>70</v>
      </c>
      <c r="C27" s="311">
        <v>6164.3590000000004</v>
      </c>
      <c r="D27" s="311">
        <v>6164.3590000000004</v>
      </c>
      <c r="E27" s="311">
        <v>6164.3590000000004</v>
      </c>
      <c r="F27" s="311">
        <v>6164.3590000000004</v>
      </c>
    </row>
    <row r="28" spans="1:6" ht="30" x14ac:dyDescent="0.25">
      <c r="A28" s="323" t="s">
        <v>799</v>
      </c>
      <c r="B28" s="324" t="s">
        <v>800</v>
      </c>
      <c r="C28" s="152">
        <v>51721145.565824896</v>
      </c>
      <c r="D28" s="152">
        <v>52972790.563963503</v>
      </c>
      <c r="E28" s="152">
        <v>53686038.774813652</v>
      </c>
      <c r="F28" s="152">
        <v>54821891.998550244</v>
      </c>
    </row>
    <row r="29" spans="1:6" x14ac:dyDescent="0.25">
      <c r="A29" s="323" t="s">
        <v>801</v>
      </c>
      <c r="B29" s="324" t="s">
        <v>117</v>
      </c>
      <c r="C29" s="152">
        <v>51693495.380999997</v>
      </c>
      <c r="D29" s="152">
        <v>52954563.218000002</v>
      </c>
      <c r="E29" s="152">
        <v>53674792.884000003</v>
      </c>
      <c r="F29" s="152">
        <v>54815394.126000002</v>
      </c>
    </row>
    <row r="30" spans="1:6" x14ac:dyDescent="0.25">
      <c r="A30" s="323" t="s">
        <v>802</v>
      </c>
      <c r="B30" s="324" t="s">
        <v>803</v>
      </c>
      <c r="C30" s="152">
        <v>27650.184824902724</v>
      </c>
      <c r="D30" s="152">
        <v>18227.345963507236</v>
      </c>
      <c r="E30" s="152">
        <v>11245.890813650989</v>
      </c>
      <c r="F30" s="152">
        <v>6497.8725502436719</v>
      </c>
    </row>
    <row r="31" spans="1:6" x14ac:dyDescent="0.25">
      <c r="A31" s="1053" t="s">
        <v>21</v>
      </c>
      <c r="B31" s="1053"/>
      <c r="C31" s="25"/>
      <c r="D31" s="25"/>
      <c r="E31" s="25"/>
      <c r="F31" s="25"/>
    </row>
    <row r="32" spans="1:6" x14ac:dyDescent="0.25">
      <c r="A32" s="25"/>
      <c r="B32" s="25"/>
      <c r="C32" s="25"/>
      <c r="D32" s="25"/>
      <c r="E32" s="25"/>
      <c r="F32" s="25"/>
    </row>
  </sheetData>
  <mergeCells count="7">
    <mergeCell ref="E6:E8"/>
    <mergeCell ref="F6:F8"/>
    <mergeCell ref="A31:B31"/>
    <mergeCell ref="A5:D5"/>
    <mergeCell ref="A6:B8"/>
    <mergeCell ref="C6:C8"/>
    <mergeCell ref="D6:D8"/>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8"/>
  <sheetViews>
    <sheetView workbookViewId="0"/>
  </sheetViews>
  <sheetFormatPr baseColWidth="10" defaultColWidth="11.42578125" defaultRowHeight="15" x14ac:dyDescent="0.25"/>
  <cols>
    <col min="1" max="1" width="113.7109375" style="181" customWidth="1"/>
    <col min="2" max="16384" width="11.42578125" style="181"/>
  </cols>
  <sheetData>
    <row r="1" spans="1:1" x14ac:dyDescent="0.25">
      <c r="A1" s="583" t="s">
        <v>891</v>
      </c>
    </row>
    <row r="2" spans="1:1" x14ac:dyDescent="0.25">
      <c r="A2" s="583" t="s">
        <v>1366</v>
      </c>
    </row>
    <row r="4" spans="1:1" x14ac:dyDescent="0.25">
      <c r="A4" s="944" t="s">
        <v>1318</v>
      </c>
    </row>
    <row r="5" spans="1:1" x14ac:dyDescent="0.25">
      <c r="A5" s="656" t="s">
        <v>1272</v>
      </c>
    </row>
    <row r="6" spans="1:1" x14ac:dyDescent="0.25">
      <c r="A6" s="699" t="s">
        <v>1319</v>
      </c>
    </row>
    <row r="7" spans="1:1" x14ac:dyDescent="0.25">
      <c r="A7" s="656" t="s">
        <v>1271</v>
      </c>
    </row>
    <row r="8" spans="1:1" x14ac:dyDescent="0.25">
      <c r="A8" s="699" t="s">
        <v>1270</v>
      </c>
    </row>
    <row r="9" spans="1:1" x14ac:dyDescent="0.25">
      <c r="A9" s="698" t="s">
        <v>1269</v>
      </c>
    </row>
    <row r="10" spans="1:1" ht="30" x14ac:dyDescent="0.25">
      <c r="A10" s="691" t="s">
        <v>1320</v>
      </c>
    </row>
    <row r="11" spans="1:1" x14ac:dyDescent="0.25">
      <c r="A11" s="134" t="s">
        <v>1268</v>
      </c>
    </row>
    <row r="12" spans="1:1" x14ac:dyDescent="0.25">
      <c r="A12" s="134" t="s">
        <v>1321</v>
      </c>
    </row>
    <row r="13" spans="1:1" x14ac:dyDescent="0.25">
      <c r="A13" s="134" t="s">
        <v>1322</v>
      </c>
    </row>
    <row r="14" spans="1:1" x14ac:dyDescent="0.25">
      <c r="A14" s="134" t="s">
        <v>1267</v>
      </c>
    </row>
    <row r="15" spans="1:1" x14ac:dyDescent="0.25">
      <c r="A15" s="134" t="s">
        <v>1266</v>
      </c>
    </row>
    <row r="16" spans="1:1" x14ac:dyDescent="0.25">
      <c r="A16" s="656" t="s">
        <v>1265</v>
      </c>
    </row>
    <row r="17" spans="1:1" x14ac:dyDescent="0.25">
      <c r="A17" s="699" t="s">
        <v>1323</v>
      </c>
    </row>
    <row r="18" spans="1:1" x14ac:dyDescent="0.25">
      <c r="A18" s="698" t="s">
        <v>1264</v>
      </c>
    </row>
    <row r="19" spans="1:1" x14ac:dyDescent="0.25">
      <c r="A19" s="692" t="s">
        <v>1263</v>
      </c>
    </row>
    <row r="20" spans="1:1" x14ac:dyDescent="0.25">
      <c r="A20" s="692" t="s">
        <v>1262</v>
      </c>
    </row>
    <row r="21" spans="1:1" x14ac:dyDescent="0.25">
      <c r="A21" s="656" t="s">
        <v>1261</v>
      </c>
    </row>
    <row r="22" spans="1:1" x14ac:dyDescent="0.25">
      <c r="A22" s="691" t="s">
        <v>1324</v>
      </c>
    </row>
    <row r="23" spans="1:1" x14ac:dyDescent="0.25">
      <c r="A23" s="691" t="s">
        <v>1325</v>
      </c>
    </row>
    <row r="24" spans="1:1" x14ac:dyDescent="0.25">
      <c r="A24" s="697" t="s">
        <v>1326</v>
      </c>
    </row>
    <row r="25" spans="1:1" x14ac:dyDescent="0.25">
      <c r="A25" s="698" t="s">
        <v>1260</v>
      </c>
    </row>
    <row r="26" spans="1:1" x14ac:dyDescent="0.25">
      <c r="A26" s="134" t="s">
        <v>1259</v>
      </c>
    </row>
    <row r="27" spans="1:1" x14ac:dyDescent="0.25">
      <c r="A27" s="691" t="s">
        <v>1258</v>
      </c>
    </row>
    <row r="28" spans="1:1" x14ac:dyDescent="0.25">
      <c r="A28" s="691" t="s">
        <v>1327</v>
      </c>
    </row>
    <row r="29" spans="1:1" x14ac:dyDescent="0.25">
      <c r="A29" s="691" t="s">
        <v>1328</v>
      </c>
    </row>
    <row r="30" spans="1:1" x14ac:dyDescent="0.25">
      <c r="A30" s="656" t="s">
        <v>1257</v>
      </c>
    </row>
    <row r="31" spans="1:1" x14ac:dyDescent="0.25">
      <c r="A31" s="693" t="s">
        <v>1329</v>
      </c>
    </row>
    <row r="32" spans="1:1" x14ac:dyDescent="0.25">
      <c r="A32" s="693" t="s">
        <v>1330</v>
      </c>
    </row>
    <row r="33" spans="1:1" x14ac:dyDescent="0.25">
      <c r="A33" s="694" t="s">
        <v>1331</v>
      </c>
    </row>
    <row r="34" spans="1:1" x14ac:dyDescent="0.25">
      <c r="A34" s="694" t="s">
        <v>1332</v>
      </c>
    </row>
    <row r="35" spans="1:1" x14ac:dyDescent="0.25">
      <c r="A35" s="694" t="s">
        <v>1333</v>
      </c>
    </row>
    <row r="36" spans="1:1" x14ac:dyDescent="0.25">
      <c r="A36" s="700" t="s">
        <v>1334</v>
      </c>
    </row>
    <row r="37" spans="1:1" x14ac:dyDescent="0.25">
      <c r="A37" s="698" t="s">
        <v>1256</v>
      </c>
    </row>
    <row r="38" spans="1:1" x14ac:dyDescent="0.25">
      <c r="A38" s="134" t="s">
        <v>1255</v>
      </c>
    </row>
    <row r="39" spans="1:1" x14ac:dyDescent="0.25">
      <c r="A39" s="656" t="s">
        <v>1254</v>
      </c>
    </row>
    <row r="40" spans="1:1" x14ac:dyDescent="0.25">
      <c r="A40" s="695" t="s">
        <v>1253</v>
      </c>
    </row>
    <row r="41" spans="1:1" x14ac:dyDescent="0.25">
      <c r="A41" s="699" t="s">
        <v>1252</v>
      </c>
    </row>
    <row r="42" spans="1:1" x14ac:dyDescent="0.25">
      <c r="A42" s="698" t="s">
        <v>1251</v>
      </c>
    </row>
    <row r="43" spans="1:1" x14ac:dyDescent="0.25">
      <c r="A43" s="695" t="s">
        <v>1250</v>
      </c>
    </row>
    <row r="44" spans="1:1" x14ac:dyDescent="0.25">
      <c r="A44" s="695" t="s">
        <v>1249</v>
      </c>
    </row>
    <row r="45" spans="1:1" x14ac:dyDescent="0.25">
      <c r="A45" s="695" t="s">
        <v>1248</v>
      </c>
    </row>
    <row r="46" spans="1:1" x14ac:dyDescent="0.25">
      <c r="A46" s="656" t="s">
        <v>1247</v>
      </c>
    </row>
    <row r="47" spans="1:1" x14ac:dyDescent="0.25">
      <c r="A47" s="697" t="s">
        <v>1246</v>
      </c>
    </row>
    <row r="48" spans="1:1" x14ac:dyDescent="0.25">
      <c r="A48" s="698" t="s">
        <v>1245</v>
      </c>
    </row>
    <row r="49" spans="1:1" x14ac:dyDescent="0.25">
      <c r="A49" s="691" t="s">
        <v>1244</v>
      </c>
    </row>
    <row r="50" spans="1:1" x14ac:dyDescent="0.25">
      <c r="A50" s="691" t="s">
        <v>1243</v>
      </c>
    </row>
    <row r="51" spans="1:1" x14ac:dyDescent="0.25">
      <c r="A51" s="691" t="s">
        <v>1242</v>
      </c>
    </row>
    <row r="52" spans="1:1" x14ac:dyDescent="0.25">
      <c r="A52" s="691" t="s">
        <v>1241</v>
      </c>
    </row>
    <row r="53" spans="1:1" x14ac:dyDescent="0.25">
      <c r="A53" s="691" t="s">
        <v>1240</v>
      </c>
    </row>
    <row r="54" spans="1:1" x14ac:dyDescent="0.25">
      <c r="A54" s="691" t="s">
        <v>1239</v>
      </c>
    </row>
    <row r="55" spans="1:1" x14ac:dyDescent="0.25">
      <c r="A55" s="691" t="s">
        <v>1335</v>
      </c>
    </row>
    <row r="56" spans="1:1" x14ac:dyDescent="0.25">
      <c r="A56" s="656" t="s">
        <v>1238</v>
      </c>
    </row>
    <row r="57" spans="1:1" x14ac:dyDescent="0.25">
      <c r="A57" s="134" t="s">
        <v>1237</v>
      </c>
    </row>
    <row r="58" spans="1:1" x14ac:dyDescent="0.25">
      <c r="A58" s="134" t="s">
        <v>1236</v>
      </c>
    </row>
    <row r="59" spans="1:1" x14ac:dyDescent="0.25">
      <c r="A59" s="134" t="s">
        <v>1235</v>
      </c>
    </row>
    <row r="60" spans="1:1" x14ac:dyDescent="0.25">
      <c r="A60" s="134" t="s">
        <v>1336</v>
      </c>
    </row>
    <row r="61" spans="1:1" x14ac:dyDescent="0.25">
      <c r="A61" s="134" t="s">
        <v>1234</v>
      </c>
    </row>
    <row r="62" spans="1:1" x14ac:dyDescent="0.25">
      <c r="A62" s="699" t="s">
        <v>1337</v>
      </c>
    </row>
    <row r="63" spans="1:1" x14ac:dyDescent="0.25">
      <c r="A63" s="698" t="s">
        <v>1233</v>
      </c>
    </row>
    <row r="64" spans="1:1" x14ac:dyDescent="0.25">
      <c r="A64" s="134" t="s">
        <v>1338</v>
      </c>
    </row>
    <row r="65" spans="1:1" x14ac:dyDescent="0.25">
      <c r="A65" s="656" t="s">
        <v>1232</v>
      </c>
    </row>
    <row r="66" spans="1:1" x14ac:dyDescent="0.25">
      <c r="A66" s="697" t="s">
        <v>1339</v>
      </c>
    </row>
    <row r="67" spans="1:1" x14ac:dyDescent="0.25">
      <c r="A67" s="698" t="s">
        <v>1231</v>
      </c>
    </row>
    <row r="68" spans="1:1" x14ac:dyDescent="0.25">
      <c r="A68" s="693" t="s">
        <v>1230</v>
      </c>
    </row>
    <row r="69" spans="1:1" x14ac:dyDescent="0.25">
      <c r="A69" s="693" t="s">
        <v>1229</v>
      </c>
    </row>
    <row r="70" spans="1:1" x14ac:dyDescent="0.25">
      <c r="A70" s="693" t="s">
        <v>1228</v>
      </c>
    </row>
    <row r="71" spans="1:1" x14ac:dyDescent="0.25">
      <c r="A71" s="693" t="s">
        <v>1227</v>
      </c>
    </row>
    <row r="72" spans="1:1" x14ac:dyDescent="0.25">
      <c r="A72" s="656" t="s">
        <v>1226</v>
      </c>
    </row>
    <row r="73" spans="1:1" x14ac:dyDescent="0.25">
      <c r="A73" s="691" t="s">
        <v>1340</v>
      </c>
    </row>
    <row r="74" spans="1:1" x14ac:dyDescent="0.25">
      <c r="A74" s="691" t="s">
        <v>1341</v>
      </c>
    </row>
    <row r="75" spans="1:1" x14ac:dyDescent="0.25">
      <c r="A75" s="697" t="s">
        <v>1342</v>
      </c>
    </row>
    <row r="76" spans="1:1" x14ac:dyDescent="0.25">
      <c r="A76" s="698" t="s">
        <v>1225</v>
      </c>
    </row>
    <row r="77" spans="1:1" x14ac:dyDescent="0.25">
      <c r="A77" s="696" t="s">
        <v>1343</v>
      </c>
    </row>
    <row r="78" spans="1:1" x14ac:dyDescent="0.25">
      <c r="A78" s="696" t="s">
        <v>1344</v>
      </c>
    </row>
    <row r="79" spans="1:1" x14ac:dyDescent="0.25">
      <c r="A79" s="656" t="s">
        <v>1224</v>
      </c>
    </row>
    <row r="80" spans="1:1" x14ac:dyDescent="0.25">
      <c r="A80" s="697" t="s">
        <v>1345</v>
      </c>
    </row>
    <row r="81" spans="1:1" x14ac:dyDescent="0.25">
      <c r="A81" s="698" t="s">
        <v>1223</v>
      </c>
    </row>
    <row r="82" spans="1:1" x14ac:dyDescent="0.25">
      <c r="A82" s="134" t="s">
        <v>1346</v>
      </c>
    </row>
    <row r="83" spans="1:1" x14ac:dyDescent="0.25">
      <c r="A83" s="656" t="s">
        <v>1222</v>
      </c>
    </row>
    <row r="84" spans="1:1" x14ac:dyDescent="0.25">
      <c r="A84" s="697" t="s">
        <v>1221</v>
      </c>
    </row>
    <row r="85" spans="1:1" x14ac:dyDescent="0.25">
      <c r="A85" s="698" t="s">
        <v>1220</v>
      </c>
    </row>
    <row r="86" spans="1:1" x14ac:dyDescent="0.25">
      <c r="A86" s="691" t="s">
        <v>1219</v>
      </c>
    </row>
    <row r="87" spans="1:1" x14ac:dyDescent="0.25">
      <c r="A87" s="691" t="s">
        <v>1218</v>
      </c>
    </row>
    <row r="88" spans="1:1" x14ac:dyDescent="0.25">
      <c r="A88" s="697" t="s">
        <v>1217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baseColWidth="10" defaultColWidth="11.42578125" defaultRowHeight="15" x14ac:dyDescent="0.25"/>
  <cols>
    <col min="1" max="1" width="19.140625" style="42" customWidth="1"/>
    <col min="2" max="2" width="17" style="42" bestFit="1" customWidth="1"/>
    <col min="3" max="3" width="18" style="42" bestFit="1" customWidth="1"/>
    <col min="4" max="4" width="14.140625" style="42" bestFit="1" customWidth="1"/>
    <col min="5" max="16384" width="11.42578125" style="42"/>
  </cols>
  <sheetData>
    <row r="1" spans="1:4" x14ac:dyDescent="0.25">
      <c r="A1" s="46" t="s">
        <v>1483</v>
      </c>
    </row>
    <row r="2" spans="1:4" x14ac:dyDescent="0.25">
      <c r="A2" s="46" t="s">
        <v>1484</v>
      </c>
    </row>
    <row r="3" spans="1:4" x14ac:dyDescent="0.25">
      <c r="A3" s="42" t="s">
        <v>1485</v>
      </c>
    </row>
    <row r="5" spans="1:4" ht="15" customHeight="1" x14ac:dyDescent="0.25">
      <c r="A5" s="984" t="s">
        <v>1487</v>
      </c>
      <c r="B5" s="846"/>
      <c r="C5" s="456" t="s">
        <v>1488</v>
      </c>
      <c r="D5" s="52"/>
    </row>
    <row r="6" spans="1:4" x14ac:dyDescent="0.25">
      <c r="A6" s="985"/>
      <c r="B6" s="846" t="s">
        <v>1486</v>
      </c>
      <c r="C6" s="63" t="s">
        <v>1489</v>
      </c>
      <c r="D6" s="52" t="s">
        <v>1490</v>
      </c>
    </row>
    <row r="7" spans="1:4" x14ac:dyDescent="0.25">
      <c r="A7" s="454" t="s">
        <v>1491</v>
      </c>
      <c r="B7" s="454" t="s">
        <v>1492</v>
      </c>
      <c r="C7" s="847">
        <v>61335</v>
      </c>
      <c r="D7" s="850">
        <v>88.533321785822551</v>
      </c>
    </row>
    <row r="8" spans="1:4" x14ac:dyDescent="0.25">
      <c r="A8" s="454"/>
      <c r="B8" s="454" t="s">
        <v>1493</v>
      </c>
      <c r="C8" s="847">
        <v>177555</v>
      </c>
      <c r="D8" s="850">
        <v>256.28978478326769</v>
      </c>
    </row>
    <row r="9" spans="1:4" x14ac:dyDescent="0.25">
      <c r="A9" s="589" t="s">
        <v>1494</v>
      </c>
      <c r="B9" s="589" t="s">
        <v>1495</v>
      </c>
      <c r="C9" s="852">
        <v>53864.5</v>
      </c>
      <c r="D9" s="853">
        <v>77.750111866510778</v>
      </c>
    </row>
    <row r="10" spans="1:4" x14ac:dyDescent="0.25">
      <c r="A10" s="454"/>
      <c r="B10" s="454" t="s">
        <v>1496</v>
      </c>
      <c r="C10" s="849">
        <v>58.246000000000002</v>
      </c>
      <c r="D10" s="850">
        <v>58.246000000000002</v>
      </c>
    </row>
    <row r="11" spans="1:4" x14ac:dyDescent="0.25">
      <c r="A11" s="454"/>
      <c r="B11" s="454" t="s">
        <v>1497</v>
      </c>
      <c r="C11" s="849">
        <v>61.418999999999997</v>
      </c>
      <c r="D11" s="850">
        <v>61.418999999999997</v>
      </c>
    </row>
    <row r="12" spans="1:4" x14ac:dyDescent="0.25">
      <c r="A12" s="454"/>
      <c r="B12" s="454" t="s">
        <v>1498</v>
      </c>
      <c r="C12" s="849">
        <v>114.97499999999999</v>
      </c>
      <c r="D12" s="850">
        <v>114.97499999999999</v>
      </c>
    </row>
    <row r="13" spans="1:4" x14ac:dyDescent="0.25">
      <c r="A13" s="454"/>
      <c r="B13" s="454" t="s">
        <v>1499</v>
      </c>
      <c r="C13" s="849">
        <v>178.429</v>
      </c>
      <c r="D13" s="850">
        <v>178.429</v>
      </c>
    </row>
    <row r="14" spans="1:4" x14ac:dyDescent="0.25">
      <c r="A14" s="454"/>
      <c r="B14" s="454" t="s">
        <v>1500</v>
      </c>
      <c r="C14" s="849">
        <v>131.017</v>
      </c>
      <c r="D14" s="850">
        <v>131.017</v>
      </c>
    </row>
    <row r="15" spans="1:4" x14ac:dyDescent="0.25">
      <c r="A15" s="454"/>
      <c r="B15" s="454" t="s">
        <v>1501</v>
      </c>
      <c r="C15" s="849">
        <v>49.19</v>
      </c>
      <c r="D15" s="850">
        <v>49.19</v>
      </c>
    </row>
    <row r="16" spans="1:4" x14ac:dyDescent="0.25">
      <c r="A16" s="575"/>
      <c r="B16" s="575" t="s">
        <v>1502</v>
      </c>
      <c r="C16" s="854">
        <v>257.41899999999998</v>
      </c>
      <c r="D16" s="855">
        <v>257.41899999999998</v>
      </c>
    </row>
    <row r="17" spans="1:4" x14ac:dyDescent="0.25">
      <c r="A17" s="54" t="s">
        <v>1503</v>
      </c>
      <c r="B17" s="54"/>
      <c r="C17" s="848"/>
      <c r="D17" s="851">
        <v>1273.2682184356008</v>
      </c>
    </row>
    <row r="18" spans="1:4" x14ac:dyDescent="0.25">
      <c r="A18" s="42" t="s">
        <v>0</v>
      </c>
    </row>
  </sheetData>
  <mergeCells count="1">
    <mergeCell ref="A5:A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21" sqref="B21"/>
    </sheetView>
  </sheetViews>
  <sheetFormatPr baseColWidth="10" defaultColWidth="11.42578125" defaultRowHeight="15" x14ac:dyDescent="0.25"/>
  <cols>
    <col min="1" max="1" width="4.85546875" style="42" bestFit="1" customWidth="1"/>
    <col min="2" max="2" width="41.5703125" style="42" customWidth="1"/>
    <col min="3" max="3" width="14.85546875" style="42" bestFit="1" customWidth="1"/>
    <col min="4" max="4" width="15.5703125" style="42" customWidth="1"/>
    <col min="5" max="5" width="15.5703125" style="42" bestFit="1" customWidth="1"/>
    <col min="6" max="7" width="15.28515625" style="42" customWidth="1"/>
    <col min="8" max="16384" width="11.42578125" style="42"/>
  </cols>
  <sheetData>
    <row r="1" spans="1:7" x14ac:dyDescent="0.25">
      <c r="A1" s="46" t="s">
        <v>892</v>
      </c>
    </row>
    <row r="2" spans="1:7" x14ac:dyDescent="0.25">
      <c r="A2" s="891" t="s">
        <v>1367</v>
      </c>
      <c r="B2" s="236"/>
      <c r="C2" s="236"/>
      <c r="D2" s="236"/>
      <c r="E2" s="236"/>
      <c r="F2" s="939"/>
      <c r="G2" s="939"/>
    </row>
    <row r="3" spans="1:7" x14ac:dyDescent="0.25">
      <c r="A3" s="906" t="s">
        <v>912</v>
      </c>
      <c r="B3" s="446"/>
      <c r="C3" s="446"/>
      <c r="D3" s="446"/>
      <c r="E3" s="446"/>
      <c r="F3" s="939"/>
      <c r="G3" s="939"/>
    </row>
    <row r="4" spans="1:7" x14ac:dyDescent="0.25">
      <c r="A4" s="68"/>
      <c r="B4" s="68"/>
      <c r="C4" s="68"/>
      <c r="D4" s="68"/>
      <c r="E4" s="68"/>
      <c r="F4" s="939"/>
      <c r="G4" s="939"/>
    </row>
    <row r="5" spans="1:7" ht="48" customHeight="1" x14ac:dyDescent="0.25">
      <c r="A5" s="1032" t="s">
        <v>3</v>
      </c>
      <c r="B5" s="1089"/>
      <c r="C5" s="944" t="s">
        <v>893</v>
      </c>
      <c r="D5" s="944" t="s">
        <v>894</v>
      </c>
      <c r="E5" s="944" t="s">
        <v>895</v>
      </c>
      <c r="F5" s="944" t="s">
        <v>896</v>
      </c>
      <c r="G5" s="944" t="s">
        <v>897</v>
      </c>
    </row>
    <row r="6" spans="1:7" x14ac:dyDescent="0.25">
      <c r="A6" s="941" t="s">
        <v>719</v>
      </c>
      <c r="B6" s="188" t="s">
        <v>898</v>
      </c>
      <c r="C6" s="448">
        <v>46105714.843000002</v>
      </c>
      <c r="D6" s="448">
        <v>48472187.70353999</v>
      </c>
      <c r="E6" s="448">
        <v>50251041.999160007</v>
      </c>
      <c r="F6" s="448">
        <v>52540710.886000007</v>
      </c>
      <c r="G6" s="448">
        <v>54422773.82187999</v>
      </c>
    </row>
    <row r="7" spans="1:7" x14ac:dyDescent="0.25">
      <c r="A7" s="940" t="s">
        <v>899</v>
      </c>
      <c r="B7" s="599" t="s">
        <v>900</v>
      </c>
      <c r="C7" s="449">
        <v>50438949.590000004</v>
      </c>
      <c r="D7" s="449">
        <v>51721145.565824896</v>
      </c>
      <c r="E7" s="449">
        <v>52972790.563963503</v>
      </c>
      <c r="F7" s="173">
        <v>53686038.774813637</v>
      </c>
      <c r="G7" s="173">
        <v>54821891.998550244</v>
      </c>
    </row>
    <row r="8" spans="1:7" x14ac:dyDescent="0.25">
      <c r="A8" s="940" t="s">
        <v>901</v>
      </c>
      <c r="B8" s="599" t="s">
        <v>902</v>
      </c>
      <c r="C8" s="449">
        <v>47420841.902216904</v>
      </c>
      <c r="D8" s="449">
        <v>49020538.405639775</v>
      </c>
      <c r="E8" s="449">
        <v>50606270.358591497</v>
      </c>
      <c r="F8" s="173">
        <v>52771488.184050754</v>
      </c>
      <c r="G8" s="173">
        <v>54501620.842847899</v>
      </c>
    </row>
    <row r="9" spans="1:7" x14ac:dyDescent="0.25">
      <c r="A9" s="894" t="s">
        <v>903</v>
      </c>
      <c r="B9" s="184" t="s">
        <v>904</v>
      </c>
      <c r="C9" s="185">
        <v>-1.4</v>
      </c>
      <c r="D9" s="185">
        <v>-1.2</v>
      </c>
      <c r="E9" s="185">
        <v>-1</v>
      </c>
      <c r="F9" s="451">
        <v>-0.8</v>
      </c>
      <c r="G9" s="451">
        <v>-0.6</v>
      </c>
    </row>
    <row r="10" spans="1:7" x14ac:dyDescent="0.25">
      <c r="A10" s="940" t="s">
        <v>727</v>
      </c>
      <c r="B10" s="599" t="s">
        <v>905</v>
      </c>
      <c r="C10" s="449">
        <v>50438949.590000004</v>
      </c>
      <c r="D10" s="449">
        <v>51804843.100184634</v>
      </c>
      <c r="E10" s="449">
        <v>53008133.547993034</v>
      </c>
      <c r="F10" s="449">
        <v>54684457.207442611</v>
      </c>
      <c r="G10" s="449">
        <v>55987967.765730202</v>
      </c>
    </row>
    <row r="11" spans="1:7" x14ac:dyDescent="0.25">
      <c r="A11" s="940" t="s">
        <v>906</v>
      </c>
      <c r="B11" s="599" t="s">
        <v>907</v>
      </c>
      <c r="C11" s="449">
        <v>0</v>
      </c>
      <c r="D11" s="449">
        <v>83697.534359738231</v>
      </c>
      <c r="E11" s="449">
        <v>35342.984029531479</v>
      </c>
      <c r="F11" s="449">
        <v>998418.43262897432</v>
      </c>
      <c r="G11" s="449">
        <v>1166075.7671799585</v>
      </c>
    </row>
    <row r="12" spans="1:7" x14ac:dyDescent="0.25">
      <c r="A12" s="940" t="s">
        <v>731</v>
      </c>
      <c r="B12" s="599" t="s">
        <v>908</v>
      </c>
      <c r="C12" s="449">
        <v>0</v>
      </c>
      <c r="D12" s="449">
        <v>129.33650790372604</v>
      </c>
      <c r="E12" s="449">
        <v>57.55717617381562</v>
      </c>
      <c r="F12" s="449">
        <v>1674.7210235821567</v>
      </c>
      <c r="G12" s="449">
        <v>2014.6436889771228</v>
      </c>
    </row>
    <row r="13" spans="1:7" x14ac:dyDescent="0.25">
      <c r="A13" s="940" t="s">
        <v>909</v>
      </c>
      <c r="B13" s="599" t="s">
        <v>910</v>
      </c>
      <c r="C13" s="442">
        <v>0</v>
      </c>
      <c r="D13" s="443">
        <v>3.7545538970691399E-2</v>
      </c>
      <c r="E13" s="443">
        <v>1.5303412597730565E-2</v>
      </c>
      <c r="F13" s="443">
        <v>0.41753668581990627</v>
      </c>
      <c r="G13" s="443">
        <v>0.4707147769722777</v>
      </c>
    </row>
    <row r="14" spans="1:7" ht="30" x14ac:dyDescent="0.25">
      <c r="A14" s="917" t="s">
        <v>735</v>
      </c>
      <c r="B14" s="450" t="s">
        <v>911</v>
      </c>
      <c r="C14" s="279">
        <v>-2.0184962545229297</v>
      </c>
      <c r="D14" s="279">
        <v>-1.4949824272338077</v>
      </c>
      <c r="E14" s="279">
        <v>-1.1938128797006122</v>
      </c>
      <c r="F14" s="452">
        <v>-0.8965106262480127</v>
      </c>
      <c r="G14" s="452">
        <v>-0.63182851315021793</v>
      </c>
    </row>
    <row r="15" spans="1:7" ht="15" customHeight="1" x14ac:dyDescent="0.25">
      <c r="A15" s="1053" t="s">
        <v>21</v>
      </c>
      <c r="B15" s="1053"/>
      <c r="C15" s="939"/>
      <c r="D15" s="939"/>
      <c r="E15" s="939"/>
      <c r="F15" s="939"/>
      <c r="G15" s="939"/>
    </row>
    <row r="16" spans="1:7" x14ac:dyDescent="0.25">
      <c r="A16" s="1053"/>
      <c r="B16" s="1053"/>
      <c r="C16" s="939"/>
      <c r="D16" s="939"/>
      <c r="E16" s="939"/>
      <c r="F16" s="939"/>
      <c r="G16" s="939"/>
    </row>
  </sheetData>
  <mergeCells count="3">
    <mergeCell ref="A5:B5"/>
    <mergeCell ref="A15:B15"/>
    <mergeCell ref="A16:B1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B16" sqref="B16"/>
    </sheetView>
  </sheetViews>
  <sheetFormatPr baseColWidth="10" defaultColWidth="11.42578125" defaultRowHeight="15" x14ac:dyDescent="0.25"/>
  <cols>
    <col min="1" max="1" width="33.5703125" style="42" customWidth="1"/>
    <col min="2" max="16384" width="11.42578125" style="42"/>
  </cols>
  <sheetData>
    <row r="1" spans="1:5" x14ac:dyDescent="0.25">
      <c r="A1" s="46" t="s">
        <v>913</v>
      </c>
    </row>
    <row r="2" spans="1:5" ht="17.25" x14ac:dyDescent="0.25">
      <c r="A2" s="46" t="s">
        <v>1532</v>
      </c>
    </row>
    <row r="3" spans="1:5" x14ac:dyDescent="0.25">
      <c r="A3" s="602" t="s">
        <v>250</v>
      </c>
    </row>
    <row r="5" spans="1:5" x14ac:dyDescent="0.25">
      <c r="A5" s="455"/>
      <c r="B5" s="63">
        <v>2021</v>
      </c>
      <c r="C5" s="456">
        <v>2022</v>
      </c>
      <c r="D5" s="63">
        <v>2023</v>
      </c>
      <c r="E5" s="52">
        <v>2024</v>
      </c>
    </row>
    <row r="6" spans="1:5" x14ac:dyDescent="0.25">
      <c r="A6" s="53" t="s">
        <v>337</v>
      </c>
      <c r="B6" s="578">
        <v>59747645.400465675</v>
      </c>
      <c r="C6" s="579">
        <v>63117130.858758785</v>
      </c>
      <c r="D6" s="578">
        <v>67188687.506181717</v>
      </c>
      <c r="E6" s="580">
        <v>70465987.273647055</v>
      </c>
    </row>
    <row r="7" spans="1:5" x14ac:dyDescent="0.25">
      <c r="A7" s="453" t="s">
        <v>338</v>
      </c>
      <c r="B7" s="175">
        <v>3221307.6774600074</v>
      </c>
      <c r="C7" s="581">
        <v>2703521.2188400105</v>
      </c>
      <c r="D7" s="175">
        <v>1134081.997999981</v>
      </c>
      <c r="E7" s="582">
        <v>392620.30411999673</v>
      </c>
    </row>
    <row r="8" spans="1:5" x14ac:dyDescent="0.25">
      <c r="A8" s="454" t="s">
        <v>914</v>
      </c>
      <c r="B8" s="175">
        <v>148177.78083310276</v>
      </c>
      <c r="C8" s="581">
        <v>1368035.4285829216</v>
      </c>
      <c r="D8" s="175">
        <v>2143217.7694653571</v>
      </c>
      <c r="E8" s="582">
        <v>1773526.9366402403</v>
      </c>
    </row>
    <row r="9" spans="1:5" x14ac:dyDescent="0.25">
      <c r="A9" s="53" t="s">
        <v>339</v>
      </c>
      <c r="B9" s="578">
        <v>63117130.858758785</v>
      </c>
      <c r="C9" s="579">
        <v>67188687.506181717</v>
      </c>
      <c r="D9" s="578">
        <v>70465987.273647055</v>
      </c>
      <c r="E9" s="580">
        <v>72632134.514407292</v>
      </c>
    </row>
    <row r="10" spans="1:5" x14ac:dyDescent="0.25">
      <c r="A10" s="54" t="s">
        <v>340</v>
      </c>
      <c r="B10" s="640">
        <v>28.313458833431742</v>
      </c>
      <c r="C10" s="641">
        <v>29.092512509713735</v>
      </c>
      <c r="D10" s="640">
        <v>29.468741580061071</v>
      </c>
      <c r="E10" s="642">
        <v>29.31972345326011</v>
      </c>
    </row>
    <row r="11" spans="1:5" x14ac:dyDescent="0.25">
      <c r="A11" s="42" t="s">
        <v>915</v>
      </c>
    </row>
    <row r="12" spans="1:5" x14ac:dyDescent="0.25">
      <c r="A12" s="42" t="s">
        <v>0</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baseColWidth="10" defaultColWidth="11.42578125" defaultRowHeight="15" x14ac:dyDescent="0.25"/>
  <cols>
    <col min="1" max="1" width="11.42578125" style="49"/>
    <col min="2" max="2" width="13" style="49" bestFit="1" customWidth="1"/>
    <col min="3" max="3" width="7.7109375" style="49" bestFit="1" customWidth="1"/>
    <col min="4" max="4" width="13.42578125" style="49" bestFit="1" customWidth="1"/>
    <col min="5" max="5" width="16.140625" style="49" bestFit="1" customWidth="1"/>
    <col min="6" max="6" width="7.7109375" style="49" bestFit="1" customWidth="1"/>
    <col min="7" max="7" width="15" style="49" bestFit="1" customWidth="1"/>
    <col min="8" max="16384" width="11.42578125" style="49"/>
  </cols>
  <sheetData>
    <row r="1" spans="1:8" x14ac:dyDescent="0.25">
      <c r="A1" s="46" t="s">
        <v>384</v>
      </c>
    </row>
    <row r="2" spans="1:8" ht="15" customHeight="1" x14ac:dyDescent="0.25">
      <c r="A2" s="46" t="s">
        <v>918</v>
      </c>
    </row>
    <row r="4" spans="1:8" x14ac:dyDescent="0.25">
      <c r="A4" s="1090" t="s">
        <v>385</v>
      </c>
      <c r="B4" s="1092" t="s">
        <v>386</v>
      </c>
      <c r="C4" s="1093"/>
      <c r="D4" s="982"/>
      <c r="E4" s="1092" t="s">
        <v>387</v>
      </c>
      <c r="F4" s="1093"/>
      <c r="G4" s="982"/>
      <c r="H4" s="982" t="s">
        <v>388</v>
      </c>
    </row>
    <row r="5" spans="1:8" ht="17.25" x14ac:dyDescent="0.25">
      <c r="A5" s="1091"/>
      <c r="B5" s="126" t="s">
        <v>389</v>
      </c>
      <c r="C5" s="118" t="s">
        <v>390</v>
      </c>
      <c r="D5" s="116" t="s">
        <v>391</v>
      </c>
      <c r="E5" s="126" t="s">
        <v>392</v>
      </c>
      <c r="F5" s="118" t="s">
        <v>390</v>
      </c>
      <c r="G5" s="116" t="s">
        <v>805</v>
      </c>
      <c r="H5" s="1094"/>
    </row>
    <row r="6" spans="1:8" x14ac:dyDescent="0.25">
      <c r="A6" s="338">
        <v>2008</v>
      </c>
      <c r="B6" s="339">
        <v>75</v>
      </c>
      <c r="C6" s="340">
        <v>48</v>
      </c>
      <c r="D6" s="341">
        <v>27</v>
      </c>
      <c r="E6" s="339">
        <v>24</v>
      </c>
      <c r="F6" s="340">
        <v>14</v>
      </c>
      <c r="G6" s="341">
        <v>10</v>
      </c>
      <c r="H6" s="342">
        <v>99</v>
      </c>
    </row>
    <row r="7" spans="1:8" x14ac:dyDescent="0.25">
      <c r="A7" s="338">
        <v>2009</v>
      </c>
      <c r="B7" s="339">
        <v>62</v>
      </c>
      <c r="C7" s="340">
        <v>19</v>
      </c>
      <c r="D7" s="341">
        <v>43</v>
      </c>
      <c r="E7" s="339">
        <v>33</v>
      </c>
      <c r="F7" s="340">
        <v>18</v>
      </c>
      <c r="G7" s="341">
        <v>15</v>
      </c>
      <c r="H7" s="342">
        <v>95</v>
      </c>
    </row>
    <row r="8" spans="1:8" x14ac:dyDescent="0.25">
      <c r="A8" s="338">
        <v>2010</v>
      </c>
      <c r="B8" s="339">
        <v>103</v>
      </c>
      <c r="C8" s="340">
        <v>30</v>
      </c>
      <c r="D8" s="341">
        <v>73</v>
      </c>
      <c r="E8" s="339">
        <v>32</v>
      </c>
      <c r="F8" s="340">
        <v>7</v>
      </c>
      <c r="G8" s="341">
        <v>25</v>
      </c>
      <c r="H8" s="342">
        <v>135</v>
      </c>
    </row>
    <row r="9" spans="1:8" x14ac:dyDescent="0.25">
      <c r="A9" s="338">
        <v>2011</v>
      </c>
      <c r="B9" s="339">
        <v>57</v>
      </c>
      <c r="C9" s="340">
        <v>24</v>
      </c>
      <c r="D9" s="341">
        <v>33</v>
      </c>
      <c r="E9" s="339">
        <v>20</v>
      </c>
      <c r="F9" s="340">
        <v>9</v>
      </c>
      <c r="G9" s="341">
        <v>11</v>
      </c>
      <c r="H9" s="342">
        <v>77</v>
      </c>
    </row>
    <row r="10" spans="1:8" x14ac:dyDescent="0.25">
      <c r="A10" s="338">
        <v>2012</v>
      </c>
      <c r="B10" s="339">
        <v>40</v>
      </c>
      <c r="C10" s="340">
        <v>26</v>
      </c>
      <c r="D10" s="341">
        <v>14</v>
      </c>
      <c r="E10" s="339">
        <v>24</v>
      </c>
      <c r="F10" s="340">
        <v>20</v>
      </c>
      <c r="G10" s="341">
        <v>4</v>
      </c>
      <c r="H10" s="342">
        <v>64</v>
      </c>
    </row>
    <row r="11" spans="1:8" x14ac:dyDescent="0.25">
      <c r="A11" s="338">
        <v>2013</v>
      </c>
      <c r="B11" s="339">
        <v>53</v>
      </c>
      <c r="C11" s="340">
        <v>25</v>
      </c>
      <c r="D11" s="341">
        <v>28</v>
      </c>
      <c r="E11" s="339">
        <v>23</v>
      </c>
      <c r="F11" s="340">
        <v>13</v>
      </c>
      <c r="G11" s="341">
        <v>10</v>
      </c>
      <c r="H11" s="342">
        <v>76</v>
      </c>
    </row>
    <row r="12" spans="1:8" x14ac:dyDescent="0.25">
      <c r="A12" s="338">
        <v>2014</v>
      </c>
      <c r="B12" s="339">
        <v>123</v>
      </c>
      <c r="C12" s="340">
        <v>84</v>
      </c>
      <c r="D12" s="341">
        <v>39</v>
      </c>
      <c r="E12" s="339">
        <v>71</v>
      </c>
      <c r="F12" s="340">
        <v>49</v>
      </c>
      <c r="G12" s="341">
        <v>22</v>
      </c>
      <c r="H12" s="342">
        <v>194</v>
      </c>
    </row>
    <row r="13" spans="1:8" x14ac:dyDescent="0.25">
      <c r="A13" s="338">
        <v>2015</v>
      </c>
      <c r="B13" s="339">
        <v>86</v>
      </c>
      <c r="C13" s="340">
        <v>36</v>
      </c>
      <c r="D13" s="341">
        <v>50</v>
      </c>
      <c r="E13" s="339">
        <v>39</v>
      </c>
      <c r="F13" s="340">
        <v>22</v>
      </c>
      <c r="G13" s="341">
        <v>17</v>
      </c>
      <c r="H13" s="342">
        <v>125</v>
      </c>
    </row>
    <row r="14" spans="1:8" x14ac:dyDescent="0.25">
      <c r="A14" s="338">
        <v>2016</v>
      </c>
      <c r="B14" s="339">
        <v>52</v>
      </c>
      <c r="C14" s="340">
        <v>29</v>
      </c>
      <c r="D14" s="341">
        <v>23</v>
      </c>
      <c r="E14" s="339">
        <v>27</v>
      </c>
      <c r="F14" s="340">
        <v>11</v>
      </c>
      <c r="G14" s="341">
        <v>16</v>
      </c>
      <c r="H14" s="342">
        <v>79</v>
      </c>
    </row>
    <row r="15" spans="1:8" x14ac:dyDescent="0.25">
      <c r="A15" s="338">
        <v>2017</v>
      </c>
      <c r="B15" s="339">
        <v>56</v>
      </c>
      <c r="C15" s="340">
        <v>27</v>
      </c>
      <c r="D15" s="341">
        <v>29</v>
      </c>
      <c r="E15" s="339">
        <v>43</v>
      </c>
      <c r="F15" s="340">
        <v>7</v>
      </c>
      <c r="G15" s="341">
        <v>36</v>
      </c>
      <c r="H15" s="342">
        <v>99</v>
      </c>
    </row>
    <row r="16" spans="1:8" x14ac:dyDescent="0.25">
      <c r="A16" s="338">
        <v>2018</v>
      </c>
      <c r="B16" s="339">
        <v>95</v>
      </c>
      <c r="C16" s="340">
        <v>36</v>
      </c>
      <c r="D16" s="341">
        <v>59</v>
      </c>
      <c r="E16" s="339">
        <v>65</v>
      </c>
      <c r="F16" s="340">
        <v>14</v>
      </c>
      <c r="G16" s="341">
        <v>51</v>
      </c>
      <c r="H16" s="342">
        <v>160</v>
      </c>
    </row>
    <row r="17" spans="1:8" x14ac:dyDescent="0.25">
      <c r="A17" s="338">
        <v>2019</v>
      </c>
      <c r="B17" s="339">
        <v>90</v>
      </c>
      <c r="C17" s="340">
        <v>51</v>
      </c>
      <c r="D17" s="341">
        <v>39</v>
      </c>
      <c r="E17" s="339">
        <v>63</v>
      </c>
      <c r="F17" s="340">
        <v>18</v>
      </c>
      <c r="G17" s="341">
        <v>45</v>
      </c>
      <c r="H17" s="342">
        <v>153</v>
      </c>
    </row>
    <row r="18" spans="1:8" x14ac:dyDescent="0.25">
      <c r="A18" s="343" t="s">
        <v>388</v>
      </c>
      <c r="B18" s="344">
        <v>892</v>
      </c>
      <c r="C18" s="345">
        <v>435</v>
      </c>
      <c r="D18" s="346">
        <v>457</v>
      </c>
      <c r="E18" s="344">
        <v>464</v>
      </c>
      <c r="F18" s="345">
        <v>202</v>
      </c>
      <c r="G18" s="346">
        <v>262</v>
      </c>
      <c r="H18" s="886">
        <v>1356</v>
      </c>
    </row>
    <row r="19" spans="1:8" x14ac:dyDescent="0.25">
      <c r="A19" s="49" t="s">
        <v>393</v>
      </c>
    </row>
    <row r="20" spans="1:8" x14ac:dyDescent="0.25">
      <c r="A20" s="49" t="s">
        <v>394</v>
      </c>
    </row>
    <row r="21" spans="1:8" x14ac:dyDescent="0.25">
      <c r="A21" s="49" t="s">
        <v>41</v>
      </c>
    </row>
  </sheetData>
  <mergeCells count="4">
    <mergeCell ref="A4:A5"/>
    <mergeCell ref="B4:D4"/>
    <mergeCell ref="E4:G4"/>
    <mergeCell ref="H4:H5"/>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6" sqref="B16"/>
    </sheetView>
  </sheetViews>
  <sheetFormatPr baseColWidth="10" defaultColWidth="11.42578125" defaultRowHeight="15" x14ac:dyDescent="0.25"/>
  <cols>
    <col min="1" max="1" width="37.28515625" style="49" customWidth="1"/>
    <col min="2" max="2" width="18.85546875" style="49" customWidth="1"/>
    <col min="3" max="3" width="17" style="49" customWidth="1"/>
    <col min="4" max="16384" width="11.42578125" style="49"/>
  </cols>
  <sheetData>
    <row r="1" spans="1:4" x14ac:dyDescent="0.25">
      <c r="A1" s="46" t="s">
        <v>395</v>
      </c>
    </row>
    <row r="2" spans="1:4" s="46" customFormat="1" ht="17.25" x14ac:dyDescent="0.25">
      <c r="A2" s="46" t="s">
        <v>1387</v>
      </c>
    </row>
    <row r="4" spans="1:4" ht="30" x14ac:dyDescent="0.25">
      <c r="A4" s="96" t="s">
        <v>396</v>
      </c>
      <c r="B4" s="96" t="s">
        <v>397</v>
      </c>
      <c r="C4" s="97" t="s">
        <v>398</v>
      </c>
      <c r="D4" s="98" t="s">
        <v>388</v>
      </c>
    </row>
    <row r="5" spans="1:4" x14ac:dyDescent="0.25">
      <c r="A5" s="99" t="s">
        <v>399</v>
      </c>
      <c r="B5" s="100">
        <v>46</v>
      </c>
      <c r="C5" s="101">
        <v>17</v>
      </c>
      <c r="D5" s="102">
        <v>63</v>
      </c>
    </row>
    <row r="6" spans="1:4" x14ac:dyDescent="0.25">
      <c r="A6" s="103" t="s">
        <v>1384</v>
      </c>
      <c r="B6" s="104">
        <v>19</v>
      </c>
      <c r="C6" s="105">
        <v>5</v>
      </c>
      <c r="D6" s="102">
        <v>24</v>
      </c>
    </row>
    <row r="7" spans="1:4" x14ac:dyDescent="0.25">
      <c r="A7" s="103" t="s">
        <v>1385</v>
      </c>
      <c r="B7" s="104">
        <v>27</v>
      </c>
      <c r="C7" s="105">
        <v>12</v>
      </c>
      <c r="D7" s="102">
        <v>39</v>
      </c>
    </row>
    <row r="8" spans="1:4" x14ac:dyDescent="0.25">
      <c r="A8" s="99" t="s">
        <v>1386</v>
      </c>
      <c r="B8" s="100">
        <v>27</v>
      </c>
      <c r="C8" s="101">
        <v>27</v>
      </c>
      <c r="D8" s="102">
        <v>54</v>
      </c>
    </row>
    <row r="9" spans="1:4" x14ac:dyDescent="0.25">
      <c r="A9" s="103" t="s">
        <v>1384</v>
      </c>
      <c r="B9" s="104">
        <v>5</v>
      </c>
      <c r="C9" s="105">
        <v>5</v>
      </c>
      <c r="D9" s="102">
        <v>10</v>
      </c>
    </row>
    <row r="10" spans="1:4" x14ac:dyDescent="0.25">
      <c r="A10" s="103" t="s">
        <v>1385</v>
      </c>
      <c r="B10" s="104">
        <v>22</v>
      </c>
      <c r="C10" s="105">
        <v>22</v>
      </c>
      <c r="D10" s="102">
        <v>44</v>
      </c>
    </row>
    <row r="11" spans="1:4" x14ac:dyDescent="0.25">
      <c r="A11" s="106" t="s">
        <v>388</v>
      </c>
      <c r="B11" s="107">
        <v>73</v>
      </c>
      <c r="C11" s="108">
        <v>44</v>
      </c>
      <c r="D11" s="109">
        <v>117</v>
      </c>
    </row>
    <row r="12" spans="1:4" ht="36" customHeight="1" x14ac:dyDescent="0.25">
      <c r="A12" s="994" t="s">
        <v>1388</v>
      </c>
      <c r="B12" s="994"/>
      <c r="C12" s="994"/>
      <c r="D12" s="994"/>
    </row>
    <row r="13" spans="1:4" x14ac:dyDescent="0.25">
      <c r="A13" s="49" t="s">
        <v>0</v>
      </c>
    </row>
  </sheetData>
  <mergeCells count="1">
    <mergeCell ref="A12:D12"/>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F28" sqref="F28"/>
    </sheetView>
  </sheetViews>
  <sheetFormatPr baseColWidth="10" defaultColWidth="13" defaultRowHeight="15" x14ac:dyDescent="0.25"/>
  <cols>
    <col min="1" max="16384" width="13" style="49"/>
  </cols>
  <sheetData>
    <row r="1" spans="1:7" x14ac:dyDescent="0.25">
      <c r="A1" s="46" t="s">
        <v>400</v>
      </c>
    </row>
    <row r="2" spans="1:7" x14ac:dyDescent="0.25">
      <c r="A2" s="46" t="s">
        <v>917</v>
      </c>
    </row>
    <row r="4" spans="1:7" x14ac:dyDescent="0.25">
      <c r="A4" s="459"/>
      <c r="B4" s="128" t="s">
        <v>401</v>
      </c>
      <c r="C4" s="130" t="s">
        <v>402</v>
      </c>
      <c r="D4" s="128" t="s">
        <v>403</v>
      </c>
      <c r="E4" s="130" t="s">
        <v>404</v>
      </c>
      <c r="F4" s="128" t="s">
        <v>405</v>
      </c>
      <c r="G4" s="129" t="s">
        <v>406</v>
      </c>
    </row>
    <row r="5" spans="1:7" x14ac:dyDescent="0.25">
      <c r="A5" s="132" t="s">
        <v>407</v>
      </c>
      <c r="B5" s="136">
        <v>86</v>
      </c>
      <c r="C5" s="131">
        <v>96</v>
      </c>
      <c r="D5" s="136">
        <v>80</v>
      </c>
      <c r="E5" s="131">
        <v>77</v>
      </c>
      <c r="F5" s="136">
        <v>82</v>
      </c>
      <c r="G5" s="457">
        <v>421</v>
      </c>
    </row>
    <row r="6" spans="1:7" x14ac:dyDescent="0.25">
      <c r="A6" s="458" t="s">
        <v>408</v>
      </c>
      <c r="B6" s="135">
        <v>0</v>
      </c>
      <c r="C6" s="113">
        <v>13</v>
      </c>
      <c r="D6" s="135">
        <v>23</v>
      </c>
      <c r="E6" s="113">
        <v>11</v>
      </c>
      <c r="F6" s="135" t="s">
        <v>1389</v>
      </c>
      <c r="G6" s="115">
        <v>51</v>
      </c>
    </row>
    <row r="7" spans="1:7" x14ac:dyDescent="0.25">
      <c r="A7" s="458" t="s">
        <v>409</v>
      </c>
      <c r="B7" s="135">
        <v>0</v>
      </c>
      <c r="C7" s="113">
        <v>30</v>
      </c>
      <c r="D7" s="135">
        <v>62</v>
      </c>
      <c r="E7" s="113" t="s">
        <v>410</v>
      </c>
      <c r="F7" s="135" t="s">
        <v>1390</v>
      </c>
      <c r="G7" s="115">
        <v>142</v>
      </c>
    </row>
    <row r="8" spans="1:7" x14ac:dyDescent="0.25">
      <c r="A8" s="458" t="s">
        <v>411</v>
      </c>
      <c r="B8" s="135">
        <v>0</v>
      </c>
      <c r="C8" s="113">
        <v>0</v>
      </c>
      <c r="D8" s="135">
        <v>0</v>
      </c>
      <c r="E8" s="113">
        <v>2</v>
      </c>
      <c r="F8" s="135" t="s">
        <v>412</v>
      </c>
      <c r="G8" s="115">
        <v>14</v>
      </c>
    </row>
    <row r="9" spans="1:7" x14ac:dyDescent="0.25">
      <c r="A9" s="126" t="s">
        <v>406</v>
      </c>
      <c r="B9" s="138">
        <v>86</v>
      </c>
      <c r="C9" s="118">
        <v>139</v>
      </c>
      <c r="D9" s="138">
        <v>165</v>
      </c>
      <c r="E9" s="118">
        <v>133</v>
      </c>
      <c r="F9" s="138">
        <v>105</v>
      </c>
      <c r="G9" s="116">
        <v>628</v>
      </c>
    </row>
    <row r="10" spans="1:7" s="602" customFormat="1" x14ac:dyDescent="0.25">
      <c r="A10" s="978" t="s">
        <v>1580</v>
      </c>
      <c r="B10" s="977"/>
      <c r="C10" s="977"/>
      <c r="D10" s="977"/>
      <c r="E10" s="977"/>
      <c r="F10" s="977"/>
      <c r="G10" s="977"/>
    </row>
    <row r="11" spans="1:7" x14ac:dyDescent="0.25">
      <c r="A11" s="110" t="s">
        <v>1581</v>
      </c>
    </row>
    <row r="12" spans="1:7" ht="15" customHeight="1" x14ac:dyDescent="0.25">
      <c r="A12" s="1095" t="s">
        <v>0</v>
      </c>
      <c r="B12" s="1095"/>
    </row>
  </sheetData>
  <mergeCells count="1">
    <mergeCell ref="A12:B12"/>
  </mergeCells>
  <pageMargins left="0.7" right="0.7" top="0.75" bottom="0.75" header="0.3" footer="0.3"/>
  <pageSetup orientation="portrait" r:id="rId1"/>
  <ignoredErrors>
    <ignoredError sqref="F6"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I18" sqref="I18"/>
    </sheetView>
  </sheetViews>
  <sheetFormatPr baseColWidth="10" defaultColWidth="11.42578125" defaultRowHeight="15" x14ac:dyDescent="0.25"/>
  <cols>
    <col min="1" max="1" width="17.85546875" style="49" customWidth="1"/>
    <col min="2" max="3" width="11.42578125" style="49"/>
    <col min="4" max="4" width="22" style="49" bestFit="1" customWidth="1"/>
    <col min="5" max="5" width="13" style="49" bestFit="1" customWidth="1"/>
    <col min="6" max="6" width="17.7109375" style="49" customWidth="1"/>
    <col min="7" max="16384" width="11.42578125" style="49"/>
  </cols>
  <sheetData>
    <row r="1" spans="1:6" x14ac:dyDescent="0.25">
      <c r="A1" s="46" t="s">
        <v>413</v>
      </c>
      <c r="B1" s="46"/>
      <c r="C1" s="46"/>
      <c r="D1" s="46"/>
      <c r="E1" s="46"/>
      <c r="F1" s="46"/>
    </row>
    <row r="2" spans="1:6" x14ac:dyDescent="0.25">
      <c r="A2" s="46" t="s">
        <v>414</v>
      </c>
      <c r="B2" s="46"/>
      <c r="C2" s="46"/>
      <c r="D2" s="46"/>
      <c r="E2" s="46"/>
      <c r="F2" s="46"/>
    </row>
    <row r="4" spans="1:6" x14ac:dyDescent="0.25">
      <c r="A4" s="1096" t="s">
        <v>415</v>
      </c>
      <c r="B4" s="1092" t="s">
        <v>416</v>
      </c>
      <c r="C4" s="1093"/>
      <c r="D4" s="1093"/>
      <c r="E4" s="982"/>
      <c r="F4" s="1098" t="s">
        <v>916</v>
      </c>
    </row>
    <row r="5" spans="1:6" x14ac:dyDescent="0.25">
      <c r="A5" s="1097"/>
      <c r="B5" s="126" t="s">
        <v>417</v>
      </c>
      <c r="C5" s="118" t="s">
        <v>418</v>
      </c>
      <c r="D5" s="118" t="s">
        <v>419</v>
      </c>
      <c r="E5" s="116" t="s">
        <v>420</v>
      </c>
      <c r="F5" s="1099"/>
    </row>
    <row r="6" spans="1:6" x14ac:dyDescent="0.25">
      <c r="A6" s="119">
        <v>2010</v>
      </c>
      <c r="B6" s="120">
        <v>0.88</v>
      </c>
      <c r="C6" s="112">
        <v>0.06</v>
      </c>
      <c r="D6" s="112">
        <v>0.06</v>
      </c>
      <c r="E6" s="121">
        <v>0</v>
      </c>
      <c r="F6" s="115">
        <v>17</v>
      </c>
    </row>
    <row r="7" spans="1:6" x14ac:dyDescent="0.25">
      <c r="A7" s="119">
        <v>2011</v>
      </c>
      <c r="B7" s="120">
        <v>0.92</v>
      </c>
      <c r="C7" s="112">
        <v>0.08</v>
      </c>
      <c r="D7" s="112">
        <v>0</v>
      </c>
      <c r="E7" s="121">
        <v>0</v>
      </c>
      <c r="F7" s="115">
        <v>12</v>
      </c>
    </row>
    <row r="8" spans="1:6" x14ac:dyDescent="0.25">
      <c r="A8" s="119">
        <v>2012</v>
      </c>
      <c r="B8" s="120">
        <v>1</v>
      </c>
      <c r="C8" s="112">
        <v>0</v>
      </c>
      <c r="D8" s="112">
        <v>0</v>
      </c>
      <c r="E8" s="121">
        <v>0</v>
      </c>
      <c r="F8" s="115">
        <v>7</v>
      </c>
    </row>
    <row r="9" spans="1:6" x14ac:dyDescent="0.25">
      <c r="A9" s="119">
        <v>2013</v>
      </c>
      <c r="B9" s="120">
        <v>0.9</v>
      </c>
      <c r="C9" s="112">
        <v>0</v>
      </c>
      <c r="D9" s="112">
        <v>0.1</v>
      </c>
      <c r="E9" s="121">
        <v>0</v>
      </c>
      <c r="F9" s="115">
        <v>10</v>
      </c>
    </row>
    <row r="10" spans="1:6" x14ac:dyDescent="0.25">
      <c r="A10" s="119">
        <v>2014</v>
      </c>
      <c r="B10" s="120">
        <v>1</v>
      </c>
      <c r="C10" s="112">
        <v>0</v>
      </c>
      <c r="D10" s="112">
        <v>0</v>
      </c>
      <c r="E10" s="121">
        <v>0</v>
      </c>
      <c r="F10" s="115">
        <v>6</v>
      </c>
    </row>
    <row r="11" spans="1:6" x14ac:dyDescent="0.25">
      <c r="A11" s="119">
        <v>2015</v>
      </c>
      <c r="B11" s="120">
        <v>0.79</v>
      </c>
      <c r="C11" s="112">
        <v>0</v>
      </c>
      <c r="D11" s="112">
        <v>0.21</v>
      </c>
      <c r="E11" s="121">
        <v>0</v>
      </c>
      <c r="F11" s="115">
        <v>14</v>
      </c>
    </row>
    <row r="12" spans="1:6" x14ac:dyDescent="0.25">
      <c r="A12" s="119">
        <v>2016</v>
      </c>
      <c r="B12" s="120">
        <v>0.38</v>
      </c>
      <c r="C12" s="112">
        <v>0.13</v>
      </c>
      <c r="D12" s="112">
        <v>0.5</v>
      </c>
      <c r="E12" s="121">
        <v>0</v>
      </c>
      <c r="F12" s="115">
        <v>16</v>
      </c>
    </row>
    <row r="13" spans="1:6" x14ac:dyDescent="0.25">
      <c r="A13" s="119">
        <v>2017</v>
      </c>
      <c r="B13" s="120">
        <v>0.15</v>
      </c>
      <c r="C13" s="112">
        <v>0.15</v>
      </c>
      <c r="D13" s="112">
        <v>0.7</v>
      </c>
      <c r="E13" s="121">
        <v>0.1</v>
      </c>
      <c r="F13" s="115">
        <v>20</v>
      </c>
    </row>
    <row r="14" spans="1:6" x14ac:dyDescent="0.25">
      <c r="A14" s="119">
        <v>2018</v>
      </c>
      <c r="B14" s="120">
        <v>0</v>
      </c>
      <c r="C14" s="112">
        <v>0.21</v>
      </c>
      <c r="D14" s="112">
        <v>0.56999999999999995</v>
      </c>
      <c r="E14" s="121">
        <v>0.43</v>
      </c>
      <c r="F14" s="115">
        <v>14</v>
      </c>
    </row>
    <row r="15" spans="1:6" x14ac:dyDescent="0.25">
      <c r="A15" s="133" t="s">
        <v>421</v>
      </c>
      <c r="B15" s="799">
        <v>0.58599999999999997</v>
      </c>
      <c r="C15" s="801">
        <v>8.5999999999999993E-2</v>
      </c>
      <c r="D15" s="801">
        <v>0.30199999999999999</v>
      </c>
      <c r="E15" s="802">
        <v>2.5999999999999999E-2</v>
      </c>
      <c r="F15" s="123">
        <v>116</v>
      </c>
    </row>
    <row r="16" spans="1:6" x14ac:dyDescent="0.25">
      <c r="A16" s="973" t="s">
        <v>1541</v>
      </c>
      <c r="B16" s="973"/>
      <c r="C16" s="973"/>
      <c r="D16" s="973"/>
      <c r="E16" s="973"/>
      <c r="F16" s="973"/>
    </row>
    <row r="17" spans="1:6" x14ac:dyDescent="0.25">
      <c r="A17" s="973" t="s">
        <v>1542</v>
      </c>
      <c r="B17" s="973"/>
      <c r="C17" s="973"/>
      <c r="D17" s="973"/>
      <c r="E17" s="973"/>
      <c r="F17" s="973"/>
    </row>
    <row r="18" spans="1:6" x14ac:dyDescent="0.25">
      <c r="A18" s="973" t="s">
        <v>1543</v>
      </c>
      <c r="B18" s="973"/>
      <c r="C18" s="973"/>
      <c r="D18" s="973"/>
      <c r="E18" s="973"/>
      <c r="F18" s="973"/>
    </row>
    <row r="19" spans="1:6" x14ac:dyDescent="0.25">
      <c r="A19" s="49" t="s">
        <v>0</v>
      </c>
    </row>
  </sheetData>
  <mergeCells count="3">
    <mergeCell ref="A4:A5"/>
    <mergeCell ref="B4:E4"/>
    <mergeCell ref="F4:F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A28" sqref="A28:A29"/>
    </sheetView>
  </sheetViews>
  <sheetFormatPr baseColWidth="10" defaultColWidth="11.42578125" defaultRowHeight="15" x14ac:dyDescent="0.25"/>
  <cols>
    <col min="1" max="1" width="55.7109375" style="49" customWidth="1"/>
    <col min="2" max="3" width="11.42578125" style="49"/>
    <col min="4" max="4" width="25.28515625" style="49" customWidth="1"/>
    <col min="5" max="5" width="13" style="49" bestFit="1" customWidth="1"/>
    <col min="6" max="6" width="17" style="49" customWidth="1"/>
    <col min="7" max="16384" width="11.42578125" style="49"/>
  </cols>
  <sheetData>
    <row r="1" spans="1:6" x14ac:dyDescent="0.25">
      <c r="A1" s="46" t="s">
        <v>423</v>
      </c>
      <c r="B1" s="46"/>
      <c r="C1" s="46"/>
      <c r="D1" s="46"/>
      <c r="E1" s="46"/>
      <c r="F1" s="46"/>
    </row>
    <row r="2" spans="1:6" x14ac:dyDescent="0.25">
      <c r="A2" s="46" t="s">
        <v>424</v>
      </c>
      <c r="B2" s="46"/>
      <c r="C2" s="46"/>
      <c r="D2" s="46"/>
      <c r="E2" s="46"/>
      <c r="F2" s="46"/>
    </row>
    <row r="4" spans="1:6" x14ac:dyDescent="0.25">
      <c r="A4" s="1092" t="s">
        <v>425</v>
      </c>
      <c r="B4" s="1092" t="s">
        <v>416</v>
      </c>
      <c r="C4" s="1093"/>
      <c r="D4" s="1093"/>
      <c r="E4" s="982"/>
      <c r="F4" s="1098" t="s">
        <v>916</v>
      </c>
    </row>
    <row r="5" spans="1:6" x14ac:dyDescent="0.25">
      <c r="A5" s="1100"/>
      <c r="B5" s="126" t="s">
        <v>417</v>
      </c>
      <c r="C5" s="127" t="s">
        <v>418</v>
      </c>
      <c r="D5" s="118" t="s">
        <v>419</v>
      </c>
      <c r="E5" s="116" t="s">
        <v>420</v>
      </c>
      <c r="F5" s="1099"/>
    </row>
    <row r="6" spans="1:6" x14ac:dyDescent="0.25">
      <c r="A6" s="114" t="s">
        <v>426</v>
      </c>
      <c r="B6" s="120">
        <v>0.67</v>
      </c>
      <c r="C6" s="125">
        <v>0</v>
      </c>
      <c r="D6" s="112">
        <v>0.33</v>
      </c>
      <c r="E6" s="121">
        <v>0</v>
      </c>
      <c r="F6" s="115">
        <v>3</v>
      </c>
    </row>
    <row r="7" spans="1:6" x14ac:dyDescent="0.25">
      <c r="A7" s="114" t="s">
        <v>427</v>
      </c>
      <c r="B7" s="120">
        <v>1</v>
      </c>
      <c r="C7" s="125">
        <v>0</v>
      </c>
      <c r="D7" s="112">
        <v>0</v>
      </c>
      <c r="E7" s="121">
        <v>0</v>
      </c>
      <c r="F7" s="115">
        <v>2</v>
      </c>
    </row>
    <row r="8" spans="1:6" x14ac:dyDescent="0.25">
      <c r="A8" s="114" t="s">
        <v>428</v>
      </c>
      <c r="B8" s="120">
        <v>0.5</v>
      </c>
      <c r="C8" s="125">
        <v>0.25</v>
      </c>
      <c r="D8" s="112">
        <v>0.25</v>
      </c>
      <c r="E8" s="121">
        <v>0</v>
      </c>
      <c r="F8" s="115">
        <v>4</v>
      </c>
    </row>
    <row r="9" spans="1:6" x14ac:dyDescent="0.25">
      <c r="A9" s="114" t="s">
        <v>1049</v>
      </c>
      <c r="B9" s="120">
        <v>0.5</v>
      </c>
      <c r="C9" s="125">
        <v>0.17</v>
      </c>
      <c r="D9" s="112">
        <v>0.25</v>
      </c>
      <c r="E9" s="121">
        <v>0.08</v>
      </c>
      <c r="F9" s="115">
        <v>12</v>
      </c>
    </row>
    <row r="10" spans="1:6" x14ac:dyDescent="0.25">
      <c r="A10" s="114" t="s">
        <v>429</v>
      </c>
      <c r="B10" s="120">
        <v>0.55000000000000004</v>
      </c>
      <c r="C10" s="125">
        <v>0</v>
      </c>
      <c r="D10" s="112">
        <v>0.45</v>
      </c>
      <c r="E10" s="121">
        <v>0</v>
      </c>
      <c r="F10" s="115">
        <v>11</v>
      </c>
    </row>
    <row r="11" spans="1:6" x14ac:dyDescent="0.25">
      <c r="A11" s="114" t="s">
        <v>430</v>
      </c>
      <c r="B11" s="120">
        <v>0.72</v>
      </c>
      <c r="C11" s="125">
        <v>0.11</v>
      </c>
      <c r="D11" s="112">
        <v>0.17</v>
      </c>
      <c r="E11" s="121">
        <v>0</v>
      </c>
      <c r="F11" s="115">
        <v>18</v>
      </c>
    </row>
    <row r="12" spans="1:6" x14ac:dyDescent="0.25">
      <c r="A12" s="114" t="s">
        <v>431</v>
      </c>
      <c r="B12" s="120">
        <v>1</v>
      </c>
      <c r="C12" s="125">
        <v>0</v>
      </c>
      <c r="D12" s="112">
        <v>0</v>
      </c>
      <c r="E12" s="121">
        <v>0</v>
      </c>
      <c r="F12" s="115">
        <v>1</v>
      </c>
    </row>
    <row r="13" spans="1:6" x14ac:dyDescent="0.25">
      <c r="A13" s="114" t="s">
        <v>432</v>
      </c>
      <c r="B13" s="120">
        <v>1</v>
      </c>
      <c r="C13" s="125">
        <v>0</v>
      </c>
      <c r="D13" s="112">
        <v>0</v>
      </c>
      <c r="E13" s="121">
        <v>0</v>
      </c>
      <c r="F13" s="115">
        <v>2</v>
      </c>
    </row>
    <row r="14" spans="1:6" x14ac:dyDescent="0.25">
      <c r="A14" s="114" t="s">
        <v>433</v>
      </c>
      <c r="B14" s="120">
        <v>0.6</v>
      </c>
      <c r="C14" s="125">
        <v>0.2</v>
      </c>
      <c r="D14" s="112">
        <v>0.2</v>
      </c>
      <c r="E14" s="121">
        <v>0</v>
      </c>
      <c r="F14" s="115">
        <v>5</v>
      </c>
    </row>
    <row r="15" spans="1:6" x14ac:dyDescent="0.25">
      <c r="A15" s="114" t="s">
        <v>434</v>
      </c>
      <c r="B15" s="120">
        <v>0.33</v>
      </c>
      <c r="C15" s="125">
        <v>0</v>
      </c>
      <c r="D15" s="112">
        <v>0.67</v>
      </c>
      <c r="E15" s="121">
        <v>0</v>
      </c>
      <c r="F15" s="115">
        <v>3</v>
      </c>
    </row>
    <row r="16" spans="1:6" x14ac:dyDescent="0.25">
      <c r="A16" s="114" t="s">
        <v>435</v>
      </c>
      <c r="B16" s="120">
        <v>0.5</v>
      </c>
      <c r="C16" s="125">
        <v>0</v>
      </c>
      <c r="D16" s="112">
        <v>0.5</v>
      </c>
      <c r="E16" s="121">
        <v>0</v>
      </c>
      <c r="F16" s="115">
        <v>4</v>
      </c>
    </row>
    <row r="17" spans="1:6" x14ac:dyDescent="0.25">
      <c r="A17" s="114" t="s">
        <v>436</v>
      </c>
      <c r="B17" s="120">
        <v>0</v>
      </c>
      <c r="C17" s="125">
        <v>0</v>
      </c>
      <c r="D17" s="112">
        <v>1</v>
      </c>
      <c r="E17" s="121">
        <v>0</v>
      </c>
      <c r="F17" s="115">
        <v>1</v>
      </c>
    </row>
    <row r="18" spans="1:6" x14ac:dyDescent="0.25">
      <c r="A18" s="114" t="s">
        <v>437</v>
      </c>
      <c r="B18" s="120">
        <v>0</v>
      </c>
      <c r="C18" s="125">
        <v>0</v>
      </c>
      <c r="D18" s="112">
        <v>0.67</v>
      </c>
      <c r="E18" s="121">
        <v>0.33</v>
      </c>
      <c r="F18" s="115">
        <v>3</v>
      </c>
    </row>
    <row r="19" spans="1:6" x14ac:dyDescent="0.25">
      <c r="A19" s="114" t="s">
        <v>438</v>
      </c>
      <c r="B19" s="120">
        <v>1</v>
      </c>
      <c r="C19" s="125">
        <v>0</v>
      </c>
      <c r="D19" s="112">
        <v>0</v>
      </c>
      <c r="E19" s="121">
        <v>0</v>
      </c>
      <c r="F19" s="115">
        <v>2</v>
      </c>
    </row>
    <row r="20" spans="1:6" x14ac:dyDescent="0.25">
      <c r="A20" s="114" t="s">
        <v>439</v>
      </c>
      <c r="B20" s="120">
        <v>0.46</v>
      </c>
      <c r="C20" s="125">
        <v>0</v>
      </c>
      <c r="D20" s="112">
        <v>0.46</v>
      </c>
      <c r="E20" s="121">
        <v>0.08</v>
      </c>
      <c r="F20" s="115">
        <v>13</v>
      </c>
    </row>
    <row r="21" spans="1:6" x14ac:dyDescent="0.25">
      <c r="A21" s="114" t="s">
        <v>1147</v>
      </c>
      <c r="B21" s="120">
        <v>0.5</v>
      </c>
      <c r="C21" s="125">
        <v>0</v>
      </c>
      <c r="D21" s="112">
        <v>0.5</v>
      </c>
      <c r="E21" s="121">
        <v>0</v>
      </c>
      <c r="F21" s="115">
        <v>2</v>
      </c>
    </row>
    <row r="22" spans="1:6" x14ac:dyDescent="0.25">
      <c r="A22" s="114" t="s">
        <v>440</v>
      </c>
      <c r="B22" s="120">
        <v>0.38</v>
      </c>
      <c r="C22" s="125">
        <v>0.38</v>
      </c>
      <c r="D22" s="112">
        <v>0.25</v>
      </c>
      <c r="E22" s="121">
        <v>0</v>
      </c>
      <c r="F22" s="115">
        <v>8</v>
      </c>
    </row>
    <row r="23" spans="1:6" x14ac:dyDescent="0.25">
      <c r="A23" s="114" t="s">
        <v>441</v>
      </c>
      <c r="B23" s="120">
        <v>0.75</v>
      </c>
      <c r="C23" s="125">
        <v>0</v>
      </c>
      <c r="D23" s="112">
        <v>0.25</v>
      </c>
      <c r="E23" s="121">
        <v>0</v>
      </c>
      <c r="F23" s="115">
        <v>4</v>
      </c>
    </row>
    <row r="24" spans="1:6" x14ac:dyDescent="0.25">
      <c r="A24" s="114" t="s">
        <v>442</v>
      </c>
      <c r="B24" s="120">
        <v>1</v>
      </c>
      <c r="C24" s="125">
        <v>0</v>
      </c>
      <c r="D24" s="112">
        <v>0</v>
      </c>
      <c r="E24" s="121">
        <v>0</v>
      </c>
      <c r="F24" s="115">
        <v>10</v>
      </c>
    </row>
    <row r="25" spans="1:6" x14ac:dyDescent="0.25">
      <c r="A25" s="114" t="s">
        <v>443</v>
      </c>
      <c r="B25" s="120">
        <v>0</v>
      </c>
      <c r="C25" s="125">
        <v>0</v>
      </c>
      <c r="D25" s="112">
        <v>1</v>
      </c>
      <c r="E25" s="121">
        <v>0</v>
      </c>
      <c r="F25" s="115">
        <v>1</v>
      </c>
    </row>
    <row r="26" spans="1:6" x14ac:dyDescent="0.25">
      <c r="A26" s="114" t="s">
        <v>444</v>
      </c>
      <c r="B26" s="120">
        <v>0.43</v>
      </c>
      <c r="C26" s="125">
        <v>0.14000000000000001</v>
      </c>
      <c r="D26" s="112">
        <v>0.43</v>
      </c>
      <c r="E26" s="121">
        <v>0</v>
      </c>
      <c r="F26" s="115">
        <v>7</v>
      </c>
    </row>
    <row r="27" spans="1:6" x14ac:dyDescent="0.25">
      <c r="A27" s="122" t="s">
        <v>421</v>
      </c>
      <c r="B27" s="799">
        <v>0.58599999999999997</v>
      </c>
      <c r="C27" s="800">
        <v>8.5999999999999993E-2</v>
      </c>
      <c r="D27" s="801">
        <v>0.30199999999999999</v>
      </c>
      <c r="E27" s="802">
        <v>2.5999999999999999E-2</v>
      </c>
      <c r="F27" s="123">
        <v>116</v>
      </c>
    </row>
    <row r="28" spans="1:6" x14ac:dyDescent="0.25">
      <c r="A28" s="974" t="s">
        <v>1544</v>
      </c>
      <c r="B28" s="124"/>
      <c r="C28" s="124"/>
      <c r="D28" s="124"/>
      <c r="E28" s="124"/>
      <c r="F28" s="124"/>
    </row>
    <row r="29" spans="1:6" x14ac:dyDescent="0.25">
      <c r="A29" s="973" t="s">
        <v>1545</v>
      </c>
    </row>
    <row r="30" spans="1:6" x14ac:dyDescent="0.25">
      <c r="A30" s="111" t="s">
        <v>422</v>
      </c>
    </row>
  </sheetData>
  <mergeCells count="3">
    <mergeCell ref="A4:A5"/>
    <mergeCell ref="B4:E4"/>
    <mergeCell ref="F4:F5"/>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4" workbookViewId="0">
      <selection activeCell="D6" sqref="D6:D12"/>
    </sheetView>
  </sheetViews>
  <sheetFormatPr baseColWidth="10" defaultColWidth="11.42578125" defaultRowHeight="15" x14ac:dyDescent="0.25"/>
  <cols>
    <col min="1" max="1" width="20.5703125" style="42" customWidth="1"/>
    <col min="2" max="2" width="61.7109375" style="42" customWidth="1"/>
    <col min="3" max="3" width="14.42578125" style="42" customWidth="1"/>
    <col min="4" max="4" width="14.28515625" style="42" bestFit="1" customWidth="1"/>
    <col min="5" max="5" width="27.42578125" style="42" customWidth="1"/>
    <col min="6" max="6" width="37.28515625" style="42" customWidth="1"/>
    <col min="7" max="16384" width="11.42578125" style="42"/>
  </cols>
  <sheetData>
    <row r="1" spans="1:6" x14ac:dyDescent="0.25">
      <c r="A1" s="46" t="s">
        <v>1428</v>
      </c>
    </row>
    <row r="2" spans="1:6" x14ac:dyDescent="0.25">
      <c r="A2" s="46" t="s">
        <v>1429</v>
      </c>
    </row>
    <row r="4" spans="1:6" ht="45" x14ac:dyDescent="0.25">
      <c r="A4" s="95" t="s">
        <v>1430</v>
      </c>
      <c r="B4" s="807" t="s">
        <v>1431</v>
      </c>
      <c r="C4" s="94" t="s">
        <v>1432</v>
      </c>
      <c r="D4" s="807" t="s">
        <v>1433</v>
      </c>
      <c r="E4" s="95" t="s">
        <v>1434</v>
      </c>
      <c r="F4" s="809" t="s">
        <v>1435</v>
      </c>
    </row>
    <row r="5" spans="1:6" ht="30" x14ac:dyDescent="0.25">
      <c r="A5" s="794" t="s">
        <v>1436</v>
      </c>
      <c r="B5" s="824" t="s">
        <v>1447</v>
      </c>
      <c r="C5" s="819">
        <v>0.10769532238556345</v>
      </c>
      <c r="D5" s="825">
        <v>0.10769532238556345</v>
      </c>
      <c r="E5" s="795" t="s">
        <v>1437</v>
      </c>
      <c r="F5" s="826" t="s">
        <v>1438</v>
      </c>
    </row>
    <row r="6" spans="1:6" ht="60" x14ac:dyDescent="0.25">
      <c r="A6" s="1101" t="s">
        <v>1439</v>
      </c>
      <c r="B6" s="975" t="s">
        <v>1448</v>
      </c>
      <c r="C6" s="829">
        <v>0.15591107441948915</v>
      </c>
      <c r="D6" s="1104">
        <v>7.0180138364893674E-2</v>
      </c>
      <c r="E6" s="792" t="s">
        <v>1440</v>
      </c>
      <c r="F6" s="827" t="s">
        <v>1438</v>
      </c>
    </row>
    <row r="7" spans="1:6" ht="30" x14ac:dyDescent="0.25">
      <c r="A7" s="1102"/>
      <c r="B7" s="514" t="s">
        <v>1449</v>
      </c>
      <c r="C7" s="830">
        <v>3.050225513670024E-2</v>
      </c>
      <c r="D7" s="1105"/>
      <c r="E7" s="833" t="s">
        <v>1440</v>
      </c>
      <c r="F7" s="821" t="s">
        <v>1438</v>
      </c>
    </row>
    <row r="8" spans="1:6" ht="30" x14ac:dyDescent="0.25">
      <c r="A8" s="1102"/>
      <c r="B8" s="514" t="s">
        <v>1450</v>
      </c>
      <c r="C8" s="830">
        <v>-4.733818082814234E-2</v>
      </c>
      <c r="D8" s="1105"/>
      <c r="E8" s="833" t="s">
        <v>1440</v>
      </c>
      <c r="F8" s="821" t="s">
        <v>1441</v>
      </c>
    </row>
    <row r="9" spans="1:6" ht="30" x14ac:dyDescent="0.25">
      <c r="A9" s="1102"/>
      <c r="B9" s="820" t="s">
        <v>1451</v>
      </c>
      <c r="C9" s="830">
        <v>0.23875776551139727</v>
      </c>
      <c r="D9" s="1105"/>
      <c r="E9" s="833" t="s">
        <v>1440</v>
      </c>
      <c r="F9" s="821" t="s">
        <v>1438</v>
      </c>
    </row>
    <row r="10" spans="1:6" ht="30" x14ac:dyDescent="0.25">
      <c r="A10" s="1102"/>
      <c r="B10" s="514" t="s">
        <v>1452</v>
      </c>
      <c r="C10" s="830">
        <v>-1.9009388232333557E-2</v>
      </c>
      <c r="D10" s="1105"/>
      <c r="E10" s="833" t="s">
        <v>1442</v>
      </c>
      <c r="F10" s="821" t="s">
        <v>1438</v>
      </c>
    </row>
    <row r="11" spans="1:6" ht="30" x14ac:dyDescent="0.25">
      <c r="A11" s="1102"/>
      <c r="B11" s="514" t="s">
        <v>1453</v>
      </c>
      <c r="C11" s="830">
        <v>-2.9786093861401075E-2</v>
      </c>
      <c r="D11" s="1105"/>
      <c r="E11" s="833" t="s">
        <v>1440</v>
      </c>
      <c r="F11" s="821" t="s">
        <v>1438</v>
      </c>
    </row>
    <row r="12" spans="1:6" ht="45" x14ac:dyDescent="0.25">
      <c r="A12" s="1103"/>
      <c r="B12" s="822" t="s">
        <v>1454</v>
      </c>
      <c r="C12" s="831">
        <v>0</v>
      </c>
      <c r="D12" s="1106"/>
      <c r="E12" s="793" t="s">
        <v>1437</v>
      </c>
      <c r="F12" s="823" t="s">
        <v>1437</v>
      </c>
    </row>
    <row r="13" spans="1:6" ht="30" x14ac:dyDescent="0.25">
      <c r="A13" s="1101" t="s">
        <v>1443</v>
      </c>
      <c r="B13" s="828" t="s">
        <v>1455</v>
      </c>
      <c r="C13" s="829">
        <v>-3.3450341377021076E-2</v>
      </c>
      <c r="D13" s="1104">
        <v>-5.2032390659170979E-2</v>
      </c>
      <c r="E13" s="792" t="s">
        <v>1437</v>
      </c>
      <c r="F13" s="827" t="s">
        <v>1444</v>
      </c>
    </row>
    <row r="14" spans="1:6" ht="30" x14ac:dyDescent="0.25">
      <c r="A14" s="1102"/>
      <c r="B14" s="514" t="s">
        <v>1456</v>
      </c>
      <c r="C14" s="830">
        <v>0.14437619586836337</v>
      </c>
      <c r="D14" s="1105"/>
      <c r="E14" s="833" t="s">
        <v>1442</v>
      </c>
      <c r="F14" s="821" t="s">
        <v>1444</v>
      </c>
    </row>
    <row r="15" spans="1:6" ht="30" x14ac:dyDescent="0.25">
      <c r="A15" s="1103"/>
      <c r="B15" s="822" t="s">
        <v>1457</v>
      </c>
      <c r="C15" s="831">
        <v>-0.39399762767253876</v>
      </c>
      <c r="D15" s="1106"/>
      <c r="E15" s="793" t="s">
        <v>1442</v>
      </c>
      <c r="F15" s="823" t="s">
        <v>1438</v>
      </c>
    </row>
    <row r="16" spans="1:6" ht="30" x14ac:dyDescent="0.25">
      <c r="A16" s="1102" t="s">
        <v>1445</v>
      </c>
      <c r="B16" s="820" t="s">
        <v>1458</v>
      </c>
      <c r="C16" s="830">
        <v>0</v>
      </c>
      <c r="D16" s="1105">
        <v>-0.10446494695598973</v>
      </c>
      <c r="E16" s="833" t="s">
        <v>1442</v>
      </c>
      <c r="F16" s="821" t="s">
        <v>1444</v>
      </c>
    </row>
    <row r="17" spans="1:6" ht="30" x14ac:dyDescent="0.25">
      <c r="A17" s="1102"/>
      <c r="B17" s="514" t="s">
        <v>1459</v>
      </c>
      <c r="C17" s="830">
        <v>-0.12293991212841271</v>
      </c>
      <c r="D17" s="1105"/>
      <c r="E17" s="833" t="s">
        <v>1442</v>
      </c>
      <c r="F17" s="821" t="s">
        <v>1444</v>
      </c>
    </row>
    <row r="18" spans="1:6" ht="30" x14ac:dyDescent="0.25">
      <c r="A18" s="1102"/>
      <c r="B18" s="820" t="s">
        <v>1460</v>
      </c>
      <c r="C18" s="832">
        <v>-8.9572220323419494E-4</v>
      </c>
      <c r="D18" s="1105"/>
      <c r="E18" s="833" t="s">
        <v>1442</v>
      </c>
      <c r="F18" s="821" t="s">
        <v>1444</v>
      </c>
    </row>
    <row r="19" spans="1:6" ht="30" x14ac:dyDescent="0.25">
      <c r="A19" s="1102"/>
      <c r="B19" s="514" t="s">
        <v>1461</v>
      </c>
      <c r="C19" s="830">
        <v>-0.20000005596700632</v>
      </c>
      <c r="D19" s="1105"/>
      <c r="E19" s="833" t="s">
        <v>1442</v>
      </c>
      <c r="F19" s="821" t="s">
        <v>1446</v>
      </c>
    </row>
    <row r="20" spans="1:6" ht="30" x14ac:dyDescent="0.25">
      <c r="A20" s="1102"/>
      <c r="B20" s="820" t="s">
        <v>1462</v>
      </c>
      <c r="C20" s="830">
        <v>-0.15000004168514713</v>
      </c>
      <c r="D20" s="1105"/>
      <c r="E20" s="833" t="s">
        <v>1442</v>
      </c>
      <c r="F20" s="821" t="s">
        <v>1446</v>
      </c>
    </row>
    <row r="21" spans="1:6" ht="30" x14ac:dyDescent="0.25">
      <c r="A21" s="1103"/>
      <c r="B21" s="514" t="s">
        <v>1463</v>
      </c>
      <c r="C21" s="831">
        <v>-0.14999954880174848</v>
      </c>
      <c r="D21" s="1106"/>
      <c r="E21" s="793" t="s">
        <v>1442</v>
      </c>
      <c r="F21" s="823" t="s">
        <v>1444</v>
      </c>
    </row>
    <row r="23" spans="1:6" x14ac:dyDescent="0.25">
      <c r="A23" s="945" t="s">
        <v>243</v>
      </c>
    </row>
    <row r="24" spans="1:6" x14ac:dyDescent="0.25">
      <c r="A24" s="945" t="s">
        <v>1548</v>
      </c>
    </row>
    <row r="25" spans="1:6" x14ac:dyDescent="0.25">
      <c r="A25" s="945" t="s">
        <v>1547</v>
      </c>
    </row>
    <row r="26" spans="1:6" x14ac:dyDescent="0.25">
      <c r="A26" s="945" t="s">
        <v>1546</v>
      </c>
    </row>
    <row r="27" spans="1:6" x14ac:dyDescent="0.25">
      <c r="A27" s="945" t="s">
        <v>1549</v>
      </c>
    </row>
    <row r="28" spans="1:6" x14ac:dyDescent="0.25">
      <c r="A28" s="945" t="s">
        <v>1550</v>
      </c>
    </row>
    <row r="29" spans="1:6" x14ac:dyDescent="0.25">
      <c r="A29" s="945" t="s">
        <v>1552</v>
      </c>
    </row>
    <row r="30" spans="1:6" x14ac:dyDescent="0.25">
      <c r="A30" s="945" t="s">
        <v>1553</v>
      </c>
    </row>
    <row r="31" spans="1:6" x14ac:dyDescent="0.25">
      <c r="A31" s="945" t="s">
        <v>1551</v>
      </c>
    </row>
    <row r="32" spans="1:6" x14ac:dyDescent="0.25">
      <c r="A32" s="945" t="s">
        <v>1554</v>
      </c>
    </row>
    <row r="33" spans="1:1" x14ac:dyDescent="0.25">
      <c r="A33" s="945" t="s">
        <v>1555</v>
      </c>
    </row>
    <row r="34" spans="1:1" x14ac:dyDescent="0.25">
      <c r="A34" s="945"/>
    </row>
    <row r="35" spans="1:1" x14ac:dyDescent="0.25">
      <c r="A35" s="945" t="s">
        <v>422</v>
      </c>
    </row>
    <row r="36" spans="1:1" x14ac:dyDescent="0.25">
      <c r="A36" s="945"/>
    </row>
  </sheetData>
  <mergeCells count="6">
    <mergeCell ref="A6:A12"/>
    <mergeCell ref="D6:D12"/>
    <mergeCell ref="A13:A15"/>
    <mergeCell ref="D13:D15"/>
    <mergeCell ref="A16:A21"/>
    <mergeCell ref="D16:D21"/>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B1" workbookViewId="0">
      <selection activeCell="D34" sqref="D34"/>
    </sheetView>
  </sheetViews>
  <sheetFormatPr baseColWidth="10" defaultColWidth="11.42578125" defaultRowHeight="15" x14ac:dyDescent="0.25"/>
  <cols>
    <col min="1" max="1" width="64.7109375" style="42" customWidth="1"/>
    <col min="2" max="2" width="15.28515625" style="42" customWidth="1"/>
    <col min="3" max="3" width="11.42578125" style="42"/>
    <col min="4" max="4" width="12" style="42" customWidth="1"/>
    <col min="5" max="5" width="16.85546875" style="42" customWidth="1"/>
    <col min="6" max="6" width="11.85546875" style="42" customWidth="1"/>
    <col min="7" max="7" width="11.42578125" style="42"/>
    <col min="8" max="8" width="19.140625" style="42" customWidth="1"/>
    <col min="9" max="16384" width="11.42578125" style="42"/>
  </cols>
  <sheetData>
    <row r="1" spans="1:9" x14ac:dyDescent="0.25">
      <c r="A1" s="46" t="s">
        <v>1391</v>
      </c>
    </row>
    <row r="2" spans="1:9" x14ac:dyDescent="0.25">
      <c r="A2" s="46" t="s">
        <v>449</v>
      </c>
      <c r="B2" s="46"/>
      <c r="C2" s="46"/>
      <c r="D2" s="46"/>
      <c r="E2" s="46"/>
      <c r="F2" s="46"/>
      <c r="G2" s="46"/>
      <c r="H2" s="46"/>
      <c r="I2" s="46"/>
    </row>
    <row r="4" spans="1:9" ht="33.6" customHeight="1" x14ac:dyDescent="0.25">
      <c r="A4" s="137" t="s">
        <v>450</v>
      </c>
      <c r="B4" s="95" t="s">
        <v>1392</v>
      </c>
      <c r="C4" s="807" t="s">
        <v>446</v>
      </c>
      <c r="D4" s="95" t="s">
        <v>447</v>
      </c>
      <c r="E4" s="808" t="s">
        <v>1393</v>
      </c>
      <c r="F4" s="94" t="s">
        <v>1394</v>
      </c>
      <c r="G4" s="807" t="s">
        <v>421</v>
      </c>
      <c r="H4" s="95" t="s">
        <v>1395</v>
      </c>
    </row>
    <row r="5" spans="1:9" x14ac:dyDescent="0.25">
      <c r="A5" s="454" t="s">
        <v>1396</v>
      </c>
      <c r="B5" s="834">
        <v>6</v>
      </c>
      <c r="C5" s="803">
        <v>1</v>
      </c>
      <c r="D5" s="834">
        <v>28</v>
      </c>
      <c r="E5" s="804">
        <v>10</v>
      </c>
      <c r="F5" s="64"/>
      <c r="G5" s="804">
        <v>39</v>
      </c>
      <c r="H5" s="837">
        <v>4.6650717703349283E-2</v>
      </c>
    </row>
    <row r="6" spans="1:9" x14ac:dyDescent="0.25">
      <c r="A6" s="454" t="s">
        <v>1397</v>
      </c>
      <c r="B6" s="834">
        <v>1</v>
      </c>
      <c r="C6" s="803">
        <v>1</v>
      </c>
      <c r="D6" s="834">
        <v>4</v>
      </c>
      <c r="E6" s="804"/>
      <c r="F6" s="64"/>
      <c r="G6" s="804">
        <v>5</v>
      </c>
      <c r="H6" s="837">
        <v>5.9808612440191387E-3</v>
      </c>
    </row>
    <row r="7" spans="1:9" x14ac:dyDescent="0.25">
      <c r="A7" s="454" t="s">
        <v>1398</v>
      </c>
      <c r="B7" s="834">
        <v>1</v>
      </c>
      <c r="C7" s="803"/>
      <c r="D7" s="834">
        <v>3</v>
      </c>
      <c r="E7" s="804">
        <v>3</v>
      </c>
      <c r="F7" s="64"/>
      <c r="G7" s="804">
        <v>6</v>
      </c>
      <c r="H7" s="837">
        <v>7.1770334928229667E-3</v>
      </c>
    </row>
    <row r="8" spans="1:9" x14ac:dyDescent="0.25">
      <c r="A8" s="454" t="s">
        <v>1399</v>
      </c>
      <c r="B8" s="834">
        <v>8</v>
      </c>
      <c r="C8" s="803">
        <v>4</v>
      </c>
      <c r="D8" s="834">
        <v>35</v>
      </c>
      <c r="E8" s="804">
        <v>1</v>
      </c>
      <c r="F8" s="64">
        <v>4</v>
      </c>
      <c r="G8" s="804">
        <v>44</v>
      </c>
      <c r="H8" s="837">
        <v>5.2631578947368418E-2</v>
      </c>
    </row>
    <row r="9" spans="1:9" x14ac:dyDescent="0.25">
      <c r="A9" s="454" t="s">
        <v>1421</v>
      </c>
      <c r="B9" s="834">
        <v>7</v>
      </c>
      <c r="C9" s="803">
        <v>1</v>
      </c>
      <c r="D9" s="834">
        <v>21</v>
      </c>
      <c r="E9" s="804">
        <v>11</v>
      </c>
      <c r="F9" s="64"/>
      <c r="G9" s="804">
        <v>33</v>
      </c>
      <c r="H9" s="837">
        <v>3.9473684210526314E-2</v>
      </c>
    </row>
    <row r="10" spans="1:9" x14ac:dyDescent="0.25">
      <c r="A10" s="454" t="s">
        <v>1401</v>
      </c>
      <c r="B10" s="834">
        <v>14</v>
      </c>
      <c r="C10" s="803">
        <v>3</v>
      </c>
      <c r="D10" s="834">
        <v>44</v>
      </c>
      <c r="E10" s="804">
        <v>9</v>
      </c>
      <c r="F10" s="64">
        <v>1</v>
      </c>
      <c r="G10" s="804">
        <v>57</v>
      </c>
      <c r="H10" s="837">
        <v>6.8181818181818177E-2</v>
      </c>
    </row>
    <row r="11" spans="1:9" x14ac:dyDescent="0.25">
      <c r="A11" s="454" t="s">
        <v>1402</v>
      </c>
      <c r="B11" s="834">
        <v>7</v>
      </c>
      <c r="C11" s="803"/>
      <c r="D11" s="834">
        <v>30</v>
      </c>
      <c r="E11" s="804">
        <v>2</v>
      </c>
      <c r="F11" s="64"/>
      <c r="G11" s="804">
        <v>32</v>
      </c>
      <c r="H11" s="837">
        <v>3.8277511961722487E-2</v>
      </c>
    </row>
    <row r="12" spans="1:9" x14ac:dyDescent="0.25">
      <c r="A12" s="454" t="s">
        <v>1403</v>
      </c>
      <c r="B12" s="834">
        <v>4</v>
      </c>
      <c r="C12" s="803">
        <v>1</v>
      </c>
      <c r="D12" s="834">
        <v>18</v>
      </c>
      <c r="E12" s="804">
        <v>3</v>
      </c>
      <c r="F12" s="64"/>
      <c r="G12" s="804">
        <v>22</v>
      </c>
      <c r="H12" s="837">
        <v>2.6315789473684209E-2</v>
      </c>
    </row>
    <row r="13" spans="1:9" x14ac:dyDescent="0.25">
      <c r="A13" s="454" t="s">
        <v>1404</v>
      </c>
      <c r="B13" s="834">
        <v>11</v>
      </c>
      <c r="C13" s="803">
        <v>4</v>
      </c>
      <c r="D13" s="834">
        <v>38</v>
      </c>
      <c r="E13" s="804">
        <v>10</v>
      </c>
      <c r="F13" s="64">
        <v>1</v>
      </c>
      <c r="G13" s="804">
        <v>53</v>
      </c>
      <c r="H13" s="837">
        <v>6.3397129186602869E-2</v>
      </c>
    </row>
    <row r="14" spans="1:9" x14ac:dyDescent="0.25">
      <c r="A14" s="454" t="s">
        <v>1405</v>
      </c>
      <c r="B14" s="834">
        <v>7</v>
      </c>
      <c r="C14" s="803"/>
      <c r="D14" s="834">
        <v>28</v>
      </c>
      <c r="E14" s="804">
        <v>7</v>
      </c>
      <c r="F14" s="64">
        <v>3</v>
      </c>
      <c r="G14" s="804">
        <v>38</v>
      </c>
      <c r="H14" s="837">
        <v>4.5454545454545456E-2</v>
      </c>
    </row>
    <row r="15" spans="1:9" x14ac:dyDescent="0.25">
      <c r="A15" s="454" t="s">
        <v>1406</v>
      </c>
      <c r="B15" s="834">
        <v>2</v>
      </c>
      <c r="C15" s="803"/>
      <c r="D15" s="834">
        <v>7</v>
      </c>
      <c r="E15" s="804">
        <v>2</v>
      </c>
      <c r="F15" s="64"/>
      <c r="G15" s="804">
        <v>9</v>
      </c>
      <c r="H15" s="837">
        <v>1.076555023923445E-2</v>
      </c>
    </row>
    <row r="16" spans="1:9" x14ac:dyDescent="0.25">
      <c r="A16" s="454" t="s">
        <v>1407</v>
      </c>
      <c r="B16" s="834">
        <v>2</v>
      </c>
      <c r="C16" s="803">
        <v>1</v>
      </c>
      <c r="D16" s="834">
        <v>11</v>
      </c>
      <c r="E16" s="804"/>
      <c r="F16" s="64"/>
      <c r="G16" s="804">
        <v>12</v>
      </c>
      <c r="H16" s="837">
        <v>1.4354066985645933E-2</v>
      </c>
    </row>
    <row r="17" spans="1:8" x14ac:dyDescent="0.25">
      <c r="A17" s="454" t="s">
        <v>1408</v>
      </c>
      <c r="B17" s="834">
        <v>3</v>
      </c>
      <c r="C17" s="803"/>
      <c r="D17" s="834">
        <v>14</v>
      </c>
      <c r="E17" s="804">
        <v>1</v>
      </c>
      <c r="F17" s="64">
        <v>1</v>
      </c>
      <c r="G17" s="804">
        <v>16</v>
      </c>
      <c r="H17" s="837">
        <v>1.9138755980861243E-2</v>
      </c>
    </row>
    <row r="18" spans="1:8" x14ac:dyDescent="0.25">
      <c r="A18" s="454" t="s">
        <v>1409</v>
      </c>
      <c r="B18" s="834">
        <v>14</v>
      </c>
      <c r="C18" s="803">
        <v>5</v>
      </c>
      <c r="D18" s="834">
        <v>52</v>
      </c>
      <c r="E18" s="804">
        <v>12</v>
      </c>
      <c r="F18" s="64"/>
      <c r="G18" s="804">
        <v>69</v>
      </c>
      <c r="H18" s="837">
        <v>8.2535885167464115E-2</v>
      </c>
    </row>
    <row r="19" spans="1:8" x14ac:dyDescent="0.25">
      <c r="A19" s="454" t="s">
        <v>1410</v>
      </c>
      <c r="B19" s="834">
        <v>4</v>
      </c>
      <c r="C19" s="803">
        <v>4</v>
      </c>
      <c r="D19" s="834">
        <v>12</v>
      </c>
      <c r="E19" s="804">
        <v>1</v>
      </c>
      <c r="F19" s="64"/>
      <c r="G19" s="804">
        <v>17</v>
      </c>
      <c r="H19" s="837">
        <v>2.033492822966507E-2</v>
      </c>
    </row>
    <row r="20" spans="1:8" x14ac:dyDescent="0.25">
      <c r="A20" s="454" t="s">
        <v>1411</v>
      </c>
      <c r="B20" s="834">
        <v>7</v>
      </c>
      <c r="C20" s="803">
        <v>4</v>
      </c>
      <c r="D20" s="834">
        <v>24</v>
      </c>
      <c r="E20" s="804">
        <v>6</v>
      </c>
      <c r="F20" s="64"/>
      <c r="G20" s="804">
        <v>34</v>
      </c>
      <c r="H20" s="837">
        <v>4.0669856459330141E-2</v>
      </c>
    </row>
    <row r="21" spans="1:8" x14ac:dyDescent="0.25">
      <c r="A21" s="454" t="s">
        <v>1412</v>
      </c>
      <c r="B21" s="834">
        <v>3</v>
      </c>
      <c r="C21" s="803"/>
      <c r="D21" s="834">
        <v>9</v>
      </c>
      <c r="E21" s="804">
        <v>6</v>
      </c>
      <c r="F21" s="64">
        <v>2</v>
      </c>
      <c r="G21" s="804">
        <v>17</v>
      </c>
      <c r="H21" s="837">
        <v>2.033492822966507E-2</v>
      </c>
    </row>
    <row r="22" spans="1:8" x14ac:dyDescent="0.25">
      <c r="A22" s="454" t="s">
        <v>1413</v>
      </c>
      <c r="B22" s="834">
        <v>18</v>
      </c>
      <c r="C22" s="803"/>
      <c r="D22" s="834">
        <v>53</v>
      </c>
      <c r="E22" s="804">
        <v>50</v>
      </c>
      <c r="F22" s="64">
        <v>1</v>
      </c>
      <c r="G22" s="804">
        <v>104</v>
      </c>
      <c r="H22" s="837">
        <v>0.12440191387559808</v>
      </c>
    </row>
    <row r="23" spans="1:8" x14ac:dyDescent="0.25">
      <c r="A23" s="454" t="s">
        <v>1414</v>
      </c>
      <c r="B23" s="834">
        <v>2</v>
      </c>
      <c r="C23" s="803">
        <v>3</v>
      </c>
      <c r="D23" s="834">
        <v>6</v>
      </c>
      <c r="E23" s="804">
        <v>1</v>
      </c>
      <c r="F23" s="64"/>
      <c r="G23" s="804">
        <v>10</v>
      </c>
      <c r="H23" s="837">
        <v>1.1961722488038277E-2</v>
      </c>
    </row>
    <row r="24" spans="1:8" x14ac:dyDescent="0.25">
      <c r="A24" s="454" t="s">
        <v>1415</v>
      </c>
      <c r="B24" s="834">
        <v>21</v>
      </c>
      <c r="C24" s="803">
        <v>29</v>
      </c>
      <c r="D24" s="834">
        <v>98</v>
      </c>
      <c r="E24" s="804">
        <v>3</v>
      </c>
      <c r="F24" s="64">
        <v>2</v>
      </c>
      <c r="G24" s="804">
        <v>132</v>
      </c>
      <c r="H24" s="837">
        <v>0.15789473684210525</v>
      </c>
    </row>
    <row r="25" spans="1:8" x14ac:dyDescent="0.25">
      <c r="A25" s="454" t="s">
        <v>1416</v>
      </c>
      <c r="B25" s="834">
        <v>3</v>
      </c>
      <c r="C25" s="803">
        <v>1</v>
      </c>
      <c r="D25" s="834">
        <v>12</v>
      </c>
      <c r="E25" s="804">
        <v>2</v>
      </c>
      <c r="F25" s="64"/>
      <c r="G25" s="804">
        <v>15</v>
      </c>
      <c r="H25" s="837">
        <v>1.7942583732057416E-2</v>
      </c>
    </row>
    <row r="26" spans="1:8" x14ac:dyDescent="0.25">
      <c r="A26" s="454" t="s">
        <v>1417</v>
      </c>
      <c r="B26" s="834">
        <v>11</v>
      </c>
      <c r="C26" s="803">
        <v>1</v>
      </c>
      <c r="D26" s="834">
        <v>49</v>
      </c>
      <c r="E26" s="804">
        <v>5</v>
      </c>
      <c r="F26" s="64"/>
      <c r="G26" s="804">
        <v>55</v>
      </c>
      <c r="H26" s="837">
        <v>6.5789473684210523E-2</v>
      </c>
    </row>
    <row r="27" spans="1:8" x14ac:dyDescent="0.25">
      <c r="A27" s="454" t="s">
        <v>1418</v>
      </c>
      <c r="B27" s="834">
        <v>2</v>
      </c>
      <c r="C27" s="803"/>
      <c r="D27" s="834">
        <v>9</v>
      </c>
      <c r="E27" s="804"/>
      <c r="F27" s="64"/>
      <c r="G27" s="804">
        <v>9</v>
      </c>
      <c r="H27" s="837">
        <v>1.076555023923445E-2</v>
      </c>
    </row>
    <row r="28" spans="1:8" x14ac:dyDescent="0.25">
      <c r="A28" s="454" t="s">
        <v>1419</v>
      </c>
      <c r="B28" s="834">
        <v>1</v>
      </c>
      <c r="C28" s="803"/>
      <c r="D28" s="834">
        <v>5</v>
      </c>
      <c r="E28" s="804"/>
      <c r="F28" s="64"/>
      <c r="G28" s="804">
        <v>5</v>
      </c>
      <c r="H28" s="837">
        <v>5.9808612440191387E-3</v>
      </c>
    </row>
    <row r="29" spans="1:8" x14ac:dyDescent="0.25">
      <c r="A29" s="454" t="s">
        <v>1420</v>
      </c>
      <c r="B29" s="834">
        <v>1</v>
      </c>
      <c r="C29" s="803">
        <v>1</v>
      </c>
      <c r="D29" s="834">
        <v>2</v>
      </c>
      <c r="E29" s="804"/>
      <c r="F29" s="64"/>
      <c r="G29" s="804">
        <v>3</v>
      </c>
      <c r="H29" s="837">
        <v>3.5885167464114833E-3</v>
      </c>
    </row>
    <row r="30" spans="1:8" x14ac:dyDescent="0.25">
      <c r="A30" s="798" t="s">
        <v>421</v>
      </c>
      <c r="B30" s="747">
        <v>160</v>
      </c>
      <c r="C30" s="810">
        <v>64</v>
      </c>
      <c r="D30" s="747">
        <v>612</v>
      </c>
      <c r="E30" s="810">
        <v>145</v>
      </c>
      <c r="F30" s="747">
        <v>15</v>
      </c>
      <c r="G30" s="810">
        <v>836</v>
      </c>
      <c r="H30" s="838">
        <v>1</v>
      </c>
    </row>
    <row r="31" spans="1:8" x14ac:dyDescent="0.25">
      <c r="A31" s="791" t="s">
        <v>1395</v>
      </c>
      <c r="B31" s="835"/>
      <c r="C31" s="805">
        <v>7.6555023923444973E-2</v>
      </c>
      <c r="D31" s="836">
        <v>0.73205741626794263</v>
      </c>
      <c r="E31" s="806">
        <v>0.17344497607655501</v>
      </c>
      <c r="F31" s="836">
        <v>1.7942583732057416E-2</v>
      </c>
      <c r="G31" s="806">
        <v>1</v>
      </c>
      <c r="H31" s="748"/>
    </row>
    <row r="32" spans="1:8" x14ac:dyDescent="0.25">
      <c r="A32" s="42" t="s">
        <v>0</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34" sqref="A34"/>
    </sheetView>
  </sheetViews>
  <sheetFormatPr baseColWidth="10" defaultColWidth="11.42578125" defaultRowHeight="15" x14ac:dyDescent="0.25"/>
  <cols>
    <col min="1" max="1" width="60.5703125" style="42" customWidth="1"/>
    <col min="2" max="2" width="16.7109375" style="42" customWidth="1"/>
    <col min="3" max="5" width="11.42578125" style="42"/>
    <col min="6" max="6" width="12" style="42" customWidth="1"/>
    <col min="7" max="7" width="13.5703125" style="42" customWidth="1"/>
    <col min="8" max="8" width="17.5703125" style="42" customWidth="1"/>
    <col min="9" max="9" width="18.140625" style="42" customWidth="1"/>
    <col min="10" max="16384" width="11.42578125" style="42"/>
  </cols>
  <sheetData>
    <row r="1" spans="1:9" x14ac:dyDescent="0.25">
      <c r="A1" s="46" t="s">
        <v>448</v>
      </c>
      <c r="B1" s="46"/>
      <c r="C1" s="46"/>
      <c r="D1" s="46"/>
      <c r="E1" s="46"/>
      <c r="F1" s="46"/>
      <c r="G1" s="46"/>
      <c r="H1" s="46"/>
      <c r="I1" s="46"/>
    </row>
    <row r="2" spans="1:9" x14ac:dyDescent="0.25">
      <c r="A2" s="46" t="s">
        <v>1533</v>
      </c>
      <c r="B2" s="46"/>
      <c r="C2" s="46"/>
      <c r="D2" s="46"/>
      <c r="E2" s="46"/>
      <c r="F2" s="46"/>
      <c r="G2" s="46"/>
      <c r="H2" s="46"/>
      <c r="I2" s="46"/>
    </row>
    <row r="4" spans="1:9" x14ac:dyDescent="0.25">
      <c r="A4" s="811" t="s">
        <v>450</v>
      </c>
      <c r="B4" s="94" t="s">
        <v>1392</v>
      </c>
      <c r="C4" s="808" t="s">
        <v>457</v>
      </c>
      <c r="D4" s="94" t="s">
        <v>265</v>
      </c>
      <c r="E4" s="808" t="s">
        <v>455</v>
      </c>
      <c r="F4" s="94" t="s">
        <v>456</v>
      </c>
      <c r="G4" s="808" t="s">
        <v>388</v>
      </c>
      <c r="H4" s="94" t="s">
        <v>1395</v>
      </c>
    </row>
    <row r="5" spans="1:9" x14ac:dyDescent="0.25">
      <c r="A5" s="454" t="s">
        <v>1396</v>
      </c>
      <c r="B5" s="834">
        <v>6</v>
      </c>
      <c r="C5" s="803">
        <v>9</v>
      </c>
      <c r="D5" s="834"/>
      <c r="E5" s="803">
        <v>30</v>
      </c>
      <c r="F5" s="834"/>
      <c r="G5" s="803">
        <v>39</v>
      </c>
      <c r="H5" s="837">
        <v>4.6650717703349283E-2</v>
      </c>
    </row>
    <row r="6" spans="1:9" x14ac:dyDescent="0.25">
      <c r="A6" s="454" t="s">
        <v>1397</v>
      </c>
      <c r="B6" s="834">
        <v>1</v>
      </c>
      <c r="C6" s="803">
        <v>1</v>
      </c>
      <c r="D6" s="834"/>
      <c r="E6" s="803">
        <v>4</v>
      </c>
      <c r="F6" s="834"/>
      <c r="G6" s="803">
        <v>5</v>
      </c>
      <c r="H6" s="837">
        <v>5.9808612440191387E-3</v>
      </c>
    </row>
    <row r="7" spans="1:9" x14ac:dyDescent="0.25">
      <c r="A7" s="454" t="s">
        <v>1398</v>
      </c>
      <c r="B7" s="834">
        <v>1</v>
      </c>
      <c r="C7" s="803">
        <v>2</v>
      </c>
      <c r="D7" s="834"/>
      <c r="E7" s="803">
        <v>4</v>
      </c>
      <c r="F7" s="834"/>
      <c r="G7" s="803">
        <v>6</v>
      </c>
      <c r="H7" s="837">
        <v>7.1770334928229667E-3</v>
      </c>
    </row>
    <row r="8" spans="1:9" x14ac:dyDescent="0.25">
      <c r="A8" s="454" t="s">
        <v>1399</v>
      </c>
      <c r="B8" s="834">
        <v>8</v>
      </c>
      <c r="C8" s="803">
        <v>8</v>
      </c>
      <c r="D8" s="834">
        <v>2</v>
      </c>
      <c r="E8" s="803">
        <v>34</v>
      </c>
      <c r="F8" s="834"/>
      <c r="G8" s="803">
        <v>44</v>
      </c>
      <c r="H8" s="837">
        <v>5.2631578947368418E-2</v>
      </c>
    </row>
    <row r="9" spans="1:9" x14ac:dyDescent="0.25">
      <c r="A9" s="454" t="s">
        <v>1400</v>
      </c>
      <c r="B9" s="834">
        <v>7</v>
      </c>
      <c r="C9" s="803">
        <v>4</v>
      </c>
      <c r="D9" s="834"/>
      <c r="E9" s="803">
        <v>29</v>
      </c>
      <c r="F9" s="834"/>
      <c r="G9" s="803">
        <v>33</v>
      </c>
      <c r="H9" s="837">
        <v>3.9473684210526314E-2</v>
      </c>
    </row>
    <row r="10" spans="1:9" x14ac:dyDescent="0.25">
      <c r="A10" s="454" t="s">
        <v>1401</v>
      </c>
      <c r="B10" s="834">
        <v>14</v>
      </c>
      <c r="C10" s="803">
        <v>15</v>
      </c>
      <c r="D10" s="834">
        <v>2</v>
      </c>
      <c r="E10" s="803">
        <v>36</v>
      </c>
      <c r="F10" s="834">
        <v>4</v>
      </c>
      <c r="G10" s="803">
        <v>57</v>
      </c>
      <c r="H10" s="837">
        <v>6.8181818181818177E-2</v>
      </c>
    </row>
    <row r="11" spans="1:9" x14ac:dyDescent="0.25">
      <c r="A11" s="454" t="s">
        <v>1402</v>
      </c>
      <c r="B11" s="834">
        <v>7</v>
      </c>
      <c r="C11" s="803">
        <v>11</v>
      </c>
      <c r="D11" s="834"/>
      <c r="E11" s="803">
        <v>21</v>
      </c>
      <c r="F11" s="834"/>
      <c r="G11" s="803">
        <v>32</v>
      </c>
      <c r="H11" s="837">
        <v>3.8277511961722487E-2</v>
      </c>
    </row>
    <row r="12" spans="1:9" x14ac:dyDescent="0.25">
      <c r="A12" s="454" t="s">
        <v>1403</v>
      </c>
      <c r="B12" s="834">
        <v>4</v>
      </c>
      <c r="C12" s="803">
        <v>8</v>
      </c>
      <c r="D12" s="834">
        <v>2</v>
      </c>
      <c r="E12" s="803">
        <v>11</v>
      </c>
      <c r="F12" s="834">
        <v>1</v>
      </c>
      <c r="G12" s="803">
        <v>22</v>
      </c>
      <c r="H12" s="837">
        <v>2.6315789473684209E-2</v>
      </c>
    </row>
    <row r="13" spans="1:9" x14ac:dyDescent="0.25">
      <c r="A13" s="454" t="s">
        <v>1404</v>
      </c>
      <c r="B13" s="834">
        <v>11</v>
      </c>
      <c r="C13" s="803">
        <v>20</v>
      </c>
      <c r="D13" s="834">
        <v>2</v>
      </c>
      <c r="E13" s="803">
        <v>31</v>
      </c>
      <c r="F13" s="834"/>
      <c r="G13" s="803">
        <v>53</v>
      </c>
      <c r="H13" s="837">
        <v>6.3397129186602869E-2</v>
      </c>
    </row>
    <row r="14" spans="1:9" x14ac:dyDescent="0.25">
      <c r="A14" s="454" t="s">
        <v>1405</v>
      </c>
      <c r="B14" s="834">
        <v>7</v>
      </c>
      <c r="C14" s="803">
        <v>19</v>
      </c>
      <c r="D14" s="834"/>
      <c r="E14" s="803">
        <v>19</v>
      </c>
      <c r="F14" s="834"/>
      <c r="G14" s="803">
        <v>38</v>
      </c>
      <c r="H14" s="837">
        <v>4.5454545454545456E-2</v>
      </c>
    </row>
    <row r="15" spans="1:9" x14ac:dyDescent="0.25">
      <c r="A15" s="454" t="s">
        <v>1406</v>
      </c>
      <c r="B15" s="834">
        <v>2</v>
      </c>
      <c r="C15" s="803"/>
      <c r="D15" s="834"/>
      <c r="E15" s="803">
        <v>9</v>
      </c>
      <c r="F15" s="834"/>
      <c r="G15" s="803">
        <v>9</v>
      </c>
      <c r="H15" s="837">
        <v>1.076555023923445E-2</v>
      </c>
    </row>
    <row r="16" spans="1:9" x14ac:dyDescent="0.25">
      <c r="A16" s="454" t="s">
        <v>1407</v>
      </c>
      <c r="B16" s="834">
        <v>2</v>
      </c>
      <c r="C16" s="803">
        <v>3</v>
      </c>
      <c r="D16" s="834"/>
      <c r="E16" s="803">
        <v>9</v>
      </c>
      <c r="F16" s="834"/>
      <c r="G16" s="803">
        <v>12</v>
      </c>
      <c r="H16" s="837">
        <v>1.4354066985645933E-2</v>
      </c>
    </row>
    <row r="17" spans="1:8" x14ac:dyDescent="0.25">
      <c r="A17" s="454" t="s">
        <v>1408</v>
      </c>
      <c r="B17" s="834">
        <v>3</v>
      </c>
      <c r="C17" s="803">
        <v>2</v>
      </c>
      <c r="D17" s="834"/>
      <c r="E17" s="803">
        <v>14</v>
      </c>
      <c r="F17" s="834"/>
      <c r="G17" s="803">
        <v>16</v>
      </c>
      <c r="H17" s="837">
        <v>1.9138755980861243E-2</v>
      </c>
    </row>
    <row r="18" spans="1:8" x14ac:dyDescent="0.25">
      <c r="A18" s="454" t="s">
        <v>1409</v>
      </c>
      <c r="B18" s="834">
        <v>14</v>
      </c>
      <c r="C18" s="803">
        <v>19</v>
      </c>
      <c r="D18" s="834">
        <v>1</v>
      </c>
      <c r="E18" s="803">
        <v>44</v>
      </c>
      <c r="F18" s="834">
        <v>5</v>
      </c>
      <c r="G18" s="803">
        <v>69</v>
      </c>
      <c r="H18" s="837">
        <v>8.2535885167464115E-2</v>
      </c>
    </row>
    <row r="19" spans="1:8" x14ac:dyDescent="0.25">
      <c r="A19" s="454" t="s">
        <v>1410</v>
      </c>
      <c r="B19" s="834">
        <v>4</v>
      </c>
      <c r="C19" s="803">
        <v>5</v>
      </c>
      <c r="D19" s="834">
        <v>1</v>
      </c>
      <c r="E19" s="803">
        <v>11</v>
      </c>
      <c r="F19" s="834"/>
      <c r="G19" s="803">
        <v>17</v>
      </c>
      <c r="H19" s="837">
        <v>2.033492822966507E-2</v>
      </c>
    </row>
    <row r="20" spans="1:8" x14ac:dyDescent="0.25">
      <c r="A20" s="454" t="s">
        <v>1411</v>
      </c>
      <c r="B20" s="834">
        <v>7</v>
      </c>
      <c r="C20" s="803">
        <v>12</v>
      </c>
      <c r="D20" s="834">
        <v>3</v>
      </c>
      <c r="E20" s="803">
        <v>19</v>
      </c>
      <c r="F20" s="834"/>
      <c r="G20" s="803">
        <v>34</v>
      </c>
      <c r="H20" s="837">
        <v>4.0669856459330141E-2</v>
      </c>
    </row>
    <row r="21" spans="1:8" x14ac:dyDescent="0.25">
      <c r="A21" s="454" t="s">
        <v>1412</v>
      </c>
      <c r="B21" s="834">
        <v>3</v>
      </c>
      <c r="C21" s="803">
        <v>6</v>
      </c>
      <c r="D21" s="834"/>
      <c r="E21" s="803">
        <v>10</v>
      </c>
      <c r="F21" s="834">
        <v>1</v>
      </c>
      <c r="G21" s="803">
        <v>17</v>
      </c>
      <c r="H21" s="837">
        <v>2.033492822966507E-2</v>
      </c>
    </row>
    <row r="22" spans="1:8" x14ac:dyDescent="0.25">
      <c r="A22" s="454" t="s">
        <v>1413</v>
      </c>
      <c r="B22" s="834">
        <v>18</v>
      </c>
      <c r="C22" s="803">
        <v>1</v>
      </c>
      <c r="D22" s="834"/>
      <c r="E22" s="803">
        <v>103</v>
      </c>
      <c r="F22" s="834"/>
      <c r="G22" s="803">
        <v>104</v>
      </c>
      <c r="H22" s="837">
        <v>0.12440191387559808</v>
      </c>
    </row>
    <row r="23" spans="1:8" x14ac:dyDescent="0.25">
      <c r="A23" s="454" t="s">
        <v>1414</v>
      </c>
      <c r="B23" s="834">
        <v>2</v>
      </c>
      <c r="C23" s="803">
        <v>2</v>
      </c>
      <c r="D23" s="834">
        <v>1</v>
      </c>
      <c r="E23" s="803">
        <v>7</v>
      </c>
      <c r="F23" s="834"/>
      <c r="G23" s="803">
        <v>10</v>
      </c>
      <c r="H23" s="837">
        <v>1.1961722488038277E-2</v>
      </c>
    </row>
    <row r="24" spans="1:8" x14ac:dyDescent="0.25">
      <c r="A24" s="454" t="s">
        <v>1415</v>
      </c>
      <c r="B24" s="834">
        <v>21</v>
      </c>
      <c r="C24" s="803">
        <v>19</v>
      </c>
      <c r="D24" s="834">
        <v>17</v>
      </c>
      <c r="E24" s="803">
        <v>93</v>
      </c>
      <c r="F24" s="834">
        <v>3</v>
      </c>
      <c r="G24" s="803">
        <v>132</v>
      </c>
      <c r="H24" s="837">
        <v>0.15789473684210525</v>
      </c>
    </row>
    <row r="25" spans="1:8" x14ac:dyDescent="0.25">
      <c r="A25" s="454" t="s">
        <v>1416</v>
      </c>
      <c r="B25" s="834">
        <v>3</v>
      </c>
      <c r="C25" s="803">
        <v>7</v>
      </c>
      <c r="D25" s="834"/>
      <c r="E25" s="803">
        <v>7</v>
      </c>
      <c r="F25" s="834">
        <v>1</v>
      </c>
      <c r="G25" s="803">
        <v>15</v>
      </c>
      <c r="H25" s="837">
        <v>1.7942583732057416E-2</v>
      </c>
    </row>
    <row r="26" spans="1:8" x14ac:dyDescent="0.25">
      <c r="A26" s="454" t="s">
        <v>1417</v>
      </c>
      <c r="B26" s="834">
        <v>11</v>
      </c>
      <c r="C26" s="803">
        <v>21</v>
      </c>
      <c r="D26" s="834">
        <v>4</v>
      </c>
      <c r="E26" s="803">
        <v>26</v>
      </c>
      <c r="F26" s="834">
        <v>4</v>
      </c>
      <c r="G26" s="803">
        <v>55</v>
      </c>
      <c r="H26" s="837">
        <v>6.5789473684210523E-2</v>
      </c>
    </row>
    <row r="27" spans="1:8" x14ac:dyDescent="0.25">
      <c r="A27" s="454" t="s">
        <v>1418</v>
      </c>
      <c r="B27" s="834">
        <v>2</v>
      </c>
      <c r="C27" s="803">
        <v>2</v>
      </c>
      <c r="D27" s="834"/>
      <c r="E27" s="803">
        <v>7</v>
      </c>
      <c r="F27" s="834"/>
      <c r="G27" s="803">
        <v>9</v>
      </c>
      <c r="H27" s="837">
        <v>1.076555023923445E-2</v>
      </c>
    </row>
    <row r="28" spans="1:8" x14ac:dyDescent="0.25">
      <c r="A28" s="454" t="s">
        <v>1419</v>
      </c>
      <c r="B28" s="834">
        <v>1</v>
      </c>
      <c r="C28" s="803">
        <v>2</v>
      </c>
      <c r="D28" s="834"/>
      <c r="E28" s="803">
        <v>3</v>
      </c>
      <c r="F28" s="834"/>
      <c r="G28" s="803">
        <v>5</v>
      </c>
      <c r="H28" s="837">
        <v>5.9808612440191387E-3</v>
      </c>
    </row>
    <row r="29" spans="1:8" x14ac:dyDescent="0.25">
      <c r="A29" s="454" t="s">
        <v>1420</v>
      </c>
      <c r="B29" s="834">
        <v>1</v>
      </c>
      <c r="C29" s="803">
        <v>1</v>
      </c>
      <c r="D29" s="834"/>
      <c r="E29" s="803">
        <v>2</v>
      </c>
      <c r="F29" s="834"/>
      <c r="G29" s="803">
        <v>3</v>
      </c>
      <c r="H29" s="837">
        <v>3.5885167464114833E-3</v>
      </c>
    </row>
    <row r="30" spans="1:8" x14ac:dyDescent="0.25">
      <c r="A30" s="798" t="s">
        <v>421</v>
      </c>
      <c r="B30" s="747">
        <v>160</v>
      </c>
      <c r="C30" s="810">
        <v>199</v>
      </c>
      <c r="D30" s="747">
        <v>35</v>
      </c>
      <c r="E30" s="810">
        <v>583</v>
      </c>
      <c r="F30" s="747">
        <v>19</v>
      </c>
      <c r="G30" s="810">
        <v>836</v>
      </c>
      <c r="H30" s="838">
        <v>1</v>
      </c>
    </row>
    <row r="31" spans="1:8" x14ac:dyDescent="0.25">
      <c r="A31" s="791" t="s">
        <v>1395</v>
      </c>
      <c r="B31" s="748"/>
      <c r="C31" s="805">
        <v>0.23803827751196172</v>
      </c>
      <c r="D31" s="839">
        <v>4.1866028708133975E-2</v>
      </c>
      <c r="E31" s="805">
        <v>0.69736842105263153</v>
      </c>
      <c r="F31" s="839">
        <v>2.2727272727272728E-2</v>
      </c>
      <c r="G31" s="805">
        <v>1</v>
      </c>
      <c r="H31" s="748"/>
    </row>
    <row r="32" spans="1:8" x14ac:dyDescent="0.25">
      <c r="A32" s="42" t="s">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baseColWidth="10" defaultColWidth="11.42578125" defaultRowHeight="15" x14ac:dyDescent="0.25"/>
  <cols>
    <col min="1" max="1" width="15.5703125" style="42" customWidth="1"/>
    <col min="2" max="16384" width="11.42578125" style="42"/>
  </cols>
  <sheetData>
    <row r="1" spans="1:9" x14ac:dyDescent="0.25">
      <c r="A1" s="46" t="s">
        <v>1504</v>
      </c>
    </row>
    <row r="2" spans="1:9" x14ac:dyDescent="0.25">
      <c r="A2" s="46" t="s">
        <v>1505</v>
      </c>
    </row>
    <row r="3" spans="1:9" x14ac:dyDescent="0.25">
      <c r="A3" s="42" t="s">
        <v>1506</v>
      </c>
    </row>
    <row r="5" spans="1:9" x14ac:dyDescent="0.25">
      <c r="A5" s="846"/>
      <c r="B5" s="846" t="s">
        <v>1507</v>
      </c>
      <c r="C5" s="52" t="s">
        <v>445</v>
      </c>
      <c r="D5" s="846" t="s">
        <v>1508</v>
      </c>
      <c r="E5" s="52" t="s">
        <v>445</v>
      </c>
      <c r="F5" s="846" t="s">
        <v>1509</v>
      </c>
      <c r="G5" s="52" t="s">
        <v>445</v>
      </c>
      <c r="H5" s="456" t="s">
        <v>1510</v>
      </c>
      <c r="I5" s="52" t="s">
        <v>445</v>
      </c>
    </row>
    <row r="6" spans="1:9" x14ac:dyDescent="0.25">
      <c r="A6" s="53" t="s">
        <v>1511</v>
      </c>
      <c r="B6" s="866">
        <v>71060.396191926135</v>
      </c>
      <c r="C6" s="867">
        <v>100</v>
      </c>
      <c r="D6" s="866">
        <v>70247.418796199665</v>
      </c>
      <c r="E6" s="867">
        <v>100</v>
      </c>
      <c r="F6" s="866">
        <v>73055.962101697718</v>
      </c>
      <c r="G6" s="867">
        <v>99.999999999999986</v>
      </c>
      <c r="H6" s="856">
        <v>77099.415339491781</v>
      </c>
      <c r="I6" s="867">
        <v>99.999999999999986</v>
      </c>
    </row>
    <row r="7" spans="1:9" x14ac:dyDescent="0.25">
      <c r="A7" s="789" t="s">
        <v>1512</v>
      </c>
      <c r="B7" s="857">
        <v>69801.48245421781</v>
      </c>
      <c r="C7" s="861">
        <v>98.228389081439772</v>
      </c>
      <c r="D7" s="857">
        <v>68993.644556070212</v>
      </c>
      <c r="E7" s="861">
        <v>98.215202406558348</v>
      </c>
      <c r="F7" s="857">
        <v>71882.096245596069</v>
      </c>
      <c r="G7" s="861">
        <v>98.393196362991475</v>
      </c>
      <c r="H7" s="857">
        <v>75880.119327301101</v>
      </c>
      <c r="I7" s="861">
        <v>98.418540520934229</v>
      </c>
    </row>
    <row r="8" spans="1:9" x14ac:dyDescent="0.25">
      <c r="A8" s="454" t="s">
        <v>1513</v>
      </c>
      <c r="B8" s="859">
        <v>832.57793753500016</v>
      </c>
      <c r="C8" s="861">
        <v>1.1716483191091431</v>
      </c>
      <c r="D8" s="859">
        <v>855.40775115538474</v>
      </c>
      <c r="E8" s="861">
        <v>1.2177070215733843</v>
      </c>
      <c r="F8" s="859">
        <v>837.55944907000014</v>
      </c>
      <c r="G8" s="861">
        <v>1.1464628279127631</v>
      </c>
      <c r="H8" s="857">
        <v>839.84298018000004</v>
      </c>
      <c r="I8" s="861">
        <v>1.0892987663809386</v>
      </c>
    </row>
    <row r="9" spans="1:9" x14ac:dyDescent="0.25">
      <c r="A9" s="454" t="s">
        <v>1514</v>
      </c>
      <c r="B9" s="859">
        <v>150.16105580999999</v>
      </c>
      <c r="C9" s="861">
        <v>0.21131468983712373</v>
      </c>
      <c r="D9" s="859">
        <v>146.56486660000002</v>
      </c>
      <c r="E9" s="861">
        <v>0.20864092818159044</v>
      </c>
      <c r="F9" s="859">
        <v>150.65418702000002</v>
      </c>
      <c r="G9" s="861">
        <v>0.20621751146098319</v>
      </c>
      <c r="H9" s="857">
        <v>142.05799780999999</v>
      </c>
      <c r="I9" s="861">
        <v>0.18425301564801258</v>
      </c>
    </row>
    <row r="10" spans="1:9" x14ac:dyDescent="0.25">
      <c r="A10" s="454" t="s">
        <v>1515</v>
      </c>
      <c r="B10" s="859">
        <v>38.29482033974751</v>
      </c>
      <c r="C10" s="861">
        <v>5.3890524669068136E-2</v>
      </c>
      <c r="D10" s="859">
        <v>30.100480295809515</v>
      </c>
      <c r="E10" s="861">
        <v>4.2849233198356221E-2</v>
      </c>
      <c r="F10" s="859">
        <v>30.745687570245948</v>
      </c>
      <c r="G10" s="861">
        <v>4.2085117608123952E-2</v>
      </c>
      <c r="H10" s="857">
        <v>31.178471565895308</v>
      </c>
      <c r="I10" s="861">
        <v>4.0439309985175857E-2</v>
      </c>
    </row>
    <row r="11" spans="1:9" x14ac:dyDescent="0.25">
      <c r="A11" s="454" t="s">
        <v>70</v>
      </c>
      <c r="B11" s="859">
        <v>237.87992402357668</v>
      </c>
      <c r="C11" s="861">
        <v>0.33475738494489921</v>
      </c>
      <c r="D11" s="859">
        <v>221.70114207825117</v>
      </c>
      <c r="E11" s="861">
        <v>0.31560041048831394</v>
      </c>
      <c r="F11" s="859">
        <v>154.90653244139722</v>
      </c>
      <c r="G11" s="861">
        <v>0.21203818002664757</v>
      </c>
      <c r="H11" s="857">
        <v>206.2165626347832</v>
      </c>
      <c r="I11" s="861">
        <v>0.26746838705163978</v>
      </c>
    </row>
    <row r="12" spans="1:9" x14ac:dyDescent="0.25">
      <c r="A12" s="636" t="s">
        <v>1516</v>
      </c>
      <c r="B12" s="863">
        <v>56374.665773101326</v>
      </c>
      <c r="C12" s="864">
        <v>100</v>
      </c>
      <c r="D12" s="863">
        <v>55703.181778573817</v>
      </c>
      <c r="E12" s="864">
        <v>99.99991539416142</v>
      </c>
      <c r="F12" s="863">
        <v>58679.467536058335</v>
      </c>
      <c r="G12" s="864">
        <v>100.00000000000001</v>
      </c>
      <c r="H12" s="865">
        <v>62122.643538175435</v>
      </c>
      <c r="I12" s="864">
        <v>100.00000000000003</v>
      </c>
    </row>
    <row r="13" spans="1:9" x14ac:dyDescent="0.25">
      <c r="A13" s="789" t="s">
        <v>1512</v>
      </c>
      <c r="B13" s="857">
        <v>56335.613430045356</v>
      </c>
      <c r="C13" s="861">
        <v>99.930727140426612</v>
      </c>
      <c r="D13" s="857">
        <v>55672.354958954405</v>
      </c>
      <c r="E13" s="861">
        <v>99.944658781356594</v>
      </c>
      <c r="F13" s="857">
        <v>58647.979939215074</v>
      </c>
      <c r="G13" s="861">
        <v>99.94633966843017</v>
      </c>
      <c r="H13" s="857">
        <v>62091.054390242112</v>
      </c>
      <c r="I13" s="861">
        <v>99.949150348191623</v>
      </c>
    </row>
    <row r="14" spans="1:9" x14ac:dyDescent="0.25">
      <c r="A14" s="454" t="s">
        <v>1515</v>
      </c>
      <c r="B14" s="859">
        <v>38.29482033974751</v>
      </c>
      <c r="C14" s="861">
        <v>6.7929130602525978E-2</v>
      </c>
      <c r="D14" s="859">
        <v>30.100480295809515</v>
      </c>
      <c r="E14" s="861">
        <v>5.4037272799715798E-2</v>
      </c>
      <c r="F14" s="859">
        <v>30.745687570245948</v>
      </c>
      <c r="G14" s="861">
        <v>5.2395989366046697E-2</v>
      </c>
      <c r="H14" s="857">
        <v>31.178471565895308</v>
      </c>
      <c r="I14" s="861">
        <v>5.0188578254458216E-2</v>
      </c>
    </row>
    <row r="15" spans="1:9" x14ac:dyDescent="0.25">
      <c r="A15" s="454" t="s">
        <v>70</v>
      </c>
      <c r="B15" s="859">
        <v>0.75752271622217648</v>
      </c>
      <c r="C15" s="861">
        <v>1.3437289708662394E-3</v>
      </c>
      <c r="D15" s="859">
        <v>0.67921117954131871</v>
      </c>
      <c r="E15" s="861">
        <v>1.2193400051028625E-3</v>
      </c>
      <c r="F15" s="859">
        <v>0.74190927302471033</v>
      </c>
      <c r="G15" s="861">
        <v>1.2643422038020533E-3</v>
      </c>
      <c r="H15" s="857">
        <v>0.41067636743888447</v>
      </c>
      <c r="I15" s="861">
        <v>6.6107355393934056E-4</v>
      </c>
    </row>
    <row r="16" spans="1:9" x14ac:dyDescent="0.25">
      <c r="A16" s="636" t="s">
        <v>1517</v>
      </c>
      <c r="B16" s="863">
        <v>14685.730418824813</v>
      </c>
      <c r="C16" s="864">
        <v>100</v>
      </c>
      <c r="D16" s="863">
        <v>14544.284145769903</v>
      </c>
      <c r="E16" s="864">
        <v>100</v>
      </c>
      <c r="F16" s="863">
        <v>14376.49456563937</v>
      </c>
      <c r="G16" s="864">
        <v>100.00000000000001</v>
      </c>
      <c r="H16" s="865">
        <v>14976.771801316332</v>
      </c>
      <c r="I16" s="864">
        <v>100</v>
      </c>
    </row>
    <row r="17" spans="1:9" x14ac:dyDescent="0.25">
      <c r="A17" s="789" t="s">
        <v>1512</v>
      </c>
      <c r="B17" s="857">
        <v>13465.869024172458</v>
      </c>
      <c r="C17" s="861">
        <v>91.693559939731145</v>
      </c>
      <c r="D17" s="857">
        <v>13321.289597115809</v>
      </c>
      <c r="E17" s="861">
        <v>91.591235866979446</v>
      </c>
      <c r="F17" s="857">
        <v>13234.116306380998</v>
      </c>
      <c r="G17" s="861">
        <v>92.053846964970717</v>
      </c>
      <c r="H17" s="857">
        <v>13789.064937058987</v>
      </c>
      <c r="I17" s="861">
        <v>92.069673758713776</v>
      </c>
    </row>
    <row r="18" spans="1:9" x14ac:dyDescent="0.25">
      <c r="A18" s="454" t="s">
        <v>1513</v>
      </c>
      <c r="B18" s="859">
        <v>832.57793753500016</v>
      </c>
      <c r="C18" s="861">
        <v>5.6692987940713202</v>
      </c>
      <c r="D18" s="859">
        <v>855.40775115538474</v>
      </c>
      <c r="E18" s="861">
        <v>5.8814015360403538</v>
      </c>
      <c r="F18" s="859">
        <v>837.55944907000014</v>
      </c>
      <c r="G18" s="861">
        <v>5.8258947982480676</v>
      </c>
      <c r="H18" s="857">
        <v>839.84298018000004</v>
      </c>
      <c r="I18" s="861">
        <v>5.607636888118873</v>
      </c>
    </row>
    <row r="19" spans="1:9" x14ac:dyDescent="0.25">
      <c r="A19" s="454" t="s">
        <v>1514</v>
      </c>
      <c r="B19" s="859">
        <v>150.16105580999999</v>
      </c>
      <c r="C19" s="861">
        <v>1.0224963384696002</v>
      </c>
      <c r="D19" s="859">
        <v>146.56486660000002</v>
      </c>
      <c r="E19" s="861">
        <v>1.007714543603903</v>
      </c>
      <c r="F19" s="859">
        <v>150.65418702000002</v>
      </c>
      <c r="G19" s="861">
        <v>1.0479201750618123</v>
      </c>
      <c r="H19" s="857">
        <v>142.05799780999999</v>
      </c>
      <c r="I19" s="861">
        <v>0.94852214946290547</v>
      </c>
    </row>
    <row r="20" spans="1:9" x14ac:dyDescent="0.25">
      <c r="A20" s="575" t="s">
        <v>70</v>
      </c>
      <c r="B20" s="860">
        <v>237.12240130735449</v>
      </c>
      <c r="C20" s="862">
        <v>1.6146449277279433</v>
      </c>
      <c r="D20" s="860">
        <v>221.02193089870985</v>
      </c>
      <c r="E20" s="862">
        <v>1.5196480533762979</v>
      </c>
      <c r="F20" s="860">
        <v>154.16462316837251</v>
      </c>
      <c r="G20" s="862">
        <v>1.0723380617194029</v>
      </c>
      <c r="H20" s="858">
        <v>205.80588626734431</v>
      </c>
      <c r="I20" s="862">
        <v>1.3741672037044439</v>
      </c>
    </row>
    <row r="21" spans="1:9" x14ac:dyDescent="0.25">
      <c r="A21" s="42" t="s">
        <v>0</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baseColWidth="10" defaultColWidth="11.42578125" defaultRowHeight="15" x14ac:dyDescent="0.25"/>
  <cols>
    <col min="1" max="1" width="42.7109375" style="42" customWidth="1"/>
    <col min="2" max="2" width="52.85546875" style="42" customWidth="1"/>
    <col min="3" max="4" width="32" style="42" customWidth="1"/>
    <col min="5" max="16384" width="11.42578125" style="42"/>
  </cols>
  <sheetData>
    <row r="1" spans="1:4" x14ac:dyDescent="0.25">
      <c r="A1" s="46" t="s">
        <v>454</v>
      </c>
    </row>
    <row r="2" spans="1:4" x14ac:dyDescent="0.25">
      <c r="A2" s="1110" t="s">
        <v>458</v>
      </c>
      <c r="B2" s="1110"/>
      <c r="C2" s="812"/>
      <c r="D2" s="812"/>
    </row>
    <row r="3" spans="1:4" x14ac:dyDescent="0.25">
      <c r="A3" s="817"/>
      <c r="B3" s="817"/>
      <c r="C3" s="812"/>
      <c r="D3" s="812"/>
    </row>
    <row r="4" spans="1:4" x14ac:dyDescent="0.25">
      <c r="A4" s="818" t="s">
        <v>459</v>
      </c>
      <c r="B4" s="63" t="s">
        <v>460</v>
      </c>
      <c r="C4" s="63" t="s">
        <v>1556</v>
      </c>
      <c r="D4" s="63" t="s">
        <v>1422</v>
      </c>
    </row>
    <row r="5" spans="1:4" x14ac:dyDescent="0.25">
      <c r="A5" s="1107" t="s">
        <v>462</v>
      </c>
      <c r="B5" s="1108"/>
      <c r="C5" s="1108"/>
      <c r="D5" s="1109"/>
    </row>
    <row r="6" spans="1:4" ht="45" x14ac:dyDescent="0.25">
      <c r="A6" s="813" t="s">
        <v>463</v>
      </c>
      <c r="B6" s="814" t="s">
        <v>464</v>
      </c>
      <c r="C6" s="814">
        <v>51</v>
      </c>
      <c r="D6" s="814">
        <v>100</v>
      </c>
    </row>
    <row r="7" spans="1:4" ht="45" x14ac:dyDescent="0.25">
      <c r="A7" s="813" t="s">
        <v>465</v>
      </c>
      <c r="B7" s="814" t="s">
        <v>466</v>
      </c>
      <c r="C7" s="814">
        <v>71</v>
      </c>
      <c r="D7" s="814">
        <v>100</v>
      </c>
    </row>
    <row r="8" spans="1:4" ht="45" x14ac:dyDescent="0.25">
      <c r="A8" s="813" t="s">
        <v>467</v>
      </c>
      <c r="B8" s="814" t="s">
        <v>468</v>
      </c>
      <c r="C8" s="814">
        <v>82</v>
      </c>
      <c r="D8" s="814">
        <v>91</v>
      </c>
    </row>
    <row r="9" spans="1:4" ht="60" x14ac:dyDescent="0.25">
      <c r="A9" s="813" t="s">
        <v>469</v>
      </c>
      <c r="B9" s="814" t="s">
        <v>470</v>
      </c>
      <c r="C9" s="814">
        <v>6.8</v>
      </c>
      <c r="D9" s="814">
        <v>100</v>
      </c>
    </row>
    <row r="10" spans="1:4" ht="60" x14ac:dyDescent="0.25">
      <c r="A10" s="813" t="s">
        <v>471</v>
      </c>
      <c r="B10" s="814" t="s">
        <v>1423</v>
      </c>
      <c r="C10" s="816">
        <v>31</v>
      </c>
      <c r="D10" s="814">
        <v>100</v>
      </c>
    </row>
    <row r="11" spans="1:4" ht="45" x14ac:dyDescent="0.25">
      <c r="A11" s="813" t="s">
        <v>1424</v>
      </c>
      <c r="B11" s="814" t="s">
        <v>472</v>
      </c>
      <c r="C11" s="814">
        <v>96</v>
      </c>
      <c r="D11" s="814">
        <v>100</v>
      </c>
    </row>
    <row r="12" spans="1:4" ht="105" x14ac:dyDescent="0.25">
      <c r="A12" s="813" t="s">
        <v>473</v>
      </c>
      <c r="B12" s="814" t="s">
        <v>1425</v>
      </c>
      <c r="C12" s="814">
        <v>69</v>
      </c>
      <c r="D12" s="814">
        <v>100</v>
      </c>
    </row>
    <row r="13" spans="1:4" x14ac:dyDescent="0.25">
      <c r="A13" s="1107" t="s">
        <v>474</v>
      </c>
      <c r="B13" s="1108"/>
      <c r="C13" s="1108"/>
      <c r="D13" s="1109"/>
    </row>
    <row r="14" spans="1:4" ht="45" x14ac:dyDescent="0.25">
      <c r="A14" s="813" t="s">
        <v>475</v>
      </c>
      <c r="B14" s="815">
        <v>1</v>
      </c>
      <c r="C14" s="814">
        <v>99</v>
      </c>
      <c r="D14" s="814">
        <v>99</v>
      </c>
    </row>
    <row r="15" spans="1:4" ht="60" x14ac:dyDescent="0.25">
      <c r="A15" s="813" t="s">
        <v>476</v>
      </c>
      <c r="B15" s="815">
        <v>1</v>
      </c>
      <c r="C15" s="814">
        <v>106</v>
      </c>
      <c r="D15" s="814">
        <v>100</v>
      </c>
    </row>
    <row r="16" spans="1:4" x14ac:dyDescent="0.25">
      <c r="A16" s="1107" t="s">
        <v>477</v>
      </c>
      <c r="B16" s="1108"/>
      <c r="C16" s="1108"/>
      <c r="D16" s="1109"/>
    </row>
    <row r="17" spans="1:4" ht="45" x14ac:dyDescent="0.25">
      <c r="A17" s="813" t="s">
        <v>478</v>
      </c>
      <c r="B17" s="815">
        <v>1</v>
      </c>
      <c r="C17" s="814">
        <v>85</v>
      </c>
      <c r="D17" s="814">
        <v>85</v>
      </c>
    </row>
    <row r="18" spans="1:4" ht="30" x14ac:dyDescent="0.25">
      <c r="A18" s="813" t="s">
        <v>479</v>
      </c>
      <c r="B18" s="814" t="s">
        <v>480</v>
      </c>
      <c r="C18" s="814">
        <v>83</v>
      </c>
      <c r="D18" s="814">
        <v>100</v>
      </c>
    </row>
    <row r="19" spans="1:4" ht="60" x14ac:dyDescent="0.25">
      <c r="A19" s="813" t="s">
        <v>481</v>
      </c>
      <c r="B19" s="814" t="s">
        <v>482</v>
      </c>
      <c r="C19" s="814">
        <v>89</v>
      </c>
      <c r="D19" s="814">
        <v>100</v>
      </c>
    </row>
    <row r="20" spans="1:4" x14ac:dyDescent="0.25">
      <c r="A20" s="42" t="s">
        <v>243</v>
      </c>
    </row>
    <row r="21" spans="1:4" x14ac:dyDescent="0.25">
      <c r="A21" s="42" t="s">
        <v>1426</v>
      </c>
    </row>
    <row r="22" spans="1:4" x14ac:dyDescent="0.25">
      <c r="A22" s="42" t="s">
        <v>483</v>
      </c>
    </row>
    <row r="23" spans="1:4" x14ac:dyDescent="0.25">
      <c r="A23" s="42" t="s">
        <v>1427</v>
      </c>
    </row>
    <row r="24" spans="1:4" x14ac:dyDescent="0.25">
      <c r="A24" s="42" t="s">
        <v>0</v>
      </c>
    </row>
  </sheetData>
  <mergeCells count="4">
    <mergeCell ref="A5:D5"/>
    <mergeCell ref="A13:D13"/>
    <mergeCell ref="A16:D16"/>
    <mergeCell ref="A2:B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baseColWidth="10" defaultColWidth="11.42578125" defaultRowHeight="15" x14ac:dyDescent="0.25"/>
  <cols>
    <col min="1" max="1" width="32.5703125" style="42" customWidth="1"/>
    <col min="2" max="2" width="20.7109375" style="42" customWidth="1"/>
    <col min="3" max="3" width="21.7109375" style="42" customWidth="1"/>
    <col min="4" max="4" width="16.85546875" style="42" customWidth="1"/>
    <col min="5" max="16384" width="11.42578125" style="42"/>
  </cols>
  <sheetData>
    <row r="1" spans="1:4" x14ac:dyDescent="0.25">
      <c r="A1" s="48" t="s">
        <v>1298</v>
      </c>
      <c r="B1" s="144"/>
      <c r="C1" s="144"/>
      <c r="D1" s="144"/>
    </row>
    <row r="2" spans="1:4" x14ac:dyDescent="0.25">
      <c r="A2" s="48" t="s">
        <v>489</v>
      </c>
      <c r="B2" s="144"/>
      <c r="C2" s="144"/>
      <c r="D2" s="144"/>
    </row>
    <row r="3" spans="1:4" x14ac:dyDescent="0.25">
      <c r="A3" s="584" t="s">
        <v>484</v>
      </c>
      <c r="B3" s="144"/>
      <c r="C3" s="144"/>
      <c r="D3" s="144"/>
    </row>
    <row r="4" spans="1:4" x14ac:dyDescent="0.25">
      <c r="A4" s="145"/>
      <c r="B4" s="144"/>
      <c r="C4" s="144"/>
      <c r="D4" s="144"/>
    </row>
    <row r="5" spans="1:4" ht="17.25" x14ac:dyDescent="0.25">
      <c r="A5" s="347"/>
      <c r="B5" s="348" t="s">
        <v>485</v>
      </c>
      <c r="C5" s="348" t="s">
        <v>1534</v>
      </c>
      <c r="D5" s="348" t="s">
        <v>486</v>
      </c>
    </row>
    <row r="6" spans="1:4" x14ac:dyDescent="0.25">
      <c r="A6" s="66" t="s">
        <v>487</v>
      </c>
      <c r="B6" s="352">
        <v>4433521</v>
      </c>
      <c r="C6" s="352">
        <v>6520</v>
      </c>
      <c r="D6" s="349">
        <v>2.07E-2</v>
      </c>
    </row>
    <row r="7" spans="1:4" x14ac:dyDescent="0.25">
      <c r="A7" s="327" t="s">
        <v>1306</v>
      </c>
      <c r="B7" s="44">
        <v>141802</v>
      </c>
      <c r="C7" s="353">
        <v>209</v>
      </c>
      <c r="D7" s="350">
        <v>6.9999999999999999E-4</v>
      </c>
    </row>
    <row r="8" spans="1:4" x14ac:dyDescent="0.25">
      <c r="A8" s="327" t="s">
        <v>1307</v>
      </c>
      <c r="B8" s="44">
        <v>465341</v>
      </c>
      <c r="C8" s="353">
        <v>684</v>
      </c>
      <c r="D8" s="350">
        <v>2.2000000000000001E-3</v>
      </c>
    </row>
    <row r="9" spans="1:4" x14ac:dyDescent="0.25">
      <c r="A9" s="327" t="s">
        <v>1308</v>
      </c>
      <c r="B9" s="44">
        <v>720531</v>
      </c>
      <c r="C9" s="353">
        <v>1060</v>
      </c>
      <c r="D9" s="350">
        <v>3.3999999999999998E-3</v>
      </c>
    </row>
    <row r="10" spans="1:4" x14ac:dyDescent="0.25">
      <c r="A10" s="327" t="s">
        <v>1309</v>
      </c>
      <c r="B10" s="44">
        <v>295584</v>
      </c>
      <c r="C10" s="353">
        <v>435</v>
      </c>
      <c r="D10" s="350">
        <v>1.4E-3</v>
      </c>
    </row>
    <row r="11" spans="1:4" x14ac:dyDescent="0.25">
      <c r="A11" s="327" t="s">
        <v>1310</v>
      </c>
      <c r="B11" s="44">
        <v>2803995</v>
      </c>
      <c r="C11" s="44">
        <v>4124</v>
      </c>
      <c r="D11" s="350">
        <v>1.3100000000000001E-2</v>
      </c>
    </row>
    <row r="12" spans="1:4" x14ac:dyDescent="0.25">
      <c r="A12" s="327" t="s">
        <v>1311</v>
      </c>
      <c r="B12" s="44">
        <v>6269</v>
      </c>
      <c r="C12" s="353">
        <v>9</v>
      </c>
      <c r="D12" s="350">
        <v>0</v>
      </c>
    </row>
    <row r="13" spans="1:4" x14ac:dyDescent="0.25">
      <c r="A13" s="66" t="s">
        <v>488</v>
      </c>
      <c r="B13" s="352">
        <v>1636601</v>
      </c>
      <c r="C13" s="352">
        <v>2407</v>
      </c>
      <c r="D13" s="349">
        <v>7.6E-3</v>
      </c>
    </row>
    <row r="14" spans="1:4" x14ac:dyDescent="0.25">
      <c r="A14" s="327" t="s">
        <v>1312</v>
      </c>
      <c r="B14" s="44">
        <v>1075974</v>
      </c>
      <c r="C14" s="44">
        <v>1582</v>
      </c>
      <c r="D14" s="350">
        <v>5.0000000000000001E-3</v>
      </c>
    </row>
    <row r="15" spans="1:4" x14ac:dyDescent="0.25">
      <c r="A15" s="327" t="s">
        <v>1313</v>
      </c>
      <c r="B15" s="44">
        <v>466924</v>
      </c>
      <c r="C15" s="353">
        <v>687</v>
      </c>
      <c r="D15" s="350">
        <v>2.2000000000000001E-3</v>
      </c>
    </row>
    <row r="16" spans="1:4" x14ac:dyDescent="0.25">
      <c r="A16" s="327" t="s">
        <v>1310</v>
      </c>
      <c r="B16" s="44">
        <v>93702</v>
      </c>
      <c r="C16" s="353">
        <v>138</v>
      </c>
      <c r="D16" s="350">
        <v>4.0000000000000002E-4</v>
      </c>
    </row>
    <row r="17" spans="1:4" x14ac:dyDescent="0.25">
      <c r="A17" s="327" t="s">
        <v>527</v>
      </c>
      <c r="B17" s="44">
        <v>68696</v>
      </c>
      <c r="C17" s="353">
        <v>101</v>
      </c>
      <c r="D17" s="350">
        <v>2.9999999999999997E-4</v>
      </c>
    </row>
    <row r="18" spans="1:4" x14ac:dyDescent="0.25">
      <c r="A18" s="354" t="s">
        <v>1314</v>
      </c>
      <c r="B18" s="45">
        <v>68696</v>
      </c>
      <c r="C18" s="355">
        <v>101</v>
      </c>
      <c r="D18" s="356">
        <v>2.9999999999999997E-4</v>
      </c>
    </row>
    <row r="19" spans="1:4" x14ac:dyDescent="0.25">
      <c r="A19" s="587" t="s">
        <v>82</v>
      </c>
      <c r="B19" s="328">
        <v>6138818</v>
      </c>
      <c r="C19" s="588">
        <v>9028</v>
      </c>
      <c r="D19" s="351">
        <v>2.86E-2</v>
      </c>
    </row>
    <row r="20" spans="1:4" x14ac:dyDescent="0.25">
      <c r="A20" s="42" t="s">
        <v>1299</v>
      </c>
    </row>
    <row r="21" spans="1:4" x14ac:dyDescent="0.25">
      <c r="A21" s="42" t="s">
        <v>502</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G31" sqref="G31"/>
    </sheetView>
  </sheetViews>
  <sheetFormatPr baseColWidth="10" defaultColWidth="11.42578125" defaultRowHeight="15" x14ac:dyDescent="0.25"/>
  <cols>
    <col min="1" max="1" width="22.140625" style="42" customWidth="1"/>
    <col min="2" max="2" width="17.140625" style="42" customWidth="1"/>
    <col min="3" max="3" width="19.85546875" style="42" customWidth="1"/>
    <col min="4" max="5" width="13.85546875" style="42" customWidth="1"/>
    <col min="6" max="16384" width="11.42578125" style="42"/>
  </cols>
  <sheetData>
    <row r="1" spans="1:5" x14ac:dyDescent="0.25">
      <c r="A1" s="30" t="s">
        <v>1300</v>
      </c>
      <c r="B1" s="25"/>
      <c r="C1" s="25"/>
      <c r="D1" s="25"/>
      <c r="E1" s="25"/>
    </row>
    <row r="2" spans="1:5" x14ac:dyDescent="0.25">
      <c r="A2" s="30" t="s">
        <v>489</v>
      </c>
      <c r="B2" s="25"/>
      <c r="C2" s="25"/>
      <c r="D2" s="25"/>
      <c r="E2" s="25"/>
    </row>
    <row r="3" spans="1:5" x14ac:dyDescent="0.25">
      <c r="A3" s="29" t="s">
        <v>484</v>
      </c>
      <c r="B3" s="25"/>
      <c r="C3" s="25"/>
      <c r="D3" s="25"/>
      <c r="E3" s="25"/>
    </row>
    <row r="4" spans="1:5" x14ac:dyDescent="0.25">
      <c r="A4" s="29" t="s">
        <v>490</v>
      </c>
      <c r="B4" s="25"/>
      <c r="C4" s="25"/>
      <c r="D4" s="25"/>
      <c r="E4" s="25"/>
    </row>
    <row r="5" spans="1:5" x14ac:dyDescent="0.25">
      <c r="A5" s="148"/>
      <c r="B5" s="25"/>
      <c r="C5" s="25"/>
      <c r="D5" s="25"/>
      <c r="E5" s="25"/>
    </row>
    <row r="6" spans="1:5" ht="17.25" x14ac:dyDescent="0.25">
      <c r="A6" s="198" t="s">
        <v>491</v>
      </c>
      <c r="B6" s="208" t="s">
        <v>485</v>
      </c>
      <c r="C6" s="208" t="s">
        <v>1535</v>
      </c>
      <c r="D6" s="208" t="s">
        <v>340</v>
      </c>
      <c r="E6" s="208" t="s">
        <v>492</v>
      </c>
    </row>
    <row r="7" spans="1:5" x14ac:dyDescent="0.25">
      <c r="A7" s="303" t="s">
        <v>493</v>
      </c>
      <c r="B7" s="366">
        <v>3004412</v>
      </c>
      <c r="C7" s="359">
        <v>4418</v>
      </c>
      <c r="D7" s="369">
        <v>1.4E-2</v>
      </c>
      <c r="E7" s="361">
        <v>0.4894</v>
      </c>
    </row>
    <row r="8" spans="1:5" x14ac:dyDescent="0.25">
      <c r="A8" s="200" t="s">
        <v>267</v>
      </c>
      <c r="B8" s="204">
        <v>717102</v>
      </c>
      <c r="C8" s="202">
        <v>1055</v>
      </c>
      <c r="D8" s="370">
        <v>3.3E-3</v>
      </c>
      <c r="E8" s="362">
        <v>0.1168</v>
      </c>
    </row>
    <row r="9" spans="1:5" x14ac:dyDescent="0.25">
      <c r="A9" s="200" t="s">
        <v>274</v>
      </c>
      <c r="B9" s="204">
        <v>535153</v>
      </c>
      <c r="C9" s="358">
        <v>787</v>
      </c>
      <c r="D9" s="370">
        <v>2.5000000000000001E-3</v>
      </c>
      <c r="E9" s="362">
        <v>8.72E-2</v>
      </c>
    </row>
    <row r="10" spans="1:5" x14ac:dyDescent="0.25">
      <c r="A10" s="200" t="s">
        <v>494</v>
      </c>
      <c r="B10" s="204">
        <v>512535</v>
      </c>
      <c r="C10" s="358">
        <v>754</v>
      </c>
      <c r="D10" s="370">
        <v>2.3999999999999998E-3</v>
      </c>
      <c r="E10" s="362">
        <v>8.3500000000000005E-2</v>
      </c>
    </row>
    <row r="11" spans="1:5" x14ac:dyDescent="0.25">
      <c r="A11" s="200" t="s">
        <v>496</v>
      </c>
      <c r="B11" s="204">
        <v>497099</v>
      </c>
      <c r="C11" s="358">
        <v>731</v>
      </c>
      <c r="D11" s="370">
        <v>2.3E-3</v>
      </c>
      <c r="E11" s="362">
        <v>8.1000000000000003E-2</v>
      </c>
    </row>
    <row r="12" spans="1:5" x14ac:dyDescent="0.25">
      <c r="A12" s="200" t="s">
        <v>497</v>
      </c>
      <c r="B12" s="204">
        <v>363749</v>
      </c>
      <c r="C12" s="358">
        <v>535</v>
      </c>
      <c r="D12" s="370">
        <v>1.6999999999999999E-3</v>
      </c>
      <c r="E12" s="362">
        <v>5.9299999999999999E-2</v>
      </c>
    </row>
    <row r="13" spans="1:5" x14ac:dyDescent="0.25">
      <c r="A13" s="200" t="s">
        <v>495</v>
      </c>
      <c r="B13" s="204">
        <v>349745</v>
      </c>
      <c r="C13" s="358">
        <v>514</v>
      </c>
      <c r="D13" s="370">
        <v>1.6000000000000001E-3</v>
      </c>
      <c r="E13" s="362">
        <v>5.7000000000000002E-2</v>
      </c>
    </row>
    <row r="14" spans="1:5" x14ac:dyDescent="0.25">
      <c r="A14" s="200" t="s">
        <v>498</v>
      </c>
      <c r="B14" s="204">
        <v>209598</v>
      </c>
      <c r="C14" s="358">
        <v>308</v>
      </c>
      <c r="D14" s="370">
        <v>1E-3</v>
      </c>
      <c r="E14" s="362">
        <v>3.4099999999999998E-2</v>
      </c>
    </row>
    <row r="15" spans="1:5" x14ac:dyDescent="0.25">
      <c r="A15" s="200" t="s">
        <v>499</v>
      </c>
      <c r="B15" s="204">
        <v>94039</v>
      </c>
      <c r="C15" s="358">
        <v>138</v>
      </c>
      <c r="D15" s="370">
        <v>4.0000000000000002E-4</v>
      </c>
      <c r="E15" s="362">
        <v>1.5299999999999999E-2</v>
      </c>
    </row>
    <row r="16" spans="1:5" x14ac:dyDescent="0.25">
      <c r="A16" s="200" t="s">
        <v>500</v>
      </c>
      <c r="B16" s="367">
        <v>1808</v>
      </c>
      <c r="C16" s="358">
        <v>3</v>
      </c>
      <c r="D16" s="370">
        <v>0</v>
      </c>
      <c r="E16" s="362">
        <v>2.9999999999999997E-4</v>
      </c>
    </row>
    <row r="17" spans="1:5" x14ac:dyDescent="0.25">
      <c r="A17" s="200" t="s">
        <v>501</v>
      </c>
      <c r="B17" s="204">
        <v>-146422</v>
      </c>
      <c r="C17" s="358">
        <v>-215</v>
      </c>
      <c r="D17" s="370">
        <v>-6.9999999999999999E-4</v>
      </c>
      <c r="E17" s="362">
        <v>-2.3900000000000001E-2</v>
      </c>
    </row>
    <row r="18" spans="1:5" x14ac:dyDescent="0.25">
      <c r="A18" s="307" t="s">
        <v>82</v>
      </c>
      <c r="B18" s="368">
        <v>6138818</v>
      </c>
      <c r="C18" s="363">
        <v>9028</v>
      </c>
      <c r="D18" s="371">
        <v>2.86E-2</v>
      </c>
      <c r="E18" s="365">
        <v>1</v>
      </c>
    </row>
    <row r="19" spans="1:5" x14ac:dyDescent="0.25">
      <c r="A19" s="976" t="s">
        <v>1299</v>
      </c>
    </row>
    <row r="20" spans="1:5" x14ac:dyDescent="0.25">
      <c r="A20" s="42" t="s">
        <v>502</v>
      </c>
    </row>
    <row r="22" spans="1:5" x14ac:dyDescent="0.25">
      <c r="D22" s="976"/>
    </row>
    <row r="24" spans="1:5" x14ac:dyDescent="0.25">
      <c r="D24" s="976"/>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G22" sqref="G22"/>
    </sheetView>
  </sheetViews>
  <sheetFormatPr baseColWidth="10" defaultColWidth="11.42578125" defaultRowHeight="15" x14ac:dyDescent="0.25"/>
  <cols>
    <col min="1" max="1" width="23.5703125" style="42" customWidth="1"/>
    <col min="2" max="16384" width="11.42578125" style="42"/>
  </cols>
  <sheetData>
    <row r="1" spans="1:7" x14ac:dyDescent="0.25">
      <c r="A1" s="30" t="s">
        <v>1301</v>
      </c>
      <c r="B1" s="25"/>
      <c r="C1" s="25"/>
      <c r="D1" s="25"/>
      <c r="E1" s="25"/>
      <c r="F1" s="25"/>
      <c r="G1" s="25"/>
    </row>
    <row r="2" spans="1:7" x14ac:dyDescent="0.25">
      <c r="A2" s="30" t="s">
        <v>808</v>
      </c>
      <c r="B2" s="25"/>
      <c r="C2" s="25"/>
      <c r="D2" s="25"/>
      <c r="E2" s="25"/>
      <c r="F2" s="25"/>
      <c r="G2" s="25"/>
    </row>
    <row r="3" spans="1:7" x14ac:dyDescent="0.25">
      <c r="A3" s="29" t="s">
        <v>484</v>
      </c>
      <c r="B3" s="25"/>
      <c r="C3" s="25"/>
      <c r="D3" s="25"/>
      <c r="E3" s="25"/>
      <c r="F3" s="25"/>
      <c r="G3" s="25"/>
    </row>
    <row r="4" spans="1:7" x14ac:dyDescent="0.25">
      <c r="A4" s="154"/>
      <c r="B4" s="25"/>
      <c r="C4" s="25"/>
      <c r="D4" s="25"/>
      <c r="E4" s="25"/>
      <c r="F4" s="25"/>
      <c r="G4" s="25"/>
    </row>
    <row r="5" spans="1:7" x14ac:dyDescent="0.25">
      <c r="A5" s="1112"/>
      <c r="B5" s="1083">
        <v>2018</v>
      </c>
      <c r="C5" s="1111"/>
      <c r="D5" s="1083">
        <v>2019</v>
      </c>
      <c r="E5" s="1111"/>
      <c r="F5" s="1083">
        <v>2020</v>
      </c>
      <c r="G5" s="1084"/>
    </row>
    <row r="6" spans="1:7" x14ac:dyDescent="0.25">
      <c r="A6" s="1113"/>
      <c r="B6" s="372" t="s">
        <v>503</v>
      </c>
      <c r="C6" s="40" t="s">
        <v>504</v>
      </c>
      <c r="D6" s="372" t="s">
        <v>503</v>
      </c>
      <c r="E6" s="40" t="s">
        <v>504</v>
      </c>
      <c r="F6" s="372" t="s">
        <v>503</v>
      </c>
      <c r="G6" s="373" t="s">
        <v>504</v>
      </c>
    </row>
    <row r="7" spans="1:7" ht="17.25" x14ac:dyDescent="0.25">
      <c r="A7" s="1113"/>
      <c r="B7" s="372" t="s">
        <v>1536</v>
      </c>
      <c r="C7" s="40" t="s">
        <v>374</v>
      </c>
      <c r="D7" s="372" t="s">
        <v>1536</v>
      </c>
      <c r="E7" s="40" t="s">
        <v>374</v>
      </c>
      <c r="F7" s="372" t="s">
        <v>1536</v>
      </c>
      <c r="G7" s="373" t="s">
        <v>374</v>
      </c>
    </row>
    <row r="8" spans="1:7" x14ac:dyDescent="0.25">
      <c r="A8" s="303" t="s">
        <v>505</v>
      </c>
      <c r="B8" s="946">
        <v>6070</v>
      </c>
      <c r="C8" s="360">
        <v>2.0299999999999999E-2</v>
      </c>
      <c r="D8" s="950">
        <v>6106</v>
      </c>
      <c r="E8" s="361">
        <v>2.0899999999999998E-2</v>
      </c>
      <c r="F8" s="359">
        <v>6520</v>
      </c>
      <c r="G8" s="361">
        <v>2.07E-2</v>
      </c>
    </row>
    <row r="9" spans="1:7" x14ac:dyDescent="0.25">
      <c r="A9" s="200" t="s">
        <v>506</v>
      </c>
      <c r="B9" s="947">
        <v>3214</v>
      </c>
      <c r="C9" s="357">
        <v>1.0800000000000001E-2</v>
      </c>
      <c r="D9" s="206">
        <v>3050</v>
      </c>
      <c r="E9" s="362">
        <v>1.04E-2</v>
      </c>
      <c r="F9" s="202">
        <v>3185</v>
      </c>
      <c r="G9" s="362">
        <v>1.01E-2</v>
      </c>
    </row>
    <row r="10" spans="1:7" x14ac:dyDescent="0.25">
      <c r="A10" s="200" t="s">
        <v>507</v>
      </c>
      <c r="B10" s="947">
        <v>2856</v>
      </c>
      <c r="C10" s="357">
        <v>9.5999999999999992E-3</v>
      </c>
      <c r="D10" s="206">
        <v>3056</v>
      </c>
      <c r="E10" s="362">
        <v>1.0500000000000001E-2</v>
      </c>
      <c r="F10" s="202">
        <v>3336</v>
      </c>
      <c r="G10" s="362">
        <v>1.06E-2</v>
      </c>
    </row>
    <row r="11" spans="1:7" x14ac:dyDescent="0.25">
      <c r="A11" s="200" t="s">
        <v>508</v>
      </c>
      <c r="B11" s="947">
        <v>2237</v>
      </c>
      <c r="C11" s="357">
        <v>7.4999999999999997E-3</v>
      </c>
      <c r="D11" s="206">
        <v>2230</v>
      </c>
      <c r="E11" s="362">
        <v>7.6E-3</v>
      </c>
      <c r="F11" s="202">
        <v>2407</v>
      </c>
      <c r="G11" s="362">
        <v>7.6E-3</v>
      </c>
    </row>
    <row r="12" spans="1:7" x14ac:dyDescent="0.25">
      <c r="A12" s="200" t="s">
        <v>509</v>
      </c>
      <c r="B12" s="948">
        <v>84</v>
      </c>
      <c r="C12" s="357">
        <v>2.9999999999999997E-4</v>
      </c>
      <c r="D12" s="381">
        <v>94</v>
      </c>
      <c r="E12" s="362">
        <v>2.9999999999999997E-4</v>
      </c>
      <c r="F12" s="358">
        <v>101</v>
      </c>
      <c r="G12" s="362">
        <v>2.9999999999999997E-4</v>
      </c>
    </row>
    <row r="13" spans="1:7" x14ac:dyDescent="0.25">
      <c r="A13" s="307" t="s">
        <v>388</v>
      </c>
      <c r="B13" s="949">
        <v>8391</v>
      </c>
      <c r="C13" s="364">
        <v>2.81E-2</v>
      </c>
      <c r="D13" s="382">
        <v>8430</v>
      </c>
      <c r="E13" s="365">
        <v>2.8799999999999999E-2</v>
      </c>
      <c r="F13" s="363">
        <v>9028</v>
      </c>
      <c r="G13" s="365">
        <v>2.86E-2</v>
      </c>
    </row>
    <row r="14" spans="1:7" x14ac:dyDescent="0.25">
      <c r="A14" s="153" t="s">
        <v>1315</v>
      </c>
      <c r="B14" s="25"/>
      <c r="C14" s="25"/>
      <c r="D14" s="25"/>
      <c r="E14" s="25"/>
      <c r="F14" s="25"/>
      <c r="G14" s="25"/>
    </row>
    <row r="15" spans="1:7" x14ac:dyDescent="0.25">
      <c r="A15" s="153" t="s">
        <v>502</v>
      </c>
      <c r="B15" s="25"/>
      <c r="C15" s="25"/>
      <c r="D15" s="25"/>
      <c r="E15" s="25"/>
      <c r="F15" s="25"/>
      <c r="G15" s="25"/>
    </row>
  </sheetData>
  <mergeCells count="4">
    <mergeCell ref="B5:C5"/>
    <mergeCell ref="D5:E5"/>
    <mergeCell ref="F5:G5"/>
    <mergeCell ref="A5:A7"/>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heetViews>
  <sheetFormatPr baseColWidth="10" defaultColWidth="11.42578125" defaultRowHeight="15" x14ac:dyDescent="0.25"/>
  <cols>
    <col min="1" max="1" width="59" style="42" customWidth="1"/>
    <col min="2" max="2" width="32.140625" style="42" bestFit="1" customWidth="1"/>
    <col min="3" max="3" width="14.7109375" style="42" bestFit="1" customWidth="1"/>
    <col min="4" max="4" width="17" style="42" customWidth="1"/>
    <col min="5" max="5" width="18.85546875" style="42" customWidth="1"/>
    <col min="6" max="6" width="8.7109375" style="42" bestFit="1" customWidth="1"/>
    <col min="7" max="16384" width="11.42578125" style="42"/>
  </cols>
  <sheetData>
    <row r="1" spans="1:6" x14ac:dyDescent="0.25">
      <c r="A1" s="30" t="s">
        <v>1304</v>
      </c>
      <c r="B1" s="25"/>
      <c r="C1" s="25"/>
      <c r="D1" s="25"/>
      <c r="E1" s="25"/>
      <c r="F1" s="25"/>
    </row>
    <row r="2" spans="1:6" x14ac:dyDescent="0.25">
      <c r="A2" s="30" t="s">
        <v>489</v>
      </c>
      <c r="B2" s="25"/>
      <c r="C2" s="25"/>
      <c r="D2" s="25"/>
      <c r="E2" s="25"/>
      <c r="F2" s="25"/>
    </row>
    <row r="3" spans="1:6" x14ac:dyDescent="0.25">
      <c r="A3" s="29" t="s">
        <v>510</v>
      </c>
      <c r="B3" s="25"/>
      <c r="C3" s="25"/>
      <c r="D3" s="25"/>
      <c r="E3" s="25"/>
      <c r="F3" s="25"/>
    </row>
    <row r="4" spans="1:6" x14ac:dyDescent="0.25">
      <c r="A4" s="29" t="s">
        <v>511</v>
      </c>
      <c r="B4" s="25"/>
      <c r="C4" s="25"/>
      <c r="D4" s="25"/>
      <c r="E4" s="25"/>
      <c r="F4" s="25"/>
    </row>
    <row r="5" spans="1:6" x14ac:dyDescent="0.25">
      <c r="A5" s="148"/>
      <c r="B5" s="25"/>
      <c r="C5" s="25"/>
      <c r="D5" s="25"/>
      <c r="E5" s="25"/>
      <c r="F5" s="25"/>
    </row>
    <row r="6" spans="1:6" ht="17.25" x14ac:dyDescent="0.25">
      <c r="A6" s="149" t="s">
        <v>1537</v>
      </c>
      <c r="B6" s="159" t="s">
        <v>512</v>
      </c>
      <c r="C6" s="149" t="s">
        <v>513</v>
      </c>
      <c r="D6" s="149" t="s">
        <v>485</v>
      </c>
      <c r="E6" s="149" t="s">
        <v>514</v>
      </c>
      <c r="F6" s="149" t="s">
        <v>486</v>
      </c>
    </row>
    <row r="7" spans="1:6" ht="30" x14ac:dyDescent="0.25">
      <c r="A7" s="71" t="s">
        <v>515</v>
      </c>
      <c r="B7" s="160" t="s">
        <v>516</v>
      </c>
      <c r="C7" s="160" t="s">
        <v>493</v>
      </c>
      <c r="D7" s="155">
        <v>722247</v>
      </c>
      <c r="E7" s="155">
        <v>1062</v>
      </c>
      <c r="F7" s="151">
        <v>3.3999999999999998E-3</v>
      </c>
    </row>
    <row r="8" spans="1:6" ht="30" x14ac:dyDescent="0.25">
      <c r="A8" s="71" t="s">
        <v>517</v>
      </c>
      <c r="B8" s="160" t="s">
        <v>518</v>
      </c>
      <c r="C8" s="160" t="s">
        <v>493</v>
      </c>
      <c r="D8" s="155">
        <v>595642</v>
      </c>
      <c r="E8" s="155">
        <v>876</v>
      </c>
      <c r="F8" s="151">
        <v>2.8E-3</v>
      </c>
    </row>
    <row r="9" spans="1:6" x14ac:dyDescent="0.25">
      <c r="A9" s="71" t="s">
        <v>1291</v>
      </c>
      <c r="B9" s="160" t="s">
        <v>521</v>
      </c>
      <c r="C9" s="160" t="s">
        <v>494</v>
      </c>
      <c r="D9" s="155">
        <v>461712</v>
      </c>
      <c r="E9" s="156">
        <v>679</v>
      </c>
      <c r="F9" s="151">
        <v>2.2000000000000001E-3</v>
      </c>
    </row>
    <row r="10" spans="1:6" ht="30" x14ac:dyDescent="0.25">
      <c r="A10" s="71" t="s">
        <v>520</v>
      </c>
      <c r="B10" s="160" t="s">
        <v>518</v>
      </c>
      <c r="C10" s="160" t="s">
        <v>493</v>
      </c>
      <c r="D10" s="155">
        <v>420340</v>
      </c>
      <c r="E10" s="156">
        <v>618</v>
      </c>
      <c r="F10" s="151">
        <v>2E-3</v>
      </c>
    </row>
    <row r="11" spans="1:6" ht="30" x14ac:dyDescent="0.25">
      <c r="A11" s="71" t="s">
        <v>1292</v>
      </c>
      <c r="B11" s="160" t="s">
        <v>518</v>
      </c>
      <c r="C11" s="160" t="s">
        <v>493</v>
      </c>
      <c r="D11" s="155">
        <v>413330</v>
      </c>
      <c r="E11" s="156">
        <v>608</v>
      </c>
      <c r="F11" s="151">
        <v>1.9E-3</v>
      </c>
    </row>
    <row r="12" spans="1:6" ht="30" x14ac:dyDescent="0.25">
      <c r="A12" s="71" t="s">
        <v>1293</v>
      </c>
      <c r="B12" s="160" t="s">
        <v>516</v>
      </c>
      <c r="C12" s="160" t="s">
        <v>493</v>
      </c>
      <c r="D12" s="155">
        <v>376860</v>
      </c>
      <c r="E12" s="156">
        <v>554</v>
      </c>
      <c r="F12" s="151">
        <v>1.8E-3</v>
      </c>
    </row>
    <row r="13" spans="1:6" ht="30" x14ac:dyDescent="0.25">
      <c r="A13" s="71" t="s">
        <v>523</v>
      </c>
      <c r="B13" s="160" t="s">
        <v>524</v>
      </c>
      <c r="C13" s="160" t="s">
        <v>267</v>
      </c>
      <c r="D13" s="155">
        <v>345381</v>
      </c>
      <c r="E13" s="156">
        <v>508</v>
      </c>
      <c r="F13" s="151">
        <v>1.6000000000000001E-3</v>
      </c>
    </row>
    <row r="14" spans="1:6" ht="30" x14ac:dyDescent="0.25">
      <c r="A14" s="150" t="s">
        <v>1538</v>
      </c>
      <c r="B14" s="160" t="s">
        <v>524</v>
      </c>
      <c r="C14" s="160" t="s">
        <v>70</v>
      </c>
      <c r="D14" s="155">
        <v>306056</v>
      </c>
      <c r="E14" s="156">
        <v>450</v>
      </c>
      <c r="F14" s="151">
        <v>1.4E-3</v>
      </c>
    </row>
    <row r="15" spans="1:6" ht="30" x14ac:dyDescent="0.25">
      <c r="A15" s="71" t="s">
        <v>1294</v>
      </c>
      <c r="B15" s="160" t="s">
        <v>524</v>
      </c>
      <c r="C15" s="160" t="s">
        <v>497</v>
      </c>
      <c r="D15" s="155">
        <v>278699</v>
      </c>
      <c r="E15" s="156">
        <v>410</v>
      </c>
      <c r="F15" s="151">
        <v>1.2999999999999999E-3</v>
      </c>
    </row>
    <row r="16" spans="1:6" ht="30" x14ac:dyDescent="0.25">
      <c r="A16" s="71" t="s">
        <v>1295</v>
      </c>
      <c r="B16" s="160" t="s">
        <v>524</v>
      </c>
      <c r="C16" s="160" t="s">
        <v>274</v>
      </c>
      <c r="D16" s="155">
        <v>246213</v>
      </c>
      <c r="E16" s="156">
        <v>362</v>
      </c>
      <c r="F16" s="151">
        <v>1.1000000000000001E-3</v>
      </c>
    </row>
    <row r="17" spans="1:6" x14ac:dyDescent="0.25">
      <c r="A17" s="153" t="s">
        <v>525</v>
      </c>
      <c r="B17" s="25"/>
      <c r="C17" s="25"/>
      <c r="D17" s="25"/>
      <c r="E17" s="25"/>
      <c r="F17" s="25"/>
    </row>
    <row r="18" spans="1:6" x14ac:dyDescent="0.25">
      <c r="A18" s="153" t="s">
        <v>1303</v>
      </c>
      <c r="B18" s="25"/>
      <c r="C18" s="25"/>
      <c r="D18" s="25"/>
      <c r="E18" s="25"/>
      <c r="F18" s="25"/>
    </row>
    <row r="19" spans="1:6" x14ac:dyDescent="0.25">
      <c r="A19" s="42" t="s">
        <v>502</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baseColWidth="10" defaultColWidth="11.42578125" defaultRowHeight="15" x14ac:dyDescent="0.25"/>
  <cols>
    <col min="1" max="1" width="32.42578125" style="42" customWidth="1"/>
    <col min="2" max="4" width="19.42578125" style="42" customWidth="1"/>
    <col min="5" max="16384" width="11.42578125" style="42"/>
  </cols>
  <sheetData>
    <row r="1" spans="1:4" x14ac:dyDescent="0.25">
      <c r="A1" s="30" t="s">
        <v>534</v>
      </c>
      <c r="B1" s="25"/>
      <c r="C1" s="25"/>
      <c r="D1" s="25"/>
    </row>
    <row r="2" spans="1:4" x14ac:dyDescent="0.25">
      <c r="A2" s="30" t="s">
        <v>489</v>
      </c>
      <c r="B2" s="25"/>
      <c r="C2" s="25"/>
      <c r="D2" s="25"/>
    </row>
    <row r="3" spans="1:4" x14ac:dyDescent="0.25">
      <c r="A3" s="29" t="s">
        <v>526</v>
      </c>
      <c r="B3" s="25"/>
      <c r="C3" s="25"/>
      <c r="D3" s="25"/>
    </row>
    <row r="4" spans="1:4" x14ac:dyDescent="0.25">
      <c r="A4" s="154"/>
      <c r="B4" s="25"/>
      <c r="C4" s="25"/>
      <c r="D4" s="25"/>
    </row>
    <row r="5" spans="1:4" ht="17.25" x14ac:dyDescent="0.25">
      <c r="A5" s="198"/>
      <c r="B5" s="585" t="s">
        <v>485</v>
      </c>
      <c r="C5" s="585" t="s">
        <v>1535</v>
      </c>
      <c r="D5" s="585" t="s">
        <v>486</v>
      </c>
    </row>
    <row r="6" spans="1:4" x14ac:dyDescent="0.25">
      <c r="A6" s="199" t="s">
        <v>487</v>
      </c>
      <c r="B6" s="203">
        <v>4640775</v>
      </c>
      <c r="C6" s="377">
        <v>6825</v>
      </c>
      <c r="D6" s="379">
        <v>2.1600000000000001E-2</v>
      </c>
    </row>
    <row r="7" spans="1:4" x14ac:dyDescent="0.25">
      <c r="A7" s="200" t="s">
        <v>1306</v>
      </c>
      <c r="B7" s="204">
        <v>141802</v>
      </c>
      <c r="C7" s="358">
        <v>209</v>
      </c>
      <c r="D7" s="370">
        <v>6.9999999999999999E-4</v>
      </c>
    </row>
    <row r="8" spans="1:4" x14ac:dyDescent="0.25">
      <c r="A8" s="200" t="s">
        <v>1307</v>
      </c>
      <c r="B8" s="204">
        <v>465341</v>
      </c>
      <c r="C8" s="358">
        <v>684</v>
      </c>
      <c r="D8" s="370">
        <v>2.2000000000000001E-3</v>
      </c>
    </row>
    <row r="9" spans="1:4" x14ac:dyDescent="0.25">
      <c r="A9" s="200" t="s">
        <v>1308</v>
      </c>
      <c r="B9" s="204">
        <v>720531</v>
      </c>
      <c r="C9" s="358">
        <v>1060</v>
      </c>
      <c r="D9" s="370">
        <v>3.3999999999999998E-3</v>
      </c>
    </row>
    <row r="10" spans="1:4" x14ac:dyDescent="0.25">
      <c r="A10" s="200" t="s">
        <v>1309</v>
      </c>
      <c r="B10" s="204">
        <v>295584</v>
      </c>
      <c r="C10" s="358">
        <v>435</v>
      </c>
      <c r="D10" s="370">
        <v>1.4E-3</v>
      </c>
    </row>
    <row r="11" spans="1:4" x14ac:dyDescent="0.25">
      <c r="A11" s="200" t="s">
        <v>1310</v>
      </c>
      <c r="B11" s="204">
        <v>3011249</v>
      </c>
      <c r="C11" s="202">
        <v>4429</v>
      </c>
      <c r="D11" s="370">
        <v>1.4E-2</v>
      </c>
    </row>
    <row r="12" spans="1:4" x14ac:dyDescent="0.25">
      <c r="A12" s="200" t="s">
        <v>1311</v>
      </c>
      <c r="B12" s="204">
        <v>6269</v>
      </c>
      <c r="C12" s="358">
        <v>9</v>
      </c>
      <c r="D12" s="370">
        <v>0</v>
      </c>
    </row>
    <row r="13" spans="1:4" x14ac:dyDescent="0.25">
      <c r="A13" s="325" t="s">
        <v>488</v>
      </c>
      <c r="B13" s="378">
        <v>1636601</v>
      </c>
      <c r="C13" s="161">
        <v>2407</v>
      </c>
      <c r="D13" s="380">
        <v>7.6E-3</v>
      </c>
    </row>
    <row r="14" spans="1:4" x14ac:dyDescent="0.25">
      <c r="A14" s="200" t="s">
        <v>1312</v>
      </c>
      <c r="B14" s="204">
        <v>1075974</v>
      </c>
      <c r="C14" s="202">
        <v>1582</v>
      </c>
      <c r="D14" s="370">
        <v>5.0000000000000001E-3</v>
      </c>
    </row>
    <row r="15" spans="1:4" x14ac:dyDescent="0.25">
      <c r="A15" s="200" t="s">
        <v>1313</v>
      </c>
      <c r="B15" s="204">
        <v>466924</v>
      </c>
      <c r="C15" s="358">
        <v>687</v>
      </c>
      <c r="D15" s="370">
        <v>2.2000000000000001E-3</v>
      </c>
    </row>
    <row r="16" spans="1:4" x14ac:dyDescent="0.25">
      <c r="A16" s="200" t="s">
        <v>1310</v>
      </c>
      <c r="B16" s="204">
        <v>93702</v>
      </c>
      <c r="C16" s="358">
        <v>138</v>
      </c>
      <c r="D16" s="370">
        <v>4.0000000000000002E-4</v>
      </c>
    </row>
    <row r="17" spans="1:4" x14ac:dyDescent="0.25">
      <c r="A17" s="200" t="s">
        <v>527</v>
      </c>
      <c r="B17" s="204">
        <v>68696</v>
      </c>
      <c r="C17" s="358">
        <v>101</v>
      </c>
      <c r="D17" s="370">
        <v>2.9999999999999997E-4</v>
      </c>
    </row>
    <row r="18" spans="1:4" x14ac:dyDescent="0.25">
      <c r="A18" s="200" t="s">
        <v>1314</v>
      </c>
      <c r="B18" s="204">
        <v>68696</v>
      </c>
      <c r="C18" s="358">
        <v>101</v>
      </c>
      <c r="D18" s="370">
        <v>2.9999999999999997E-4</v>
      </c>
    </row>
    <row r="19" spans="1:4" x14ac:dyDescent="0.25">
      <c r="A19" s="307" t="s">
        <v>82</v>
      </c>
      <c r="B19" s="368">
        <v>6346072</v>
      </c>
      <c r="C19" s="363">
        <v>9333</v>
      </c>
      <c r="D19" s="371">
        <v>2.9600000000000001E-2</v>
      </c>
    </row>
    <row r="20" spans="1:4" x14ac:dyDescent="0.25">
      <c r="A20" s="42" t="s">
        <v>1299</v>
      </c>
    </row>
    <row r="21" spans="1:4" x14ac:dyDescent="0.25">
      <c r="A21" s="42" t="s">
        <v>502</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heetViews>
  <sheetFormatPr baseColWidth="10" defaultColWidth="11.42578125" defaultRowHeight="15" x14ac:dyDescent="0.25"/>
  <cols>
    <col min="1" max="1" width="19.85546875" style="42" customWidth="1"/>
    <col min="2" max="2" width="16.28515625" style="42" customWidth="1"/>
    <col min="3" max="3" width="20.42578125" style="42" customWidth="1"/>
    <col min="4" max="16384" width="11.42578125" style="42"/>
  </cols>
  <sheetData>
    <row r="1" spans="1:5" x14ac:dyDescent="0.25">
      <c r="A1" s="30" t="s">
        <v>533</v>
      </c>
      <c r="B1" s="25"/>
      <c r="C1" s="25"/>
      <c r="D1" s="25"/>
      <c r="E1" s="25"/>
    </row>
    <row r="2" spans="1:5" x14ac:dyDescent="0.25">
      <c r="A2" s="30" t="s">
        <v>489</v>
      </c>
      <c r="B2" s="25"/>
      <c r="C2" s="25"/>
      <c r="D2" s="25"/>
      <c r="E2" s="25"/>
    </row>
    <row r="3" spans="1:5" x14ac:dyDescent="0.25">
      <c r="A3" s="29" t="s">
        <v>526</v>
      </c>
      <c r="B3" s="25"/>
      <c r="C3" s="25"/>
      <c r="D3" s="25"/>
      <c r="E3" s="25"/>
    </row>
    <row r="4" spans="1:5" x14ac:dyDescent="0.25">
      <c r="A4" s="29" t="s">
        <v>490</v>
      </c>
      <c r="B4" s="25"/>
      <c r="C4" s="25"/>
      <c r="D4" s="25"/>
      <c r="E4" s="25"/>
    </row>
    <row r="5" spans="1:5" x14ac:dyDescent="0.25">
      <c r="A5" s="148"/>
      <c r="B5" s="25"/>
      <c r="C5" s="25"/>
      <c r="D5" s="25"/>
      <c r="E5" s="25"/>
    </row>
    <row r="6" spans="1:5" ht="17.25" x14ac:dyDescent="0.25">
      <c r="A6" s="198" t="s">
        <v>491</v>
      </c>
      <c r="B6" s="208" t="s">
        <v>485</v>
      </c>
      <c r="C6" s="208" t="s">
        <v>1535</v>
      </c>
      <c r="D6" s="208" t="s">
        <v>340</v>
      </c>
      <c r="E6" s="208" t="s">
        <v>492</v>
      </c>
    </row>
    <row r="7" spans="1:5" x14ac:dyDescent="0.25">
      <c r="A7" s="303" t="s">
        <v>493</v>
      </c>
      <c r="B7" s="366">
        <v>3211666</v>
      </c>
      <c r="C7" s="359">
        <v>4723</v>
      </c>
      <c r="D7" s="369">
        <v>1.4999999999999999E-2</v>
      </c>
      <c r="E7" s="361">
        <v>0.50609999999999999</v>
      </c>
    </row>
    <row r="8" spans="1:5" x14ac:dyDescent="0.25">
      <c r="A8" s="200" t="s">
        <v>267</v>
      </c>
      <c r="B8" s="204">
        <v>717102</v>
      </c>
      <c r="C8" s="202">
        <v>1055</v>
      </c>
      <c r="D8" s="370">
        <v>3.3E-3</v>
      </c>
      <c r="E8" s="362">
        <v>0.113</v>
      </c>
    </row>
    <row r="9" spans="1:5" x14ac:dyDescent="0.25">
      <c r="A9" s="200" t="s">
        <v>274</v>
      </c>
      <c r="B9" s="204">
        <v>535153</v>
      </c>
      <c r="C9" s="358">
        <v>787</v>
      </c>
      <c r="D9" s="370">
        <v>2.5000000000000001E-3</v>
      </c>
      <c r="E9" s="362">
        <v>8.43E-2</v>
      </c>
    </row>
    <row r="10" spans="1:5" x14ac:dyDescent="0.25">
      <c r="A10" s="200" t="s">
        <v>494</v>
      </c>
      <c r="B10" s="204">
        <v>512535</v>
      </c>
      <c r="C10" s="358">
        <v>754</v>
      </c>
      <c r="D10" s="370">
        <v>2.3999999999999998E-3</v>
      </c>
      <c r="E10" s="362">
        <v>8.0799999999999997E-2</v>
      </c>
    </row>
    <row r="11" spans="1:5" x14ac:dyDescent="0.25">
      <c r="A11" s="200" t="s">
        <v>496</v>
      </c>
      <c r="B11" s="204">
        <v>497099</v>
      </c>
      <c r="C11" s="358">
        <v>731</v>
      </c>
      <c r="D11" s="370">
        <v>2.3E-3</v>
      </c>
      <c r="E11" s="362">
        <v>7.8299999999999995E-2</v>
      </c>
    </row>
    <row r="12" spans="1:5" x14ac:dyDescent="0.25">
      <c r="A12" s="200" t="s">
        <v>497</v>
      </c>
      <c r="B12" s="204">
        <v>363749</v>
      </c>
      <c r="C12" s="358">
        <v>535</v>
      </c>
      <c r="D12" s="370">
        <v>1.6999999999999999E-3</v>
      </c>
      <c r="E12" s="362">
        <v>5.7299999999999997E-2</v>
      </c>
    </row>
    <row r="13" spans="1:5" x14ac:dyDescent="0.25">
      <c r="A13" s="200" t="s">
        <v>495</v>
      </c>
      <c r="B13" s="204">
        <v>349745</v>
      </c>
      <c r="C13" s="358">
        <v>514</v>
      </c>
      <c r="D13" s="370">
        <v>1.6000000000000001E-3</v>
      </c>
      <c r="E13" s="362">
        <v>5.5100000000000003E-2</v>
      </c>
    </row>
    <row r="14" spans="1:5" x14ac:dyDescent="0.25">
      <c r="A14" s="200" t="s">
        <v>498</v>
      </c>
      <c r="B14" s="204">
        <v>209598</v>
      </c>
      <c r="C14" s="358">
        <v>308</v>
      </c>
      <c r="D14" s="370">
        <v>1E-3</v>
      </c>
      <c r="E14" s="362">
        <v>3.3000000000000002E-2</v>
      </c>
    </row>
    <row r="15" spans="1:5" x14ac:dyDescent="0.25">
      <c r="A15" s="200" t="s">
        <v>499</v>
      </c>
      <c r="B15" s="204">
        <v>94039</v>
      </c>
      <c r="C15" s="358">
        <v>138</v>
      </c>
      <c r="D15" s="370">
        <v>4.0000000000000002E-4</v>
      </c>
      <c r="E15" s="362">
        <v>1.4800000000000001E-2</v>
      </c>
    </row>
    <row r="16" spans="1:5" x14ac:dyDescent="0.25">
      <c r="A16" s="200" t="s">
        <v>500</v>
      </c>
      <c r="B16" s="367">
        <v>1808</v>
      </c>
      <c r="C16" s="358">
        <v>3</v>
      </c>
      <c r="D16" s="370">
        <v>0</v>
      </c>
      <c r="E16" s="362">
        <v>2.9999999999999997E-4</v>
      </c>
    </row>
    <row r="17" spans="1:5" x14ac:dyDescent="0.25">
      <c r="A17" s="200" t="s">
        <v>501</v>
      </c>
      <c r="B17" s="204">
        <v>-146422</v>
      </c>
      <c r="C17" s="358">
        <v>-215</v>
      </c>
      <c r="D17" s="370">
        <v>-6.9999999999999999E-4</v>
      </c>
      <c r="E17" s="362">
        <v>-2.3099999999999999E-2</v>
      </c>
    </row>
    <row r="18" spans="1:5" x14ac:dyDescent="0.25">
      <c r="A18" s="307" t="s">
        <v>82</v>
      </c>
      <c r="B18" s="368">
        <v>6346072</v>
      </c>
      <c r="C18" s="363">
        <v>9333</v>
      </c>
      <c r="D18" s="371">
        <v>2.9600000000000001E-2</v>
      </c>
      <c r="E18" s="365">
        <v>1</v>
      </c>
    </row>
    <row r="19" spans="1:5" x14ac:dyDescent="0.25">
      <c r="A19" s="42" t="s">
        <v>1299</v>
      </c>
    </row>
    <row r="20" spans="1:5" x14ac:dyDescent="0.25">
      <c r="A20" s="42" t="s">
        <v>502</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heetViews>
  <sheetFormatPr baseColWidth="10" defaultColWidth="11.42578125" defaultRowHeight="15" x14ac:dyDescent="0.25"/>
  <cols>
    <col min="1" max="1" width="24.28515625" style="42" customWidth="1"/>
    <col min="2" max="7" width="8.85546875" style="42" customWidth="1"/>
    <col min="8" max="16384" width="11.42578125" style="42"/>
  </cols>
  <sheetData>
    <row r="1" spans="1:8" x14ac:dyDescent="0.25">
      <c r="A1" s="30" t="s">
        <v>531</v>
      </c>
      <c r="B1" s="25"/>
      <c r="C1" s="25"/>
      <c r="D1" s="25"/>
      <c r="E1" s="25"/>
      <c r="F1" s="25"/>
      <c r="G1" s="25"/>
      <c r="H1" s="25"/>
    </row>
    <row r="2" spans="1:8" x14ac:dyDescent="0.25">
      <c r="A2" s="30" t="s">
        <v>532</v>
      </c>
      <c r="B2" s="25"/>
      <c r="C2" s="25"/>
      <c r="D2" s="25"/>
      <c r="E2" s="25"/>
      <c r="F2" s="25"/>
      <c r="G2" s="25"/>
      <c r="H2" s="25"/>
    </row>
    <row r="3" spans="1:8" x14ac:dyDescent="0.25">
      <c r="A3" s="29" t="s">
        <v>526</v>
      </c>
      <c r="B3" s="25"/>
      <c r="C3" s="25"/>
      <c r="D3" s="25"/>
      <c r="E3" s="25"/>
      <c r="F3" s="25"/>
      <c r="G3" s="25"/>
      <c r="H3" s="25"/>
    </row>
    <row r="4" spans="1:8" x14ac:dyDescent="0.25">
      <c r="A4" s="153" t="s">
        <v>528</v>
      </c>
      <c r="B4" s="25"/>
      <c r="C4" s="25"/>
      <c r="D4" s="25"/>
      <c r="E4" s="25"/>
      <c r="F4" s="25"/>
      <c r="G4" s="25"/>
      <c r="H4" s="25"/>
    </row>
    <row r="5" spans="1:8" x14ac:dyDescent="0.25">
      <c r="A5" s="1112"/>
      <c r="B5" s="1083">
        <v>2018</v>
      </c>
      <c r="C5" s="1084"/>
      <c r="D5" s="1111">
        <v>2019</v>
      </c>
      <c r="E5" s="1111"/>
      <c r="F5" s="1083">
        <v>2020</v>
      </c>
      <c r="G5" s="1084"/>
      <c r="H5" s="25"/>
    </row>
    <row r="6" spans="1:8" x14ac:dyDescent="0.25">
      <c r="A6" s="1113"/>
      <c r="B6" s="372" t="s">
        <v>503</v>
      </c>
      <c r="C6" s="373" t="s">
        <v>504</v>
      </c>
      <c r="D6" s="40" t="s">
        <v>503</v>
      </c>
      <c r="E6" s="40" t="s">
        <v>504</v>
      </c>
      <c r="F6" s="372" t="s">
        <v>503</v>
      </c>
      <c r="G6" s="373" t="s">
        <v>504</v>
      </c>
      <c r="H6" s="25"/>
    </row>
    <row r="7" spans="1:8" ht="17.25" x14ac:dyDescent="0.25">
      <c r="A7" s="1114"/>
      <c r="B7" s="374" t="s">
        <v>1536</v>
      </c>
      <c r="C7" s="375" t="s">
        <v>374</v>
      </c>
      <c r="D7" s="376" t="s">
        <v>1536</v>
      </c>
      <c r="E7" s="376" t="s">
        <v>374</v>
      </c>
      <c r="F7" s="374" t="s">
        <v>1536</v>
      </c>
      <c r="G7" s="375" t="s">
        <v>374</v>
      </c>
      <c r="H7" s="25"/>
    </row>
    <row r="8" spans="1:8" x14ac:dyDescent="0.25">
      <c r="A8" s="200" t="s">
        <v>505</v>
      </c>
      <c r="B8" s="206">
        <v>7275</v>
      </c>
      <c r="C8" s="362">
        <v>2.4400000000000002E-2</v>
      </c>
      <c r="D8" s="202">
        <v>5685</v>
      </c>
      <c r="E8" s="357">
        <v>1.9400000000000001E-2</v>
      </c>
      <c r="F8" s="206">
        <v>6825</v>
      </c>
      <c r="G8" s="362">
        <v>2.1600000000000001E-2</v>
      </c>
      <c r="H8" s="25"/>
    </row>
    <row r="9" spans="1:8" x14ac:dyDescent="0.25">
      <c r="A9" s="200" t="s">
        <v>529</v>
      </c>
      <c r="B9" s="206">
        <v>3214</v>
      </c>
      <c r="C9" s="362">
        <v>1.0800000000000001E-2</v>
      </c>
      <c r="D9" s="202">
        <v>3050</v>
      </c>
      <c r="E9" s="357">
        <v>1.04E-2</v>
      </c>
      <c r="F9" s="206">
        <v>3185</v>
      </c>
      <c r="G9" s="362">
        <v>1.01E-2</v>
      </c>
      <c r="H9" s="25"/>
    </row>
    <row r="10" spans="1:8" x14ac:dyDescent="0.25">
      <c r="A10" s="200" t="s">
        <v>530</v>
      </c>
      <c r="B10" s="206">
        <v>4061</v>
      </c>
      <c r="C10" s="362">
        <v>1.3599999999999999E-2</v>
      </c>
      <c r="D10" s="202">
        <v>2634</v>
      </c>
      <c r="E10" s="357">
        <v>8.9999999999999993E-3</v>
      </c>
      <c r="F10" s="206">
        <v>3640</v>
      </c>
      <c r="G10" s="362">
        <v>1.15E-2</v>
      </c>
      <c r="H10" s="25"/>
    </row>
    <row r="11" spans="1:8" x14ac:dyDescent="0.25">
      <c r="A11" s="200" t="s">
        <v>508</v>
      </c>
      <c r="B11" s="206">
        <v>2237</v>
      </c>
      <c r="C11" s="362">
        <v>7.4999999999999997E-3</v>
      </c>
      <c r="D11" s="202">
        <v>2230</v>
      </c>
      <c r="E11" s="357">
        <v>7.6E-3</v>
      </c>
      <c r="F11" s="206">
        <v>2407</v>
      </c>
      <c r="G11" s="362">
        <v>7.6E-3</v>
      </c>
      <c r="H11" s="25"/>
    </row>
    <row r="12" spans="1:8" x14ac:dyDescent="0.25">
      <c r="A12" s="200" t="s">
        <v>509</v>
      </c>
      <c r="B12" s="381">
        <v>84</v>
      </c>
      <c r="C12" s="362">
        <v>2.9999999999999997E-4</v>
      </c>
      <c r="D12" s="358">
        <v>94</v>
      </c>
      <c r="E12" s="357">
        <v>2.9999999999999997E-4</v>
      </c>
      <c r="F12" s="381">
        <v>101</v>
      </c>
      <c r="G12" s="362">
        <v>2.9999999999999997E-4</v>
      </c>
      <c r="H12" s="25"/>
    </row>
    <row r="13" spans="1:8" x14ac:dyDescent="0.25">
      <c r="A13" s="307" t="s">
        <v>388</v>
      </c>
      <c r="B13" s="382">
        <v>9596</v>
      </c>
      <c r="C13" s="365">
        <v>3.2099999999999997E-2</v>
      </c>
      <c r="D13" s="363">
        <v>8008</v>
      </c>
      <c r="E13" s="364">
        <v>2.7400000000000001E-2</v>
      </c>
      <c r="F13" s="382">
        <v>9333</v>
      </c>
      <c r="G13" s="365">
        <v>2.9600000000000001E-2</v>
      </c>
      <c r="H13" s="25"/>
    </row>
    <row r="14" spans="1:8" x14ac:dyDescent="0.25">
      <c r="A14" s="153" t="s">
        <v>1557</v>
      </c>
      <c r="B14" s="25"/>
      <c r="C14" s="25"/>
      <c r="D14" s="25"/>
      <c r="E14" s="25"/>
      <c r="F14" s="25"/>
      <c r="G14" s="25"/>
      <c r="H14" s="25"/>
    </row>
    <row r="15" spans="1:8" x14ac:dyDescent="0.25">
      <c r="A15" s="42" t="s">
        <v>1558</v>
      </c>
      <c r="B15" s="25"/>
      <c r="C15" s="25"/>
      <c r="D15" s="25"/>
      <c r="E15" s="25"/>
      <c r="F15" s="25"/>
      <c r="G15" s="25"/>
      <c r="H15" s="25"/>
    </row>
    <row r="16" spans="1:8" x14ac:dyDescent="0.25">
      <c r="A16" s="153" t="s">
        <v>502</v>
      </c>
    </row>
  </sheetData>
  <mergeCells count="4">
    <mergeCell ref="B5:C5"/>
    <mergeCell ref="D5:E5"/>
    <mergeCell ref="F5:G5"/>
    <mergeCell ref="A5:A7"/>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15" sqref="A15"/>
    </sheetView>
  </sheetViews>
  <sheetFormatPr baseColWidth="10" defaultColWidth="11.42578125" defaultRowHeight="15" x14ac:dyDescent="0.25"/>
  <cols>
    <col min="1" max="1" width="55.28515625" style="42" customWidth="1"/>
    <col min="2" max="6" width="18.7109375" style="42" customWidth="1"/>
    <col min="7" max="16384" width="11.42578125" style="42"/>
  </cols>
  <sheetData>
    <row r="1" spans="1:6" x14ac:dyDescent="0.25">
      <c r="A1" s="30" t="s">
        <v>1305</v>
      </c>
      <c r="B1" s="25"/>
      <c r="C1" s="25"/>
      <c r="D1" s="25"/>
      <c r="E1" s="25"/>
      <c r="F1" s="25"/>
    </row>
    <row r="2" spans="1:6" x14ac:dyDescent="0.25">
      <c r="A2" s="30" t="s">
        <v>489</v>
      </c>
      <c r="B2" s="25"/>
      <c r="C2" s="25"/>
      <c r="D2" s="25"/>
      <c r="E2" s="25"/>
      <c r="F2" s="25"/>
    </row>
    <row r="3" spans="1:6" x14ac:dyDescent="0.25">
      <c r="A3" s="29" t="s">
        <v>526</v>
      </c>
      <c r="B3" s="25"/>
      <c r="C3" s="25"/>
      <c r="D3" s="25"/>
      <c r="E3" s="25"/>
      <c r="F3" s="25"/>
    </row>
    <row r="4" spans="1:6" x14ac:dyDescent="0.25">
      <c r="A4" s="29" t="s">
        <v>511</v>
      </c>
      <c r="B4" s="25"/>
      <c r="C4" s="25"/>
      <c r="D4" s="25"/>
      <c r="E4" s="25"/>
      <c r="F4" s="25"/>
    </row>
    <row r="5" spans="1:6" x14ac:dyDescent="0.25">
      <c r="A5" s="148"/>
      <c r="B5" s="25"/>
      <c r="C5" s="25"/>
      <c r="D5" s="25"/>
      <c r="E5" s="25"/>
      <c r="F5" s="25"/>
    </row>
    <row r="6" spans="1:6" ht="30" x14ac:dyDescent="0.25">
      <c r="A6" s="149" t="s">
        <v>1537</v>
      </c>
      <c r="B6" s="159" t="s">
        <v>512</v>
      </c>
      <c r="C6" s="149" t="s">
        <v>513</v>
      </c>
      <c r="D6" s="149" t="s">
        <v>485</v>
      </c>
      <c r="E6" s="149" t="s">
        <v>1539</v>
      </c>
      <c r="F6" s="149" t="s">
        <v>486</v>
      </c>
    </row>
    <row r="7" spans="1:6" ht="30" x14ac:dyDescent="0.25">
      <c r="A7" s="71" t="s">
        <v>515</v>
      </c>
      <c r="B7" s="160" t="s">
        <v>516</v>
      </c>
      <c r="C7" s="160" t="s">
        <v>493</v>
      </c>
      <c r="D7" s="155">
        <v>812045</v>
      </c>
      <c r="E7" s="155">
        <v>1194</v>
      </c>
      <c r="F7" s="151">
        <v>3.8E-3</v>
      </c>
    </row>
    <row r="8" spans="1:6" ht="30" x14ac:dyDescent="0.25">
      <c r="A8" s="71" t="s">
        <v>517</v>
      </c>
      <c r="B8" s="160" t="s">
        <v>518</v>
      </c>
      <c r="C8" s="160" t="s">
        <v>493</v>
      </c>
      <c r="D8" s="155">
        <v>595642</v>
      </c>
      <c r="E8" s="156">
        <v>876</v>
      </c>
      <c r="F8" s="151">
        <v>2.8E-3</v>
      </c>
    </row>
    <row r="9" spans="1:6" ht="30" x14ac:dyDescent="0.25">
      <c r="A9" s="71" t="s">
        <v>519</v>
      </c>
      <c r="B9" s="160" t="s">
        <v>516</v>
      </c>
      <c r="C9" s="160" t="s">
        <v>493</v>
      </c>
      <c r="D9" s="155">
        <v>562519</v>
      </c>
      <c r="E9" s="156">
        <v>827</v>
      </c>
      <c r="F9" s="151">
        <v>2.5999999999999999E-3</v>
      </c>
    </row>
    <row r="10" spans="1:6" x14ac:dyDescent="0.25">
      <c r="A10" s="71" t="s">
        <v>1296</v>
      </c>
      <c r="B10" s="160" t="s">
        <v>521</v>
      </c>
      <c r="C10" s="160" t="s">
        <v>494</v>
      </c>
      <c r="D10" s="155">
        <v>461712</v>
      </c>
      <c r="E10" s="156">
        <v>679</v>
      </c>
      <c r="F10" s="151">
        <v>2.2000000000000001E-3</v>
      </c>
    </row>
    <row r="11" spans="1:6" ht="30" x14ac:dyDescent="0.25">
      <c r="A11" s="71" t="s">
        <v>1297</v>
      </c>
      <c r="B11" s="160" t="s">
        <v>518</v>
      </c>
      <c r="C11" s="160" t="s">
        <v>493</v>
      </c>
      <c r="D11" s="155">
        <v>420340</v>
      </c>
      <c r="E11" s="156">
        <v>618</v>
      </c>
      <c r="F11" s="151">
        <v>2E-3</v>
      </c>
    </row>
    <row r="12" spans="1:6" ht="30" x14ac:dyDescent="0.25">
      <c r="A12" s="71" t="s">
        <v>522</v>
      </c>
      <c r="B12" s="160" t="s">
        <v>518</v>
      </c>
      <c r="C12" s="160" t="s">
        <v>493</v>
      </c>
      <c r="D12" s="155">
        <v>413330</v>
      </c>
      <c r="E12" s="156">
        <v>608</v>
      </c>
      <c r="F12" s="151">
        <v>1.9E-3</v>
      </c>
    </row>
    <row r="13" spans="1:6" ht="30" x14ac:dyDescent="0.25">
      <c r="A13" s="71" t="s">
        <v>523</v>
      </c>
      <c r="B13" s="160" t="s">
        <v>524</v>
      </c>
      <c r="C13" s="160" t="s">
        <v>267</v>
      </c>
      <c r="D13" s="155">
        <v>345381</v>
      </c>
      <c r="E13" s="156">
        <v>508</v>
      </c>
      <c r="F13" s="151">
        <v>1.6000000000000001E-3</v>
      </c>
    </row>
    <row r="14" spans="1:6" ht="30" x14ac:dyDescent="0.25">
      <c r="A14" s="150" t="s">
        <v>1302</v>
      </c>
      <c r="B14" s="160" t="s">
        <v>524</v>
      </c>
      <c r="C14" s="160" t="s">
        <v>70</v>
      </c>
      <c r="D14" s="155">
        <v>306056</v>
      </c>
      <c r="E14" s="156">
        <v>450</v>
      </c>
      <c r="F14" s="151">
        <v>1.4E-3</v>
      </c>
    </row>
    <row r="15" spans="1:6" ht="30" x14ac:dyDescent="0.25">
      <c r="A15" s="71" t="s">
        <v>1294</v>
      </c>
      <c r="B15" s="160" t="s">
        <v>524</v>
      </c>
      <c r="C15" s="160" t="s">
        <v>497</v>
      </c>
      <c r="D15" s="155">
        <v>278699</v>
      </c>
      <c r="E15" s="156">
        <v>410</v>
      </c>
      <c r="F15" s="151">
        <v>1.2999999999999999E-3</v>
      </c>
    </row>
    <row r="16" spans="1:6" ht="30" x14ac:dyDescent="0.25">
      <c r="A16" s="71" t="s">
        <v>1295</v>
      </c>
      <c r="B16" s="160" t="s">
        <v>524</v>
      </c>
      <c r="C16" s="160" t="s">
        <v>274</v>
      </c>
      <c r="D16" s="155">
        <v>246213</v>
      </c>
      <c r="E16" s="156">
        <v>362</v>
      </c>
      <c r="F16" s="151">
        <v>1.1000000000000001E-3</v>
      </c>
    </row>
    <row r="17" spans="1:6" x14ac:dyDescent="0.25">
      <c r="A17" s="153" t="s">
        <v>525</v>
      </c>
      <c r="B17" s="25"/>
      <c r="C17" s="25"/>
      <c r="D17" s="25"/>
      <c r="E17" s="25"/>
      <c r="F17" s="25"/>
    </row>
    <row r="18" spans="1:6" x14ac:dyDescent="0.25">
      <c r="A18" s="153" t="s">
        <v>1303</v>
      </c>
      <c r="B18" s="25"/>
      <c r="C18" s="25"/>
      <c r="D18" s="25"/>
      <c r="E18" s="25"/>
      <c r="F18" s="25"/>
    </row>
    <row r="19" spans="1:6" x14ac:dyDescent="0.25">
      <c r="A19" s="42" t="s">
        <v>502</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C30" sqref="C30"/>
    </sheetView>
  </sheetViews>
  <sheetFormatPr baseColWidth="10" defaultColWidth="11.42578125" defaultRowHeight="15" x14ac:dyDescent="0.25"/>
  <cols>
    <col min="1" max="1" width="57" style="42" customWidth="1"/>
    <col min="2" max="5" width="19.28515625" style="42" customWidth="1"/>
    <col min="6" max="16384" width="11.42578125" style="42"/>
  </cols>
  <sheetData>
    <row r="1" spans="1:5" x14ac:dyDescent="0.25">
      <c r="A1" s="32" t="s">
        <v>551</v>
      </c>
      <c r="B1" s="25"/>
      <c r="C1" s="25"/>
      <c r="D1" s="25"/>
      <c r="E1" s="25"/>
    </row>
    <row r="2" spans="1:5" x14ac:dyDescent="0.25">
      <c r="A2" s="32" t="s">
        <v>535</v>
      </c>
      <c r="B2" s="25"/>
      <c r="C2" s="25"/>
      <c r="D2" s="25"/>
      <c r="E2" s="25"/>
    </row>
    <row r="3" spans="1:5" x14ac:dyDescent="0.25">
      <c r="A3" s="25" t="s">
        <v>1317</v>
      </c>
      <c r="B3" s="25"/>
      <c r="C3" s="25"/>
      <c r="D3" s="25"/>
      <c r="E3" s="25"/>
    </row>
    <row r="4" spans="1:5" x14ac:dyDescent="0.25">
      <c r="A4" s="25"/>
      <c r="B4" s="25"/>
      <c r="C4" s="25"/>
      <c r="D4" s="25"/>
      <c r="E4" s="25"/>
    </row>
    <row r="5" spans="1:5" x14ac:dyDescent="0.25">
      <c r="A5" s="1083" t="s">
        <v>536</v>
      </c>
      <c r="B5" s="1115" t="s">
        <v>806</v>
      </c>
      <c r="C5" s="1116"/>
      <c r="D5" s="1115" t="s">
        <v>807</v>
      </c>
      <c r="E5" s="1117"/>
    </row>
    <row r="6" spans="1:5" x14ac:dyDescent="0.25">
      <c r="A6" s="1085"/>
      <c r="B6" s="393" t="s">
        <v>537</v>
      </c>
      <c r="C6" s="395" t="s">
        <v>538</v>
      </c>
      <c r="D6" s="393" t="s">
        <v>537</v>
      </c>
      <c r="E6" s="394" t="s">
        <v>538</v>
      </c>
    </row>
    <row r="7" spans="1:5" x14ac:dyDescent="0.25">
      <c r="A7" s="329" t="s">
        <v>453</v>
      </c>
      <c r="B7" s="390">
        <v>1770987</v>
      </c>
      <c r="C7" s="385"/>
      <c r="D7" s="383">
        <v>1770987</v>
      </c>
      <c r="E7" s="385"/>
    </row>
    <row r="8" spans="1:5" x14ac:dyDescent="0.25">
      <c r="A8" s="334" t="s">
        <v>539</v>
      </c>
      <c r="B8" s="390">
        <v>1637754</v>
      </c>
      <c r="C8" s="385">
        <v>20</v>
      </c>
      <c r="D8" s="383">
        <v>1651092</v>
      </c>
      <c r="E8" s="385">
        <v>0</v>
      </c>
    </row>
    <row r="9" spans="1:5" x14ac:dyDescent="0.25">
      <c r="A9" s="386" t="s">
        <v>540</v>
      </c>
      <c r="B9" s="391">
        <v>564300</v>
      </c>
      <c r="C9" s="387"/>
      <c r="D9" s="384">
        <v>564300</v>
      </c>
      <c r="E9" s="387"/>
    </row>
    <row r="10" spans="1:5" x14ac:dyDescent="0.25">
      <c r="A10" s="386" t="s">
        <v>541</v>
      </c>
      <c r="B10" s="391">
        <v>352600</v>
      </c>
      <c r="C10" s="387">
        <v>20</v>
      </c>
      <c r="D10" s="384">
        <v>365938</v>
      </c>
      <c r="E10" s="387"/>
    </row>
    <row r="11" spans="1:5" x14ac:dyDescent="0.25">
      <c r="A11" s="386" t="s">
        <v>542</v>
      </c>
      <c r="B11" s="391">
        <v>328245</v>
      </c>
      <c r="C11" s="387"/>
      <c r="D11" s="384">
        <v>328245</v>
      </c>
      <c r="E11" s="387"/>
    </row>
    <row r="12" spans="1:5" x14ac:dyDescent="0.25">
      <c r="A12" s="386" t="s">
        <v>543</v>
      </c>
      <c r="B12" s="391">
        <v>392609</v>
      </c>
      <c r="C12" s="387"/>
      <c r="D12" s="384">
        <v>392609</v>
      </c>
      <c r="E12" s="387"/>
    </row>
    <row r="13" spans="1:5" x14ac:dyDescent="0.25">
      <c r="A13" s="334" t="s">
        <v>544</v>
      </c>
      <c r="B13" s="390">
        <v>2082156</v>
      </c>
      <c r="C13" s="385">
        <v>3562</v>
      </c>
      <c r="D13" s="383">
        <v>2082156</v>
      </c>
      <c r="E13" s="385">
        <v>3562</v>
      </c>
    </row>
    <row r="14" spans="1:5" x14ac:dyDescent="0.25">
      <c r="A14" s="386" t="s">
        <v>545</v>
      </c>
      <c r="B14" s="391">
        <v>1482294</v>
      </c>
      <c r="C14" s="387">
        <v>2213</v>
      </c>
      <c r="D14" s="384">
        <v>1482294</v>
      </c>
      <c r="E14" s="387">
        <v>2213</v>
      </c>
    </row>
    <row r="15" spans="1:5" x14ac:dyDescent="0.25">
      <c r="A15" s="386" t="s">
        <v>546</v>
      </c>
      <c r="B15" s="391">
        <v>177530</v>
      </c>
      <c r="C15" s="387">
        <v>549</v>
      </c>
      <c r="D15" s="384">
        <v>177530</v>
      </c>
      <c r="E15" s="387">
        <v>549</v>
      </c>
    </row>
    <row r="16" spans="1:5" x14ac:dyDescent="0.25">
      <c r="A16" s="386" t="s">
        <v>547</v>
      </c>
      <c r="B16" s="391">
        <v>247701</v>
      </c>
      <c r="C16" s="387">
        <v>800</v>
      </c>
      <c r="D16" s="384">
        <v>247701</v>
      </c>
      <c r="E16" s="387">
        <v>800</v>
      </c>
    </row>
    <row r="17" spans="1:5" x14ac:dyDescent="0.25">
      <c r="A17" s="386" t="s">
        <v>548</v>
      </c>
      <c r="B17" s="391">
        <v>174631</v>
      </c>
      <c r="C17" s="387"/>
      <c r="D17" s="384">
        <v>174631</v>
      </c>
      <c r="E17" s="387"/>
    </row>
    <row r="18" spans="1:5" x14ac:dyDescent="0.25">
      <c r="A18" s="334" t="s">
        <v>438</v>
      </c>
      <c r="B18" s="390">
        <v>203811</v>
      </c>
      <c r="C18" s="385">
        <v>633</v>
      </c>
      <c r="D18" s="383">
        <v>228811</v>
      </c>
      <c r="E18" s="385">
        <v>633</v>
      </c>
    </row>
    <row r="19" spans="1:5" x14ac:dyDescent="0.25">
      <c r="A19" s="386" t="s">
        <v>549</v>
      </c>
      <c r="B19" s="391"/>
      <c r="C19" s="387">
        <v>633</v>
      </c>
      <c r="D19" s="384"/>
      <c r="E19" s="387">
        <v>633</v>
      </c>
    </row>
    <row r="20" spans="1:5" x14ac:dyDescent="0.25">
      <c r="A20" s="386" t="s">
        <v>550</v>
      </c>
      <c r="B20" s="391">
        <v>203811</v>
      </c>
      <c r="C20" s="387"/>
      <c r="D20" s="384">
        <v>228811</v>
      </c>
      <c r="E20" s="387"/>
    </row>
    <row r="21" spans="1:5" x14ac:dyDescent="0.25">
      <c r="A21" s="214" t="s">
        <v>82</v>
      </c>
      <c r="B21" s="392">
        <v>5694708</v>
      </c>
      <c r="C21" s="389">
        <v>4215</v>
      </c>
      <c r="D21" s="388">
        <v>5733046</v>
      </c>
      <c r="E21" s="389">
        <v>4195</v>
      </c>
    </row>
    <row r="22" spans="1:5" x14ac:dyDescent="0.25">
      <c r="A22" s="25" t="s">
        <v>1316</v>
      </c>
      <c r="B22" s="25"/>
      <c r="C22" s="25"/>
      <c r="D22" s="25"/>
      <c r="E22" s="25"/>
    </row>
    <row r="23" spans="1:5" x14ac:dyDescent="0.25">
      <c r="A23" s="25" t="s">
        <v>0</v>
      </c>
      <c r="B23" s="25"/>
      <c r="C23" s="25"/>
      <c r="D23" s="25"/>
      <c r="E23" s="25"/>
    </row>
  </sheetData>
  <mergeCells count="3">
    <mergeCell ref="A5:A6"/>
    <mergeCell ref="B5:C5"/>
    <mergeCell ref="D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baseColWidth="10" defaultColWidth="11.42578125" defaultRowHeight="15" x14ac:dyDescent="0.25"/>
  <cols>
    <col min="1" max="1" width="28.5703125" style="42" customWidth="1"/>
    <col min="2" max="16384" width="11.42578125" style="42"/>
  </cols>
  <sheetData>
    <row r="1" spans="1:3" x14ac:dyDescent="0.25">
      <c r="A1" s="46" t="s">
        <v>359</v>
      </c>
    </row>
    <row r="2" spans="1:3" x14ac:dyDescent="0.25">
      <c r="A2" s="46" t="s">
        <v>360</v>
      </c>
    </row>
    <row r="3" spans="1:3" x14ac:dyDescent="0.25">
      <c r="A3" s="42" t="s">
        <v>1362</v>
      </c>
    </row>
    <row r="5" spans="1:3" x14ac:dyDescent="0.25">
      <c r="A5" s="51"/>
      <c r="B5" s="63">
        <v>2018</v>
      </c>
      <c r="C5" s="52" t="s">
        <v>361</v>
      </c>
    </row>
    <row r="6" spans="1:3" x14ac:dyDescent="0.25">
      <c r="A6" s="53" t="s">
        <v>362</v>
      </c>
      <c r="B6" s="751">
        <v>3.6</v>
      </c>
      <c r="C6" s="961">
        <v>3.2</v>
      </c>
    </row>
    <row r="7" spans="1:3" x14ac:dyDescent="0.25">
      <c r="A7" s="53" t="s">
        <v>676</v>
      </c>
      <c r="B7" s="751">
        <v>2.2000000000000002</v>
      </c>
      <c r="C7" s="961">
        <v>1.9</v>
      </c>
    </row>
    <row r="8" spans="1:3" x14ac:dyDescent="0.25">
      <c r="A8" s="453" t="s">
        <v>1570</v>
      </c>
      <c r="B8" s="963">
        <v>2.9</v>
      </c>
      <c r="C8" s="962">
        <v>2.6</v>
      </c>
    </row>
    <row r="9" spans="1:3" x14ac:dyDescent="0.25">
      <c r="A9" s="453" t="s">
        <v>363</v>
      </c>
      <c r="B9" s="64">
        <v>1.9</v>
      </c>
      <c r="C9" s="50">
        <v>1.3</v>
      </c>
    </row>
    <row r="10" spans="1:3" x14ac:dyDescent="0.25">
      <c r="A10" s="453" t="s">
        <v>364</v>
      </c>
      <c r="B10" s="64">
        <v>0.8</v>
      </c>
      <c r="C10" s="50">
        <v>0.9</v>
      </c>
    </row>
    <row r="11" spans="1:3" x14ac:dyDescent="0.25">
      <c r="A11" s="53" t="s">
        <v>365</v>
      </c>
      <c r="B11" s="751">
        <v>4.5</v>
      </c>
      <c r="C11" s="961">
        <v>4.0999999999999996</v>
      </c>
    </row>
    <row r="12" spans="1:3" x14ac:dyDescent="0.25">
      <c r="A12" s="453" t="s">
        <v>366</v>
      </c>
      <c r="B12" s="64">
        <v>6.6</v>
      </c>
      <c r="C12" s="50">
        <v>6.2</v>
      </c>
    </row>
    <row r="13" spans="1:3" x14ac:dyDescent="0.25">
      <c r="A13" s="54" t="s">
        <v>367</v>
      </c>
      <c r="B13" s="960">
        <v>1</v>
      </c>
      <c r="C13" s="790">
        <v>0.6</v>
      </c>
    </row>
    <row r="14" spans="1:3" x14ac:dyDescent="0.25">
      <c r="A14" s="42" t="s">
        <v>370</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heetViews>
  <sheetFormatPr baseColWidth="10" defaultColWidth="11.42578125" defaultRowHeight="15" x14ac:dyDescent="0.25"/>
  <cols>
    <col min="1" max="1" width="43.42578125" style="42" customWidth="1"/>
    <col min="2" max="2" width="12.140625" style="42" bestFit="1" customWidth="1"/>
    <col min="3" max="3" width="11.28515625" style="42" bestFit="1" customWidth="1"/>
    <col min="4" max="7" width="12.140625" style="42" bestFit="1" customWidth="1"/>
    <col min="8" max="16384" width="11.42578125" style="42"/>
  </cols>
  <sheetData>
    <row r="1" spans="1:7" x14ac:dyDescent="0.25">
      <c r="A1" s="32" t="s">
        <v>554</v>
      </c>
      <c r="B1" s="25"/>
      <c r="C1" s="25"/>
      <c r="D1" s="25"/>
      <c r="E1" s="25"/>
      <c r="F1" s="25"/>
      <c r="G1" s="25"/>
    </row>
    <row r="2" spans="1:7" x14ac:dyDescent="0.25">
      <c r="A2" s="32" t="s">
        <v>552</v>
      </c>
      <c r="B2" s="25"/>
      <c r="C2" s="25"/>
      <c r="D2" s="25"/>
      <c r="E2" s="25"/>
      <c r="F2" s="25"/>
      <c r="G2" s="25"/>
    </row>
    <row r="3" spans="1:7" x14ac:dyDescent="0.25">
      <c r="A3" s="25"/>
      <c r="B3" s="25"/>
      <c r="C3" s="25"/>
      <c r="D3" s="25"/>
      <c r="E3" s="25"/>
      <c r="F3" s="25"/>
      <c r="G3" s="25"/>
    </row>
    <row r="4" spans="1:7" x14ac:dyDescent="0.25">
      <c r="A4" s="26"/>
      <c r="B4" s="162">
        <v>2015</v>
      </c>
      <c r="C4" s="162">
        <v>2016</v>
      </c>
      <c r="D4" s="162">
        <v>2017</v>
      </c>
      <c r="E4" s="162">
        <v>2018</v>
      </c>
      <c r="F4" s="162">
        <v>2019</v>
      </c>
      <c r="G4" s="162" t="s">
        <v>557</v>
      </c>
    </row>
    <row r="5" spans="1:7" x14ac:dyDescent="0.25">
      <c r="A5" s="280" t="s">
        <v>1368</v>
      </c>
      <c r="B5" s="398">
        <v>212685</v>
      </c>
      <c r="C5" s="398">
        <v>221659</v>
      </c>
      <c r="D5" s="398">
        <v>237290</v>
      </c>
      <c r="E5" s="398">
        <v>261051</v>
      </c>
      <c r="F5" s="398">
        <v>273885</v>
      </c>
      <c r="G5" s="398">
        <v>285600</v>
      </c>
    </row>
    <row r="6" spans="1:7" x14ac:dyDescent="0.25">
      <c r="A6" s="396" t="s">
        <v>553</v>
      </c>
      <c r="B6" s="397">
        <v>4.8453089876562716E-2</v>
      </c>
      <c r="C6" s="397">
        <v>4.2193854761736871E-2</v>
      </c>
      <c r="D6" s="397">
        <v>7.0518228450006548E-2</v>
      </c>
      <c r="E6" s="397">
        <v>0.10013485608327355</v>
      </c>
      <c r="F6" s="397">
        <v>4.9162807267545405E-2</v>
      </c>
      <c r="G6" s="397">
        <v>4.2773426803220271E-2</v>
      </c>
    </row>
    <row r="7" spans="1:7" x14ac:dyDescent="0.25">
      <c r="A7" s="25" t="s">
        <v>1348</v>
      </c>
      <c r="B7" s="25"/>
      <c r="C7" s="25"/>
      <c r="D7" s="25"/>
      <c r="E7" s="25"/>
      <c r="F7" s="25"/>
      <c r="G7" s="25"/>
    </row>
    <row r="8" spans="1:7" x14ac:dyDescent="0.25">
      <c r="A8" s="25" t="s">
        <v>1349</v>
      </c>
      <c r="B8" s="25"/>
      <c r="C8" s="25"/>
      <c r="D8" s="25"/>
      <c r="E8" s="25"/>
      <c r="F8" s="25"/>
      <c r="G8" s="25"/>
    </row>
    <row r="9" spans="1:7" x14ac:dyDescent="0.25">
      <c r="A9" s="25" t="s">
        <v>1347</v>
      </c>
      <c r="B9" s="25"/>
      <c r="C9" s="25"/>
      <c r="D9" s="25"/>
      <c r="E9" s="25"/>
      <c r="F9" s="25"/>
      <c r="G9" s="25"/>
    </row>
    <row r="10" spans="1:7" x14ac:dyDescent="0.25">
      <c r="A10" s="25" t="s">
        <v>0</v>
      </c>
      <c r="B10" s="25"/>
      <c r="C10" s="25"/>
      <c r="D10" s="25"/>
      <c r="E10" s="25"/>
      <c r="F10" s="25"/>
      <c r="G10" s="25"/>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5" x14ac:dyDescent="0.25"/>
  <cols>
    <col min="1" max="1" width="43.140625" style="42" customWidth="1"/>
    <col min="2" max="5" width="12" style="42" bestFit="1" customWidth="1"/>
    <col min="6" max="6" width="12.7109375" style="42" bestFit="1" customWidth="1"/>
    <col min="7" max="7" width="12" style="42" bestFit="1" customWidth="1"/>
    <col min="8" max="16384" width="11.42578125" style="42"/>
  </cols>
  <sheetData>
    <row r="1" spans="1:7" x14ac:dyDescent="0.25">
      <c r="A1" s="32" t="s">
        <v>563</v>
      </c>
      <c r="B1" s="25"/>
      <c r="C1" s="25"/>
      <c r="D1" s="25"/>
      <c r="E1" s="25"/>
      <c r="F1" s="25"/>
      <c r="G1" s="25"/>
    </row>
    <row r="2" spans="1:7" x14ac:dyDescent="0.25">
      <c r="A2" s="32" t="s">
        <v>555</v>
      </c>
      <c r="B2" s="25"/>
      <c r="C2" s="25"/>
      <c r="D2" s="25"/>
      <c r="E2" s="25"/>
      <c r="F2" s="25"/>
      <c r="G2" s="25"/>
    </row>
    <row r="3" spans="1:7" x14ac:dyDescent="0.25">
      <c r="A3" s="25"/>
      <c r="B3" s="25"/>
      <c r="C3" s="25"/>
      <c r="D3" s="25"/>
      <c r="E3" s="25"/>
      <c r="F3" s="25"/>
      <c r="G3" s="25"/>
    </row>
    <row r="4" spans="1:7" x14ac:dyDescent="0.25">
      <c r="A4" s="26"/>
      <c r="B4" s="162">
        <v>2015</v>
      </c>
      <c r="C4" s="162">
        <v>2016</v>
      </c>
      <c r="D4" s="162">
        <v>2017</v>
      </c>
      <c r="E4" s="162">
        <v>2018</v>
      </c>
      <c r="F4" s="162">
        <v>2019</v>
      </c>
      <c r="G4" s="162" t="s">
        <v>557</v>
      </c>
    </row>
    <row r="5" spans="1:7" x14ac:dyDescent="0.25">
      <c r="A5" s="280" t="s">
        <v>566</v>
      </c>
      <c r="B5" s="951">
        <v>31214.111916780003</v>
      </c>
      <c r="C5" s="951">
        <v>33421.993822306802</v>
      </c>
      <c r="D5" s="951">
        <v>34182.5237047872</v>
      </c>
      <c r="E5" s="951">
        <v>33797.2332356892</v>
      </c>
      <c r="F5" s="951">
        <v>31566</v>
      </c>
      <c r="G5" s="951">
        <v>32600</v>
      </c>
    </row>
    <row r="6" spans="1:7" x14ac:dyDescent="0.25">
      <c r="A6" s="396" t="s">
        <v>553</v>
      </c>
      <c r="B6" s="952">
        <v>3.760626647362364E-2</v>
      </c>
      <c r="C6" s="952">
        <v>7.0733452593917612E-2</v>
      </c>
      <c r="D6" s="952">
        <v>2.2755371403748947E-2</v>
      </c>
      <c r="E6" s="952">
        <v>-1.1271562990067929E-2</v>
      </c>
      <c r="F6" s="952">
        <v>-6.6018221673041055E-2</v>
      </c>
      <c r="G6" s="952">
        <v>3.2756763606411887E-2</v>
      </c>
    </row>
    <row r="7" spans="1:7" x14ac:dyDescent="0.25">
      <c r="A7" s="399" t="s">
        <v>556</v>
      </c>
      <c r="B7" s="951">
        <v>2373</v>
      </c>
      <c r="C7" s="951">
        <v>2379</v>
      </c>
      <c r="D7" s="951">
        <v>2471</v>
      </c>
      <c r="E7" s="951">
        <v>2470</v>
      </c>
      <c r="F7" s="951">
        <v>2592</v>
      </c>
      <c r="G7" s="951">
        <v>2684</v>
      </c>
    </row>
    <row r="8" spans="1:7" x14ac:dyDescent="0.25">
      <c r="A8" s="396" t="s">
        <v>553</v>
      </c>
      <c r="B8" s="952">
        <v>5.0000000000000044E-2</v>
      </c>
      <c r="C8" s="952">
        <v>2.5284450063212116E-3</v>
      </c>
      <c r="D8" s="952">
        <v>3.867171080285825E-2</v>
      </c>
      <c r="E8" s="952">
        <v>-4.0469445568591667E-4</v>
      </c>
      <c r="F8" s="952">
        <v>4.9392712550607287E-2</v>
      </c>
      <c r="G8" s="952">
        <v>3.5493827160493874E-2</v>
      </c>
    </row>
    <row r="9" spans="1:7" x14ac:dyDescent="0.25">
      <c r="A9" s="25" t="s">
        <v>1348</v>
      </c>
      <c r="B9" s="25"/>
      <c r="C9" s="25"/>
      <c r="D9" s="25"/>
      <c r="E9" s="25"/>
      <c r="F9" s="25"/>
      <c r="G9" s="25"/>
    </row>
    <row r="10" spans="1:7" x14ac:dyDescent="0.25">
      <c r="A10" s="25" t="s">
        <v>1349</v>
      </c>
      <c r="B10" s="25"/>
      <c r="C10" s="25"/>
      <c r="D10" s="25"/>
      <c r="E10" s="25"/>
      <c r="F10" s="25"/>
      <c r="G10" s="25"/>
    </row>
    <row r="11" spans="1:7" x14ac:dyDescent="0.25">
      <c r="A11" s="25" t="s">
        <v>1347</v>
      </c>
    </row>
    <row r="12" spans="1:7" x14ac:dyDescent="0.25">
      <c r="A12" s="25" t="s">
        <v>0</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heetViews>
  <sheetFormatPr baseColWidth="10" defaultColWidth="11.42578125" defaultRowHeight="15" x14ac:dyDescent="0.25"/>
  <cols>
    <col min="1" max="1" width="45" style="42" customWidth="1"/>
    <col min="2" max="5" width="12" style="42" bestFit="1" customWidth="1"/>
    <col min="6" max="6" width="12.7109375" style="42" bestFit="1" customWidth="1"/>
    <col min="7" max="7" width="12" style="42" bestFit="1" customWidth="1"/>
    <col min="8" max="16384" width="11.42578125" style="42"/>
  </cols>
  <sheetData>
    <row r="1" spans="1:7" x14ac:dyDescent="0.25">
      <c r="A1" s="32" t="s">
        <v>562</v>
      </c>
      <c r="B1" s="25"/>
      <c r="C1" s="25"/>
      <c r="D1" s="25"/>
      <c r="E1" s="25"/>
      <c r="F1" s="25"/>
      <c r="G1" s="25"/>
    </row>
    <row r="2" spans="1:7" x14ac:dyDescent="0.25">
      <c r="A2" s="32" t="s">
        <v>558</v>
      </c>
      <c r="B2" s="25"/>
      <c r="C2" s="25"/>
      <c r="D2" s="25"/>
      <c r="E2" s="25"/>
      <c r="F2" s="25"/>
      <c r="G2" s="25"/>
    </row>
    <row r="3" spans="1:7" x14ac:dyDescent="0.25">
      <c r="A3" s="25"/>
      <c r="B3" s="25"/>
      <c r="C3" s="25"/>
      <c r="D3" s="25"/>
      <c r="E3" s="25"/>
      <c r="F3" s="25"/>
      <c r="G3" s="25"/>
    </row>
    <row r="4" spans="1:7" x14ac:dyDescent="0.25">
      <c r="A4" s="26"/>
      <c r="B4" s="162">
        <v>2015</v>
      </c>
      <c r="C4" s="162">
        <v>2016</v>
      </c>
      <c r="D4" s="162">
        <v>2017</v>
      </c>
      <c r="E4" s="162">
        <v>2018</v>
      </c>
      <c r="F4" s="162">
        <v>2019</v>
      </c>
      <c r="G4" s="162" t="s">
        <v>557</v>
      </c>
    </row>
    <row r="5" spans="1:7" x14ac:dyDescent="0.25">
      <c r="A5" s="280" t="s">
        <v>565</v>
      </c>
      <c r="B5" s="398">
        <v>95710.816700636744</v>
      </c>
      <c r="C5" s="398">
        <v>100540.32148185179</v>
      </c>
      <c r="D5" s="398">
        <v>101398.924292212</v>
      </c>
      <c r="E5" s="398">
        <v>96721.811997581332</v>
      </c>
      <c r="F5" s="398">
        <v>117334</v>
      </c>
      <c r="G5" s="398">
        <v>121048</v>
      </c>
    </row>
    <row r="6" spans="1:7" x14ac:dyDescent="0.25">
      <c r="A6" s="396" t="s">
        <v>553</v>
      </c>
      <c r="B6" s="953">
        <v>7.220617098830906E-2</v>
      </c>
      <c r="C6" s="953">
        <v>5.0459341458977569E-2</v>
      </c>
      <c r="D6" s="953">
        <v>8.5398852689684279E-3</v>
      </c>
      <c r="E6" s="953">
        <v>-4.6125857125980385E-2</v>
      </c>
      <c r="F6" s="953">
        <v>0.21310795958758622</v>
      </c>
      <c r="G6" s="953">
        <v>3.1653229243015613E-2</v>
      </c>
    </row>
    <row r="7" spans="1:7" x14ac:dyDescent="0.25">
      <c r="A7" s="25" t="s">
        <v>1348</v>
      </c>
      <c r="B7" s="25"/>
      <c r="C7" s="25"/>
      <c r="D7" s="25"/>
      <c r="E7" s="25"/>
      <c r="F7" s="25"/>
      <c r="G7" s="25"/>
    </row>
    <row r="8" spans="1:7" x14ac:dyDescent="0.25">
      <c r="A8" s="25" t="s">
        <v>1349</v>
      </c>
      <c r="B8" s="25"/>
      <c r="C8" s="25"/>
      <c r="D8" s="25"/>
      <c r="E8" s="25"/>
      <c r="F8" s="25"/>
      <c r="G8" s="25"/>
    </row>
    <row r="9" spans="1:7" x14ac:dyDescent="0.25">
      <c r="A9" s="25" t="s">
        <v>1347</v>
      </c>
    </row>
    <row r="10" spans="1:7" x14ac:dyDescent="0.25">
      <c r="A10" s="25" t="s">
        <v>0</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5" x14ac:dyDescent="0.25"/>
  <cols>
    <col min="1" max="1" width="48.7109375" style="42" customWidth="1"/>
    <col min="2" max="5" width="12" style="42" bestFit="1" customWidth="1"/>
    <col min="6" max="6" width="12.7109375" style="42" bestFit="1" customWidth="1"/>
    <col min="7" max="7" width="12" style="42" bestFit="1" customWidth="1"/>
    <col min="8" max="16384" width="11.42578125" style="42"/>
  </cols>
  <sheetData>
    <row r="1" spans="1:7" x14ac:dyDescent="0.25">
      <c r="A1" s="32" t="s">
        <v>564</v>
      </c>
      <c r="B1" s="25"/>
      <c r="C1" s="25"/>
      <c r="D1" s="25"/>
      <c r="E1" s="25"/>
      <c r="F1" s="25"/>
      <c r="G1" s="25"/>
    </row>
    <row r="2" spans="1:7" x14ac:dyDescent="0.25">
      <c r="A2" s="32" t="s">
        <v>559</v>
      </c>
      <c r="B2" s="25"/>
      <c r="C2" s="25"/>
      <c r="D2" s="25"/>
      <c r="E2" s="25"/>
      <c r="F2" s="25"/>
      <c r="G2" s="25"/>
    </row>
    <row r="3" spans="1:7" x14ac:dyDescent="0.25">
      <c r="A3" s="25"/>
      <c r="B3" s="25"/>
      <c r="C3" s="25"/>
      <c r="D3" s="25"/>
      <c r="E3" s="25"/>
      <c r="F3" s="25"/>
      <c r="G3" s="25"/>
    </row>
    <row r="4" spans="1:7" x14ac:dyDescent="0.25">
      <c r="A4" s="26"/>
      <c r="B4" s="162">
        <v>2015</v>
      </c>
      <c r="C4" s="162">
        <v>2016</v>
      </c>
      <c r="D4" s="162">
        <v>2017</v>
      </c>
      <c r="E4" s="162">
        <v>2018</v>
      </c>
      <c r="F4" s="162">
        <v>2019</v>
      </c>
      <c r="G4" s="162" t="s">
        <v>557</v>
      </c>
    </row>
    <row r="5" spans="1:7" x14ac:dyDescent="0.25">
      <c r="A5" s="280" t="s">
        <v>560</v>
      </c>
      <c r="B5" s="401">
        <v>79467.009159132242</v>
      </c>
      <c r="C5" s="401">
        <v>90497.171498563446</v>
      </c>
      <c r="D5" s="401">
        <v>91743.179379250956</v>
      </c>
      <c r="E5" s="401">
        <v>90803.25582313638</v>
      </c>
      <c r="F5" s="401">
        <v>92457</v>
      </c>
      <c r="G5" s="401">
        <v>94974</v>
      </c>
    </row>
    <row r="6" spans="1:7" x14ac:dyDescent="0.25">
      <c r="A6" s="396" t="s">
        <v>553</v>
      </c>
      <c r="B6" s="400">
        <v>0.1273465481042364</v>
      </c>
      <c r="C6" s="400">
        <v>0.13880178021225587</v>
      </c>
      <c r="D6" s="400">
        <v>1.3768473202582898E-2</v>
      </c>
      <c r="E6" s="400">
        <v>-1.0245160048673374E-2</v>
      </c>
      <c r="F6" s="400">
        <v>1.8212388552286463E-2</v>
      </c>
      <c r="G6" s="400">
        <v>2.7223466043674316E-2</v>
      </c>
    </row>
    <row r="7" spans="1:7" x14ac:dyDescent="0.25">
      <c r="A7" s="280" t="s">
        <v>561</v>
      </c>
      <c r="B7" s="398">
        <v>62645.358661605809</v>
      </c>
      <c r="C7" s="398">
        <v>68948.308569852219</v>
      </c>
      <c r="D7" s="398">
        <v>70559.957191073379</v>
      </c>
      <c r="E7" s="398">
        <v>65567.561835916378</v>
      </c>
      <c r="F7" s="398">
        <v>66510.089911705101</v>
      </c>
      <c r="G7" s="398">
        <v>68134.026011774797</v>
      </c>
    </row>
    <row r="8" spans="1:7" x14ac:dyDescent="0.25">
      <c r="A8" s="396" t="s">
        <v>553</v>
      </c>
      <c r="B8" s="400">
        <v>0.14301882296878721</v>
      </c>
      <c r="C8" s="400">
        <v>0.10061319853388229</v>
      </c>
      <c r="D8" s="400">
        <v>2.3374737606338458E-2</v>
      </c>
      <c r="E8" s="400">
        <v>-7.0753945352288183E-2</v>
      </c>
      <c r="F8" s="400">
        <v>1.4374914201437106E-2</v>
      </c>
      <c r="G8" s="400">
        <v>2.4416387080900659E-2</v>
      </c>
    </row>
    <row r="9" spans="1:7" x14ac:dyDescent="0.25">
      <c r="A9" s="25" t="s">
        <v>1348</v>
      </c>
      <c r="B9" s="25"/>
      <c r="C9" s="25"/>
      <c r="D9" s="25"/>
      <c r="E9" s="25"/>
      <c r="F9" s="25"/>
      <c r="G9" s="25"/>
    </row>
    <row r="10" spans="1:7" x14ac:dyDescent="0.25">
      <c r="A10" s="25" t="s">
        <v>1349</v>
      </c>
      <c r="B10" s="25"/>
      <c r="C10" s="25"/>
      <c r="D10" s="25"/>
      <c r="E10" s="25"/>
      <c r="F10" s="25"/>
      <c r="G10" s="25"/>
    </row>
    <row r="11" spans="1:7" x14ac:dyDescent="0.25">
      <c r="A11" s="25" t="s">
        <v>1347</v>
      </c>
    </row>
    <row r="12" spans="1:7" x14ac:dyDescent="0.25">
      <c r="A12" s="25" t="s">
        <v>0</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baseColWidth="10" defaultColWidth="11.42578125" defaultRowHeight="15" x14ac:dyDescent="0.25"/>
  <cols>
    <col min="1" max="1" width="31.140625" style="42" customWidth="1"/>
    <col min="2" max="7" width="8.85546875" style="42" customWidth="1"/>
    <col min="8" max="16384" width="11.42578125" style="42"/>
  </cols>
  <sheetData>
    <row r="1" spans="1:7" x14ac:dyDescent="0.25">
      <c r="A1" s="30" t="s">
        <v>568</v>
      </c>
      <c r="B1" s="25"/>
      <c r="C1" s="25"/>
      <c r="D1" s="25"/>
      <c r="E1" s="25"/>
      <c r="F1" s="25"/>
      <c r="G1" s="25"/>
    </row>
    <row r="2" spans="1:7" x14ac:dyDescent="0.25">
      <c r="A2" s="30" t="s">
        <v>567</v>
      </c>
      <c r="B2" s="25"/>
      <c r="C2" s="25"/>
      <c r="D2" s="25"/>
      <c r="E2" s="25"/>
      <c r="F2" s="25"/>
      <c r="G2" s="25"/>
    </row>
    <row r="3" spans="1:7" x14ac:dyDescent="0.25">
      <c r="A3" s="154"/>
      <c r="B3" s="25"/>
      <c r="C3" s="25"/>
      <c r="D3" s="25"/>
      <c r="E3" s="25"/>
      <c r="F3" s="25"/>
      <c r="G3" s="25"/>
    </row>
    <row r="4" spans="1:7" x14ac:dyDescent="0.25">
      <c r="A4" s="150"/>
      <c r="B4" s="149">
        <v>2015</v>
      </c>
      <c r="C4" s="149">
        <v>2016</v>
      </c>
      <c r="D4" s="149">
        <v>2017</v>
      </c>
      <c r="E4" s="149">
        <v>2018</v>
      </c>
      <c r="F4" s="149">
        <v>2019</v>
      </c>
      <c r="G4" s="149" t="s">
        <v>557</v>
      </c>
    </row>
    <row r="5" spans="1:7" x14ac:dyDescent="0.25">
      <c r="A5" s="157" t="s">
        <v>567</v>
      </c>
      <c r="B5" s="310">
        <v>7607</v>
      </c>
      <c r="C5" s="310">
        <v>7773</v>
      </c>
      <c r="D5" s="310">
        <v>7961</v>
      </c>
      <c r="E5" s="310">
        <v>8209</v>
      </c>
      <c r="F5" s="310">
        <v>8410</v>
      </c>
      <c r="G5" s="310">
        <v>8665</v>
      </c>
    </row>
    <row r="6" spans="1:7" x14ac:dyDescent="0.25">
      <c r="A6" s="158" t="s">
        <v>553</v>
      </c>
      <c r="B6" s="954">
        <v>2.4098007539041566E-2</v>
      </c>
      <c r="C6" s="954">
        <v>2.182200604706197E-2</v>
      </c>
      <c r="D6" s="954">
        <v>2.4186285861314882E-2</v>
      </c>
      <c r="E6" s="954">
        <v>3.1151865343549856E-2</v>
      </c>
      <c r="F6" s="954">
        <v>2.4485320989158232E-2</v>
      </c>
      <c r="G6" s="954">
        <v>3.0321046373364968E-2</v>
      </c>
    </row>
    <row r="7" spans="1:7" x14ac:dyDescent="0.25">
      <c r="A7" s="25" t="s">
        <v>1349</v>
      </c>
      <c r="B7" s="25"/>
      <c r="C7" s="25"/>
      <c r="D7" s="25"/>
      <c r="E7" s="25"/>
      <c r="F7" s="25"/>
      <c r="G7" s="25"/>
    </row>
    <row r="8" spans="1:7" x14ac:dyDescent="0.25">
      <c r="A8" s="25" t="s">
        <v>1347</v>
      </c>
      <c r="B8" s="25"/>
      <c r="C8" s="25"/>
      <c r="D8" s="25"/>
      <c r="E8" s="25"/>
      <c r="F8" s="25"/>
      <c r="G8" s="36"/>
    </row>
    <row r="9" spans="1:7" x14ac:dyDescent="0.25">
      <c r="A9" s="25" t="s">
        <v>0</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baseColWidth="10" defaultColWidth="11.42578125" defaultRowHeight="15" x14ac:dyDescent="0.25"/>
  <cols>
    <col min="1" max="1" width="38.7109375" style="42" customWidth="1"/>
    <col min="2" max="2" width="11.7109375" style="42" customWidth="1"/>
    <col min="3" max="3" width="34.85546875" style="42" customWidth="1"/>
    <col min="4" max="16384" width="11.42578125" style="42"/>
  </cols>
  <sheetData>
    <row r="1" spans="1:3" x14ac:dyDescent="0.25">
      <c r="A1" s="163" t="s">
        <v>569</v>
      </c>
      <c r="B1" s="49"/>
      <c r="C1" s="49"/>
    </row>
    <row r="2" spans="1:3" x14ac:dyDescent="0.25">
      <c r="A2" s="1122" t="s">
        <v>570</v>
      </c>
      <c r="B2" s="1122"/>
      <c r="C2" s="1122"/>
    </row>
    <row r="3" spans="1:3" x14ac:dyDescent="0.25">
      <c r="A3" s="49"/>
      <c r="B3" s="49"/>
      <c r="C3" s="49"/>
    </row>
    <row r="4" spans="1:3" x14ac:dyDescent="0.25">
      <c r="A4" s="95" t="s">
        <v>571</v>
      </c>
      <c r="B4" s="95" t="s">
        <v>572</v>
      </c>
      <c r="C4" s="94" t="s">
        <v>573</v>
      </c>
    </row>
    <row r="5" spans="1:3" ht="30" x14ac:dyDescent="0.25">
      <c r="A5" s="164" t="s">
        <v>574</v>
      </c>
      <c r="B5" s="551">
        <v>1.8299999999999983E-2</v>
      </c>
      <c r="C5" s="520" t="s">
        <v>575</v>
      </c>
    </row>
    <row r="6" spans="1:3" ht="30" x14ac:dyDescent="0.25">
      <c r="A6" s="164" t="s">
        <v>576</v>
      </c>
      <c r="B6" s="551">
        <v>1.4399999999999968E-2</v>
      </c>
      <c r="C6" s="520" t="s">
        <v>575</v>
      </c>
    </row>
    <row r="7" spans="1:3" ht="15" customHeight="1" x14ac:dyDescent="0.25">
      <c r="A7" s="402" t="s">
        <v>577</v>
      </c>
      <c r="B7" s="1101">
        <v>298</v>
      </c>
      <c r="C7" s="1118" t="s">
        <v>578</v>
      </c>
    </row>
    <row r="8" spans="1:3" x14ac:dyDescent="0.25">
      <c r="A8" s="403" t="s">
        <v>579</v>
      </c>
      <c r="B8" s="1103"/>
      <c r="C8" s="1119"/>
    </row>
    <row r="9" spans="1:3" ht="15" customHeight="1" x14ac:dyDescent="0.25">
      <c r="A9" s="402" t="s">
        <v>580</v>
      </c>
      <c r="B9" s="1120">
        <v>277</v>
      </c>
      <c r="C9" s="1118" t="s">
        <v>581</v>
      </c>
    </row>
    <row r="10" spans="1:3" x14ac:dyDescent="0.25">
      <c r="A10" s="403" t="s">
        <v>579</v>
      </c>
      <c r="B10" s="1121"/>
      <c r="C10" s="1119"/>
    </row>
    <row r="11" spans="1:3" x14ac:dyDescent="0.25">
      <c r="A11" s="166" t="s">
        <v>582</v>
      </c>
      <c r="B11" s="49"/>
      <c r="C11" s="49"/>
    </row>
  </sheetData>
  <mergeCells count="5">
    <mergeCell ref="B7:B8"/>
    <mergeCell ref="C7:C8"/>
    <mergeCell ref="B9:B10"/>
    <mergeCell ref="C9:C10"/>
    <mergeCell ref="A2:C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baseColWidth="10" defaultColWidth="11.42578125" defaultRowHeight="15" x14ac:dyDescent="0.25"/>
  <cols>
    <col min="1" max="1" width="42.7109375" style="42" customWidth="1"/>
    <col min="2" max="2" width="25.28515625" style="42" customWidth="1"/>
    <col min="3" max="16384" width="11.42578125" style="42"/>
  </cols>
  <sheetData>
    <row r="1" spans="1:4" x14ac:dyDescent="0.25">
      <c r="A1" s="163" t="s">
        <v>583</v>
      </c>
      <c r="B1" s="49"/>
      <c r="C1" s="49"/>
    </row>
    <row r="2" spans="1:4" x14ac:dyDescent="0.25">
      <c r="A2" s="163" t="s">
        <v>584</v>
      </c>
      <c r="B2" s="168"/>
      <c r="C2" s="168"/>
      <c r="D2" s="167"/>
    </row>
    <row r="3" spans="1:4" x14ac:dyDescent="0.25">
      <c r="A3" s="49"/>
      <c r="B3" s="49"/>
      <c r="C3" s="49"/>
    </row>
    <row r="4" spans="1:4" x14ac:dyDescent="0.25">
      <c r="A4" s="94" t="s">
        <v>571</v>
      </c>
      <c r="B4" s="94" t="s">
        <v>585</v>
      </c>
      <c r="C4" s="94" t="s">
        <v>572</v>
      </c>
    </row>
    <row r="5" spans="1:4" x14ac:dyDescent="0.25">
      <c r="A5" s="165" t="s">
        <v>586</v>
      </c>
      <c r="B5" s="795" t="s">
        <v>587</v>
      </c>
      <c r="C5" s="554">
        <v>2.5532986892659863E-2</v>
      </c>
    </row>
    <row r="6" spans="1:4" x14ac:dyDescent="0.25">
      <c r="A6" s="165" t="s">
        <v>588</v>
      </c>
      <c r="B6" s="797" t="s">
        <v>587</v>
      </c>
      <c r="C6" s="555">
        <v>2.2047431277128594E-2</v>
      </c>
    </row>
    <row r="7" spans="1:4" x14ac:dyDescent="0.25">
      <c r="A7" s="1123" t="s">
        <v>589</v>
      </c>
      <c r="B7" s="796" t="s">
        <v>587</v>
      </c>
      <c r="C7" s="552">
        <v>690.00589405525045</v>
      </c>
    </row>
    <row r="8" spans="1:4" x14ac:dyDescent="0.25">
      <c r="A8" s="1123"/>
      <c r="B8" s="797" t="s">
        <v>590</v>
      </c>
      <c r="C8" s="553">
        <v>654.37716934959394</v>
      </c>
    </row>
    <row r="9" spans="1:4" x14ac:dyDescent="0.25">
      <c r="A9" s="1123" t="s">
        <v>591</v>
      </c>
      <c r="B9" s="796" t="s">
        <v>587</v>
      </c>
      <c r="C9" s="552">
        <v>274.98125241984985</v>
      </c>
    </row>
    <row r="10" spans="1:4" x14ac:dyDescent="0.25">
      <c r="A10" s="1123"/>
      <c r="B10" s="797" t="s">
        <v>592</v>
      </c>
      <c r="C10" s="553">
        <v>295.88023715415011</v>
      </c>
    </row>
    <row r="11" spans="1:4" ht="45" x14ac:dyDescent="0.25">
      <c r="A11" s="165" t="s">
        <v>593</v>
      </c>
      <c r="B11" s="795" t="s">
        <v>587</v>
      </c>
      <c r="C11" s="170">
        <v>38.199999999999989</v>
      </c>
    </row>
    <row r="12" spans="1:4" x14ac:dyDescent="0.25">
      <c r="A12" s="165" t="s">
        <v>594</v>
      </c>
      <c r="B12" s="795" t="s">
        <v>595</v>
      </c>
      <c r="C12" s="171">
        <v>1652.8420000000001</v>
      </c>
    </row>
    <row r="13" spans="1:4" x14ac:dyDescent="0.25">
      <c r="A13" s="1123" t="s">
        <v>596</v>
      </c>
      <c r="B13" s="796" t="s">
        <v>595</v>
      </c>
      <c r="C13" s="407">
        <v>2903.4232187019302</v>
      </c>
    </row>
    <row r="14" spans="1:4" x14ac:dyDescent="0.25">
      <c r="A14" s="1123"/>
      <c r="B14" s="797" t="s">
        <v>597</v>
      </c>
      <c r="C14" s="406">
        <v>3057.2</v>
      </c>
    </row>
    <row r="15" spans="1:4" x14ac:dyDescent="0.25">
      <c r="A15" s="165" t="s">
        <v>598</v>
      </c>
      <c r="B15" s="795" t="s">
        <v>592</v>
      </c>
      <c r="C15" s="169">
        <v>0.05</v>
      </c>
    </row>
    <row r="16" spans="1:4" ht="30" x14ac:dyDescent="0.25">
      <c r="A16" s="165" t="s">
        <v>599</v>
      </c>
      <c r="B16" s="795" t="s">
        <v>592</v>
      </c>
      <c r="C16" s="169">
        <v>0.25650000000000001</v>
      </c>
    </row>
    <row r="17" spans="1:3" x14ac:dyDescent="0.25">
      <c r="A17" s="165" t="s">
        <v>600</v>
      </c>
      <c r="B17" s="795" t="s">
        <v>587</v>
      </c>
      <c r="C17" s="169">
        <v>0.33250000000000002</v>
      </c>
    </row>
    <row r="18" spans="1:3" ht="30" x14ac:dyDescent="0.25">
      <c r="A18" s="165" t="s">
        <v>601</v>
      </c>
      <c r="B18" s="795" t="s">
        <v>587</v>
      </c>
      <c r="C18" s="169">
        <v>0.42899999999999999</v>
      </c>
    </row>
    <row r="19" spans="1:3" x14ac:dyDescent="0.25">
      <c r="A19" s="1123" t="s">
        <v>602</v>
      </c>
      <c r="B19" s="796" t="s">
        <v>597</v>
      </c>
      <c r="C19" s="407">
        <v>12897.511020117099</v>
      </c>
    </row>
    <row r="20" spans="1:3" x14ac:dyDescent="0.25">
      <c r="A20" s="1123"/>
      <c r="B20" s="797" t="s">
        <v>595</v>
      </c>
      <c r="C20" s="406">
        <v>16383.251935428993</v>
      </c>
    </row>
    <row r="21" spans="1:3" x14ac:dyDescent="0.25">
      <c r="A21" s="166" t="s">
        <v>582</v>
      </c>
      <c r="B21" s="49"/>
      <c r="C21" s="49"/>
    </row>
  </sheetData>
  <mergeCells count="4">
    <mergeCell ref="A7:A8"/>
    <mergeCell ref="A9:A10"/>
    <mergeCell ref="A13:A14"/>
    <mergeCell ref="A19:A20"/>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heetViews>
  <sheetFormatPr baseColWidth="10" defaultColWidth="11.42578125" defaultRowHeight="15" x14ac:dyDescent="0.25"/>
  <cols>
    <col min="1" max="1" width="60" style="42" customWidth="1"/>
    <col min="2" max="2" width="11.42578125" style="42"/>
    <col min="3" max="3" width="15.28515625" style="42" customWidth="1"/>
    <col min="4" max="4" width="13.7109375" style="42" customWidth="1"/>
    <col min="5" max="16384" width="11.42578125" style="42"/>
  </cols>
  <sheetData>
    <row r="1" spans="1:6" x14ac:dyDescent="0.25">
      <c r="A1" s="163" t="s">
        <v>603</v>
      </c>
      <c r="B1" s="168"/>
      <c r="C1" s="49"/>
      <c r="D1" s="49"/>
    </row>
    <row r="2" spans="1:6" x14ac:dyDescent="0.25">
      <c r="A2" s="163" t="s">
        <v>604</v>
      </c>
      <c r="B2" s="168"/>
      <c r="C2" s="49"/>
      <c r="D2" s="49"/>
    </row>
    <row r="3" spans="1:6" x14ac:dyDescent="0.25">
      <c r="A3" s="110" t="s">
        <v>323</v>
      </c>
      <c r="B3" s="168"/>
      <c r="C3" s="49"/>
      <c r="D3" s="49"/>
    </row>
    <row r="4" spans="1:6" x14ac:dyDescent="0.25">
      <c r="A4" s="49"/>
      <c r="B4" s="49"/>
      <c r="C4" s="49"/>
      <c r="D4" s="49"/>
    </row>
    <row r="5" spans="1:6" ht="45" x14ac:dyDescent="0.25">
      <c r="A5" s="93" t="s">
        <v>605</v>
      </c>
      <c r="B5" s="93" t="s">
        <v>606</v>
      </c>
      <c r="C5" s="93" t="s">
        <v>607</v>
      </c>
      <c r="D5" s="93" t="s">
        <v>608</v>
      </c>
    </row>
    <row r="6" spans="1:6" x14ac:dyDescent="0.25">
      <c r="A6" s="412" t="s">
        <v>609</v>
      </c>
      <c r="B6" s="419">
        <v>33723815.710526317</v>
      </c>
      <c r="C6" s="413">
        <v>-824686.3224568509</v>
      </c>
      <c r="D6" s="419">
        <v>34548502.032983169</v>
      </c>
    </row>
    <row r="7" spans="1:6" x14ac:dyDescent="0.25">
      <c r="A7" s="414" t="s">
        <v>610</v>
      </c>
      <c r="B7" s="420">
        <v>8919116.6296296306</v>
      </c>
      <c r="C7" s="409">
        <v>-210297.43664306402</v>
      </c>
      <c r="D7" s="420">
        <v>9129414.0662726946</v>
      </c>
    </row>
    <row r="8" spans="1:6" x14ac:dyDescent="0.25">
      <c r="A8" s="414" t="s">
        <v>611</v>
      </c>
      <c r="B8" s="420">
        <v>-10088667.994152047</v>
      </c>
      <c r="C8" s="409">
        <v>350692.98213817738</v>
      </c>
      <c r="D8" s="420">
        <v>-10439360.976290224</v>
      </c>
    </row>
    <row r="9" spans="1:6" ht="30" x14ac:dyDescent="0.25">
      <c r="A9" s="414" t="s">
        <v>612</v>
      </c>
      <c r="B9" s="420">
        <v>5037433.333333333</v>
      </c>
      <c r="C9" s="409">
        <v>-169034.20879834332</v>
      </c>
      <c r="D9" s="420">
        <v>5206467.5421316763</v>
      </c>
    </row>
    <row r="10" spans="1:6" x14ac:dyDescent="0.25">
      <c r="A10" s="414" t="s">
        <v>613</v>
      </c>
      <c r="B10" s="420">
        <v>9025157.007797271</v>
      </c>
      <c r="C10" s="409">
        <v>-399765.61785649136</v>
      </c>
      <c r="D10" s="420">
        <v>9424922.6256537624</v>
      </c>
    </row>
    <row r="11" spans="1:6" x14ac:dyDescent="0.25">
      <c r="A11" s="414" t="s">
        <v>614</v>
      </c>
      <c r="B11" s="420">
        <v>20406430.014619887</v>
      </c>
      <c r="C11" s="409">
        <v>-388516.49633397162</v>
      </c>
      <c r="D11" s="420">
        <v>20794946.510953858</v>
      </c>
    </row>
    <row r="12" spans="1:6" x14ac:dyDescent="0.25">
      <c r="A12" s="414" t="s">
        <v>615</v>
      </c>
      <c r="B12" s="420">
        <v>424346.71929824562</v>
      </c>
      <c r="C12" s="409">
        <v>-7765.5449631579104</v>
      </c>
      <c r="D12" s="420">
        <v>432112.26426140353</v>
      </c>
    </row>
    <row r="13" spans="1:6" x14ac:dyDescent="0.25">
      <c r="A13" s="415" t="s">
        <v>616</v>
      </c>
      <c r="B13" s="421">
        <v>2473798.0320000001</v>
      </c>
      <c r="C13" s="408">
        <v>-53048.465357041452</v>
      </c>
      <c r="D13" s="421">
        <v>2526846.4973570416</v>
      </c>
    </row>
    <row r="14" spans="1:6" x14ac:dyDescent="0.25">
      <c r="A14" s="415" t="s">
        <v>617</v>
      </c>
      <c r="B14" s="421">
        <v>807067</v>
      </c>
      <c r="C14" s="408">
        <v>-967339.77925620356</v>
      </c>
      <c r="D14" s="421">
        <v>1774406.7792562037</v>
      </c>
    </row>
    <row r="15" spans="1:6" x14ac:dyDescent="0.25">
      <c r="A15" s="415" t="s">
        <v>618</v>
      </c>
      <c r="B15" s="421">
        <v>1703248.2709999999</v>
      </c>
      <c r="C15" s="408">
        <v>92799.317359954759</v>
      </c>
      <c r="D15" s="421">
        <v>1610448.9536400451</v>
      </c>
    </row>
    <row r="16" spans="1:6" x14ac:dyDescent="0.25">
      <c r="A16" s="416" t="s">
        <v>619</v>
      </c>
      <c r="B16" s="420">
        <v>205008.701</v>
      </c>
      <c r="C16" s="409">
        <v>18780.140198965033</v>
      </c>
      <c r="D16" s="420">
        <v>186228.56080103497</v>
      </c>
      <c r="F16" s="42" t="s">
        <v>1197</v>
      </c>
    </row>
    <row r="17" spans="1:4" x14ac:dyDescent="0.25">
      <c r="A17" s="417" t="s">
        <v>620</v>
      </c>
      <c r="B17" s="420">
        <v>199631.826</v>
      </c>
      <c r="C17" s="410">
        <v>41635.442255113034</v>
      </c>
      <c r="D17" s="420">
        <v>157996.38374488696</v>
      </c>
    </row>
    <row r="18" spans="1:4" x14ac:dyDescent="0.25">
      <c r="A18" s="417" t="s">
        <v>621</v>
      </c>
      <c r="B18" s="420">
        <v>157255.29399999999</v>
      </c>
      <c r="C18" s="409">
        <v>-13163.878942195839</v>
      </c>
      <c r="D18" s="420">
        <v>170419.17294219584</v>
      </c>
    </row>
    <row r="19" spans="1:4" x14ac:dyDescent="0.25">
      <c r="A19" s="417" t="s">
        <v>622</v>
      </c>
      <c r="B19" s="420">
        <v>-151878.41899999999</v>
      </c>
      <c r="C19" s="409">
        <v>-9691.4231139521617</v>
      </c>
      <c r="D19" s="420">
        <v>-142186.99588604784</v>
      </c>
    </row>
    <row r="20" spans="1:4" x14ac:dyDescent="0.25">
      <c r="A20" s="416" t="s">
        <v>623</v>
      </c>
      <c r="B20" s="420">
        <v>1293092.273</v>
      </c>
      <c r="C20" s="409">
        <v>107480.4550853385</v>
      </c>
      <c r="D20" s="420">
        <v>1185611.8179146615</v>
      </c>
    </row>
    <row r="21" spans="1:4" x14ac:dyDescent="0.25">
      <c r="A21" s="417" t="s">
        <v>624</v>
      </c>
      <c r="B21" s="420">
        <v>1041537.95</v>
      </c>
      <c r="C21" s="410">
        <v>213589.81876872998</v>
      </c>
      <c r="D21" s="420">
        <v>827948.13123127003</v>
      </c>
    </row>
    <row r="22" spans="1:4" x14ac:dyDescent="0.25">
      <c r="A22" s="417" t="s">
        <v>625</v>
      </c>
      <c r="B22" s="420">
        <v>821007.01899999997</v>
      </c>
      <c r="C22" s="409">
        <v>-69772.357697591913</v>
      </c>
      <c r="D22" s="420">
        <v>890779.37669759186</v>
      </c>
    </row>
    <row r="23" spans="1:4" x14ac:dyDescent="0.25">
      <c r="A23" s="417" t="s">
        <v>626</v>
      </c>
      <c r="B23" s="422">
        <v>-569452.696</v>
      </c>
      <c r="C23" s="410">
        <v>-36337.005985799566</v>
      </c>
      <c r="D23" s="422">
        <v>-533115.6900142004</v>
      </c>
    </row>
    <row r="24" spans="1:4" x14ac:dyDescent="0.25">
      <c r="A24" s="416" t="s">
        <v>627</v>
      </c>
      <c r="B24" s="420">
        <v>205147.29699999999</v>
      </c>
      <c r="C24" s="409">
        <v>-33461.277924348775</v>
      </c>
      <c r="D24" s="420">
        <v>238608.57492434877</v>
      </c>
    </row>
    <row r="25" spans="1:4" x14ac:dyDescent="0.25">
      <c r="A25" s="415" t="s">
        <v>628</v>
      </c>
      <c r="B25" s="421">
        <v>4278951.0309065115</v>
      </c>
      <c r="C25" s="411">
        <v>0</v>
      </c>
      <c r="D25" s="421">
        <v>4278951.0309065115</v>
      </c>
    </row>
    <row r="26" spans="1:4" x14ac:dyDescent="0.25">
      <c r="A26" s="418" t="s">
        <v>629</v>
      </c>
      <c r="B26" s="556">
        <v>42986880.044432826</v>
      </c>
      <c r="C26" s="557">
        <v>-1752275.2497101412</v>
      </c>
      <c r="D26" s="556">
        <v>44739155.294142976</v>
      </c>
    </row>
    <row r="27" spans="1:4" x14ac:dyDescent="0.25">
      <c r="A27" s="166" t="s">
        <v>0</v>
      </c>
      <c r="B27" s="49"/>
      <c r="C27" s="49"/>
      <c r="D27" s="49"/>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baseColWidth="10" defaultColWidth="11.42578125" defaultRowHeight="15" x14ac:dyDescent="0.25"/>
  <cols>
    <col min="1" max="1" width="47.5703125" style="42" customWidth="1"/>
    <col min="2" max="2" width="13.28515625" style="42" customWidth="1"/>
    <col min="3" max="16384" width="11.42578125" style="42"/>
  </cols>
  <sheetData>
    <row r="1" spans="1:3" x14ac:dyDescent="0.25">
      <c r="A1" s="163" t="s">
        <v>630</v>
      </c>
      <c r="B1" s="168"/>
      <c r="C1" s="168"/>
    </row>
    <row r="2" spans="1:3" x14ac:dyDescent="0.25">
      <c r="A2" s="163" t="s">
        <v>631</v>
      </c>
      <c r="B2" s="168"/>
      <c r="C2" s="168"/>
    </row>
    <row r="3" spans="1:3" x14ac:dyDescent="0.25">
      <c r="A3" s="49"/>
      <c r="B3" s="49"/>
      <c r="C3" s="49"/>
    </row>
    <row r="4" spans="1:3" ht="30" x14ac:dyDescent="0.25">
      <c r="A4" s="423"/>
      <c r="B4" s="128" t="s">
        <v>632</v>
      </c>
      <c r="C4" s="128" t="s">
        <v>633</v>
      </c>
    </row>
    <row r="5" spans="1:3" ht="18" x14ac:dyDescent="0.25">
      <c r="A5" s="424" t="s">
        <v>649</v>
      </c>
      <c r="B5" s="429">
        <v>-4479608.9485866651</v>
      </c>
      <c r="C5" s="558">
        <v>-2.2199162114369972</v>
      </c>
    </row>
    <row r="6" spans="1:3" ht="18" x14ac:dyDescent="0.25">
      <c r="A6" s="425" t="s">
        <v>650</v>
      </c>
      <c r="B6" s="430">
        <v>-1752275.2497101412</v>
      </c>
      <c r="C6" s="559">
        <v>-0.86835799248919621</v>
      </c>
    </row>
    <row r="7" spans="1:3" x14ac:dyDescent="0.25">
      <c r="A7" s="426" t="s">
        <v>634</v>
      </c>
      <c r="B7" s="430">
        <v>-824686.3224568509</v>
      </c>
      <c r="C7" s="559">
        <v>-0.40868177503527992</v>
      </c>
    </row>
    <row r="8" spans="1:3" x14ac:dyDescent="0.25">
      <c r="A8" s="426" t="s">
        <v>635</v>
      </c>
      <c r="B8" s="430">
        <v>-53048.465357041452</v>
      </c>
      <c r="C8" s="559">
        <v>-2.62887117133528E-2</v>
      </c>
    </row>
    <row r="9" spans="1:3" x14ac:dyDescent="0.25">
      <c r="A9" s="426" t="s">
        <v>636</v>
      </c>
      <c r="B9" s="430">
        <v>-967339.77925620356</v>
      </c>
      <c r="C9" s="559">
        <v>-0.47937516032872696</v>
      </c>
    </row>
    <row r="10" spans="1:3" x14ac:dyDescent="0.25">
      <c r="A10" s="426" t="s">
        <v>637</v>
      </c>
      <c r="B10" s="430">
        <v>92799.317359954759</v>
      </c>
      <c r="C10" s="559">
        <v>4.5987654588163618E-2</v>
      </c>
    </row>
    <row r="11" spans="1:3" ht="18" x14ac:dyDescent="0.25">
      <c r="A11" s="427" t="s">
        <v>651</v>
      </c>
      <c r="B11" s="431">
        <v>-2727333.6988765239</v>
      </c>
      <c r="C11" s="560">
        <v>-1.3515582189478013</v>
      </c>
    </row>
    <row r="12" spans="1:3" x14ac:dyDescent="0.25">
      <c r="A12" s="114" t="s">
        <v>638</v>
      </c>
      <c r="B12" s="432">
        <v>330411</v>
      </c>
      <c r="C12" s="561">
        <v>0.16373856373524015</v>
      </c>
    </row>
    <row r="13" spans="1:3" x14ac:dyDescent="0.25">
      <c r="A13" s="114" t="s">
        <v>639</v>
      </c>
      <c r="B13" s="432">
        <v>1802937.5179960001</v>
      </c>
      <c r="C13" s="561">
        <v>0.89346419974227176</v>
      </c>
    </row>
    <row r="14" spans="1:3" x14ac:dyDescent="0.25">
      <c r="A14" s="428" t="s">
        <v>640</v>
      </c>
      <c r="B14" s="433">
        <v>-3007082.430590665</v>
      </c>
      <c r="C14" s="562">
        <v>-1.490190575429966</v>
      </c>
    </row>
    <row r="15" spans="1:3" x14ac:dyDescent="0.25">
      <c r="A15" s="117" t="s">
        <v>641</v>
      </c>
      <c r="B15" s="434">
        <v>-1254807.1808805238</v>
      </c>
      <c r="C15" s="563">
        <v>-0.6218325829407696</v>
      </c>
    </row>
    <row r="16" spans="1:3" x14ac:dyDescent="0.25">
      <c r="A16" s="166" t="s">
        <v>0</v>
      </c>
      <c r="B16" s="49"/>
      <c r="C16" s="49"/>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baseColWidth="10" defaultColWidth="11.42578125" defaultRowHeight="15" x14ac:dyDescent="0.25"/>
  <cols>
    <col min="1" max="1" width="38.42578125" style="42" bestFit="1" customWidth="1"/>
    <col min="2" max="2" width="11.42578125" style="42"/>
    <col min="3" max="3" width="58.42578125" style="42" customWidth="1"/>
    <col min="4" max="16384" width="11.42578125" style="42"/>
  </cols>
  <sheetData>
    <row r="1" spans="1:3" x14ac:dyDescent="0.25">
      <c r="A1" s="163" t="s">
        <v>642</v>
      </c>
      <c r="B1" s="49"/>
      <c r="C1" s="49"/>
    </row>
    <row r="2" spans="1:3" x14ac:dyDescent="0.25">
      <c r="A2" s="163" t="s">
        <v>643</v>
      </c>
      <c r="B2" s="49"/>
      <c r="C2" s="49"/>
    </row>
    <row r="3" spans="1:3" x14ac:dyDescent="0.25">
      <c r="A3" s="49"/>
      <c r="B3" s="49"/>
      <c r="C3" s="49"/>
    </row>
    <row r="4" spans="1:3" x14ac:dyDescent="0.25">
      <c r="A4" s="95" t="s">
        <v>571</v>
      </c>
      <c r="B4" s="95" t="s">
        <v>572</v>
      </c>
      <c r="C4" s="94" t="s">
        <v>573</v>
      </c>
    </row>
    <row r="5" spans="1:3" ht="30" x14ac:dyDescent="0.25">
      <c r="A5" s="164" t="s">
        <v>644</v>
      </c>
      <c r="B5" s="551">
        <v>1.5200000000000102E-2</v>
      </c>
      <c r="C5" s="165" t="s">
        <v>645</v>
      </c>
    </row>
    <row r="6" spans="1:3" ht="30" x14ac:dyDescent="0.25">
      <c r="A6" s="402" t="s">
        <v>574</v>
      </c>
      <c r="B6" s="551">
        <v>1.760000000000006E-2</v>
      </c>
      <c r="C6" s="165" t="s">
        <v>645</v>
      </c>
    </row>
    <row r="7" spans="1:3" x14ac:dyDescent="0.25">
      <c r="A7" s="402" t="s">
        <v>646</v>
      </c>
      <c r="B7" s="1124">
        <v>286</v>
      </c>
      <c r="C7" s="1123" t="s">
        <v>647</v>
      </c>
    </row>
    <row r="8" spans="1:3" x14ac:dyDescent="0.25">
      <c r="A8" s="695" t="s">
        <v>579</v>
      </c>
      <c r="B8" s="1124"/>
      <c r="C8" s="1123"/>
    </row>
    <row r="9" spans="1:3" x14ac:dyDescent="0.25">
      <c r="A9" s="402" t="s">
        <v>577</v>
      </c>
      <c r="B9" s="1125">
        <v>298</v>
      </c>
      <c r="C9" s="1123" t="s">
        <v>648</v>
      </c>
    </row>
    <row r="10" spans="1:3" x14ac:dyDescent="0.25">
      <c r="A10" s="403" t="s">
        <v>579</v>
      </c>
      <c r="B10" s="1125"/>
      <c r="C10" s="1123"/>
    </row>
    <row r="11" spans="1:3" x14ac:dyDescent="0.25">
      <c r="A11" s="166" t="s">
        <v>582</v>
      </c>
      <c r="B11" s="49"/>
      <c r="C11" s="49"/>
    </row>
  </sheetData>
  <mergeCells count="4">
    <mergeCell ref="B7:B8"/>
    <mergeCell ref="C7:C8"/>
    <mergeCell ref="B9:B10"/>
    <mergeCell ref="C9:C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G14" sqref="G14"/>
    </sheetView>
  </sheetViews>
  <sheetFormatPr baseColWidth="10" defaultColWidth="11.42578125" defaultRowHeight="15" x14ac:dyDescent="0.25"/>
  <cols>
    <col min="1" max="1" width="3.140625" style="42" customWidth="1"/>
    <col min="2" max="2" width="32" style="42" customWidth="1"/>
    <col min="3" max="3" width="11.42578125" style="42"/>
    <col min="4" max="4" width="15.42578125" style="42" customWidth="1"/>
    <col min="5" max="5" width="12.5703125" style="42" customWidth="1"/>
    <col min="6" max="6" width="11.42578125" style="42"/>
    <col min="7" max="7" width="14" style="42" customWidth="1"/>
    <col min="8" max="16384" width="11.42578125" style="42"/>
  </cols>
  <sheetData>
    <row r="1" spans="1:7" x14ac:dyDescent="0.25">
      <c r="A1" s="46" t="s">
        <v>368</v>
      </c>
    </row>
    <row r="2" spans="1:7" x14ac:dyDescent="0.25">
      <c r="A2" s="46" t="s">
        <v>369</v>
      </c>
    </row>
    <row r="4" spans="1:7" ht="45" x14ac:dyDescent="0.25">
      <c r="A4" s="60"/>
      <c r="B4" s="61"/>
      <c r="C4" s="944">
        <v>2018</v>
      </c>
      <c r="D4" s="598" t="s">
        <v>100</v>
      </c>
      <c r="E4" s="944" t="s">
        <v>371</v>
      </c>
      <c r="F4" s="598" t="s">
        <v>372</v>
      </c>
      <c r="G4" s="944" t="s">
        <v>373</v>
      </c>
    </row>
    <row r="5" spans="1:7" x14ac:dyDescent="0.25">
      <c r="A5" s="887" t="s">
        <v>374</v>
      </c>
      <c r="B5" s="56"/>
      <c r="C5" s="65"/>
      <c r="D5" s="62"/>
      <c r="E5" s="65"/>
      <c r="F5" s="62" t="s">
        <v>375</v>
      </c>
      <c r="G5" s="65" t="s">
        <v>1518</v>
      </c>
    </row>
    <row r="6" spans="1:7" x14ac:dyDescent="0.25">
      <c r="A6" s="57"/>
      <c r="B6" s="58" t="s">
        <v>376</v>
      </c>
      <c r="C6" s="912">
        <v>4.0246529652713292</v>
      </c>
      <c r="D6" s="59">
        <v>3.8</v>
      </c>
      <c r="E6" s="912">
        <v>3.5445346031333145</v>
      </c>
      <c r="F6" s="970">
        <v>3.2</v>
      </c>
      <c r="G6" s="971">
        <v>2.6</v>
      </c>
    </row>
    <row r="7" spans="1:7" x14ac:dyDescent="0.25">
      <c r="A7" s="986" t="s">
        <v>377</v>
      </c>
      <c r="B7" s="987"/>
      <c r="C7" s="911"/>
      <c r="D7" s="62"/>
      <c r="E7" s="911"/>
      <c r="F7" s="931"/>
      <c r="G7" s="911"/>
    </row>
    <row r="8" spans="1:7" x14ac:dyDescent="0.25">
      <c r="A8" s="57"/>
      <c r="B8" s="58" t="s">
        <v>376</v>
      </c>
      <c r="C8" s="912">
        <v>4.7400368937475292</v>
      </c>
      <c r="D8" s="59">
        <v>4.5999999999999996</v>
      </c>
      <c r="E8" s="912">
        <v>4.1586360323688325</v>
      </c>
      <c r="F8" s="932">
        <v>3.5</v>
      </c>
      <c r="G8" s="912">
        <v>2.7594637149006189</v>
      </c>
    </row>
    <row r="9" spans="1:7" x14ac:dyDescent="0.25">
      <c r="A9" s="887" t="s">
        <v>378</v>
      </c>
      <c r="B9" s="56"/>
      <c r="C9" s="911"/>
      <c r="D9" s="62"/>
      <c r="E9" s="911"/>
      <c r="F9" s="931"/>
      <c r="G9" s="911"/>
    </row>
    <row r="10" spans="1:7" x14ac:dyDescent="0.25">
      <c r="A10" s="57"/>
      <c r="B10" s="58" t="s">
        <v>379</v>
      </c>
      <c r="C10" s="912">
        <v>2.4348898135305888</v>
      </c>
      <c r="D10" s="932">
        <v>3</v>
      </c>
      <c r="E10" s="912">
        <v>2.0506497352694026</v>
      </c>
      <c r="F10" s="932">
        <v>2.1773864063285231</v>
      </c>
      <c r="G10" s="912">
        <v>2.2047431277128595</v>
      </c>
    </row>
    <row r="11" spans="1:7" x14ac:dyDescent="0.25">
      <c r="A11" s="986" t="s">
        <v>380</v>
      </c>
      <c r="B11" s="987"/>
      <c r="C11" s="911"/>
      <c r="D11" s="62"/>
      <c r="E11" s="911"/>
      <c r="F11" s="931"/>
      <c r="G11" s="911"/>
    </row>
    <row r="12" spans="1:7" x14ac:dyDescent="0.25">
      <c r="A12" s="57"/>
      <c r="B12" s="58" t="s">
        <v>381</v>
      </c>
      <c r="C12" s="908">
        <v>640.29</v>
      </c>
      <c r="D12" s="59">
        <v>650</v>
      </c>
      <c r="E12" s="908">
        <v>655.73745297009543</v>
      </c>
      <c r="F12" s="930">
        <v>675.00845722943723</v>
      </c>
      <c r="G12" s="908">
        <v>690.00589405525045</v>
      </c>
    </row>
    <row r="13" spans="1:7" x14ac:dyDescent="0.25">
      <c r="A13" s="988" t="s">
        <v>382</v>
      </c>
      <c r="B13" s="989"/>
      <c r="C13" s="907"/>
      <c r="D13" s="55"/>
      <c r="E13" s="907"/>
      <c r="F13" s="933"/>
      <c r="G13" s="907"/>
    </row>
    <row r="14" spans="1:7" x14ac:dyDescent="0.25">
      <c r="A14" s="57"/>
      <c r="B14" s="58" t="s">
        <v>383</v>
      </c>
      <c r="C14" s="908">
        <v>295.98721612386237</v>
      </c>
      <c r="D14" s="59">
        <v>300</v>
      </c>
      <c r="E14" s="908">
        <v>299.95408531696785</v>
      </c>
      <c r="F14" s="930">
        <v>285.0030482735234</v>
      </c>
      <c r="G14" s="908">
        <v>274.98125241984985</v>
      </c>
    </row>
    <row r="15" spans="1:7" x14ac:dyDescent="0.25">
      <c r="A15" s="42" t="s">
        <v>693</v>
      </c>
    </row>
  </sheetData>
  <mergeCells count="3">
    <mergeCell ref="A7:B7"/>
    <mergeCell ref="A11:B11"/>
    <mergeCell ref="A13:B13"/>
  </mergeCell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baseColWidth="10" defaultColWidth="11.42578125" defaultRowHeight="15" x14ac:dyDescent="0.25"/>
  <cols>
    <col min="1" max="1" width="54.140625" style="42" customWidth="1"/>
    <col min="2" max="2" width="21.85546875" style="42" customWidth="1"/>
    <col min="3" max="16384" width="11.42578125" style="42"/>
  </cols>
  <sheetData>
    <row r="1" spans="1:3" x14ac:dyDescent="0.25">
      <c r="A1" s="163" t="s">
        <v>652</v>
      </c>
      <c r="B1" s="49"/>
      <c r="C1" s="49"/>
    </row>
    <row r="2" spans="1:3" x14ac:dyDescent="0.25">
      <c r="A2" s="163" t="s">
        <v>653</v>
      </c>
      <c r="B2" s="49"/>
      <c r="C2" s="49"/>
    </row>
    <row r="3" spans="1:3" x14ac:dyDescent="0.25">
      <c r="A3" s="49"/>
      <c r="B3" s="49"/>
      <c r="C3" s="49"/>
    </row>
    <row r="4" spans="1:3" x14ac:dyDescent="0.25">
      <c r="A4" s="94" t="s">
        <v>571</v>
      </c>
      <c r="B4" s="94" t="s">
        <v>585</v>
      </c>
      <c r="C4" s="94" t="s">
        <v>572</v>
      </c>
    </row>
    <row r="5" spans="1:3" x14ac:dyDescent="0.25">
      <c r="A5" s="165" t="s">
        <v>586</v>
      </c>
      <c r="B5" s="165" t="s">
        <v>654</v>
      </c>
      <c r="C5" s="554">
        <v>3.2572077679499503E-2</v>
      </c>
    </row>
    <row r="6" spans="1:3" x14ac:dyDescent="0.25">
      <c r="A6" s="165" t="s">
        <v>588</v>
      </c>
      <c r="B6" s="165" t="s">
        <v>654</v>
      </c>
      <c r="C6" s="554">
        <v>2.5851953109687714E-2</v>
      </c>
    </row>
    <row r="7" spans="1:3" x14ac:dyDescent="0.25">
      <c r="A7" s="1123" t="s">
        <v>589</v>
      </c>
      <c r="B7" s="405" t="s">
        <v>654</v>
      </c>
      <c r="C7" s="552">
        <v>679.96970781284733</v>
      </c>
    </row>
    <row r="8" spans="1:3" x14ac:dyDescent="0.25">
      <c r="A8" s="1123"/>
      <c r="B8" s="404" t="s">
        <v>655</v>
      </c>
      <c r="C8" s="553">
        <v>707.95</v>
      </c>
    </row>
    <row r="9" spans="1:3" x14ac:dyDescent="0.25">
      <c r="A9" s="1123" t="s">
        <v>591</v>
      </c>
      <c r="B9" s="405" t="s">
        <v>654</v>
      </c>
      <c r="C9" s="552">
        <v>285.00775062756952</v>
      </c>
    </row>
    <row r="10" spans="1:3" x14ac:dyDescent="0.25">
      <c r="A10" s="1123"/>
      <c r="B10" s="404" t="s">
        <v>587</v>
      </c>
      <c r="C10" s="553">
        <v>274.98125241984985</v>
      </c>
    </row>
    <row r="11" spans="1:3" ht="30" x14ac:dyDescent="0.25">
      <c r="A11" s="165" t="s">
        <v>593</v>
      </c>
      <c r="B11" s="165" t="s">
        <v>654</v>
      </c>
      <c r="C11" s="170">
        <v>13.199999999999989</v>
      </c>
    </row>
    <row r="12" spans="1:3" x14ac:dyDescent="0.25">
      <c r="A12" s="165" t="s">
        <v>594</v>
      </c>
      <c r="B12" s="165" t="s">
        <v>656</v>
      </c>
      <c r="C12" s="171">
        <v>1643.6</v>
      </c>
    </row>
    <row r="13" spans="1:3" x14ac:dyDescent="0.25">
      <c r="A13" s="1123" t="s">
        <v>596</v>
      </c>
      <c r="B13" s="405" t="s">
        <v>656</v>
      </c>
      <c r="C13" s="407">
        <v>3165.1025131634001</v>
      </c>
    </row>
    <row r="14" spans="1:3" x14ac:dyDescent="0.25">
      <c r="A14" s="1123"/>
      <c r="B14" s="404" t="s">
        <v>595</v>
      </c>
      <c r="C14" s="406">
        <v>2903.4232187019302</v>
      </c>
    </row>
    <row r="15" spans="1:3" x14ac:dyDescent="0.25">
      <c r="A15" s="165" t="s">
        <v>598</v>
      </c>
      <c r="B15" s="165" t="s">
        <v>587</v>
      </c>
      <c r="C15" s="169">
        <v>0.05</v>
      </c>
    </row>
    <row r="16" spans="1:3" x14ac:dyDescent="0.25">
      <c r="A16" s="165" t="s">
        <v>599</v>
      </c>
      <c r="B16" s="165" t="s">
        <v>587</v>
      </c>
      <c r="C16" s="169">
        <v>0.25650000000000001</v>
      </c>
    </row>
    <row r="17" spans="1:3" x14ac:dyDescent="0.25">
      <c r="A17" s="165" t="s">
        <v>600</v>
      </c>
      <c r="B17" s="165" t="s">
        <v>654</v>
      </c>
      <c r="C17" s="169">
        <v>0.33250000000000002</v>
      </c>
    </row>
    <row r="18" spans="1:3" ht="30" x14ac:dyDescent="0.25">
      <c r="A18" s="165" t="s">
        <v>601</v>
      </c>
      <c r="B18" s="165" t="s">
        <v>654</v>
      </c>
      <c r="C18" s="169">
        <v>0.54700000000000004</v>
      </c>
    </row>
    <row r="19" spans="1:3" x14ac:dyDescent="0.25">
      <c r="A19" s="1123" t="s">
        <v>602</v>
      </c>
      <c r="B19" s="405" t="s">
        <v>595</v>
      </c>
      <c r="C19" s="407">
        <v>16383.251935428993</v>
      </c>
    </row>
    <row r="20" spans="1:3" x14ac:dyDescent="0.25">
      <c r="A20" s="1123"/>
      <c r="B20" s="404" t="s">
        <v>656</v>
      </c>
      <c r="C20" s="406">
        <v>15909.512160372018</v>
      </c>
    </row>
    <row r="21" spans="1:3" x14ac:dyDescent="0.25">
      <c r="A21" s="166" t="s">
        <v>582</v>
      </c>
      <c r="B21" s="49"/>
      <c r="C21" s="49"/>
    </row>
  </sheetData>
  <mergeCells count="4">
    <mergeCell ref="A7:A8"/>
    <mergeCell ref="A9:A10"/>
    <mergeCell ref="A13:A14"/>
    <mergeCell ref="A19:A20"/>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baseColWidth="10" defaultColWidth="11.42578125" defaultRowHeight="15" x14ac:dyDescent="0.25"/>
  <cols>
    <col min="1" max="1" width="62" style="42" customWidth="1"/>
    <col min="2" max="2" width="11.42578125" style="42"/>
    <col min="3" max="3" width="13.7109375" style="42" customWidth="1"/>
    <col min="4" max="4" width="19.85546875" style="42" customWidth="1"/>
    <col min="5" max="16384" width="11.42578125" style="42"/>
  </cols>
  <sheetData>
    <row r="1" spans="1:4" x14ac:dyDescent="0.25">
      <c r="A1" s="163" t="s">
        <v>657</v>
      </c>
      <c r="B1" s="49"/>
      <c r="C1" s="49"/>
      <c r="D1" s="49"/>
    </row>
    <row r="2" spans="1:4" x14ac:dyDescent="0.25">
      <c r="A2" s="163" t="s">
        <v>658</v>
      </c>
      <c r="B2" s="49"/>
      <c r="C2" s="49"/>
      <c r="D2" s="49"/>
    </row>
    <row r="3" spans="1:4" x14ac:dyDescent="0.25">
      <c r="A3" s="110" t="s">
        <v>250</v>
      </c>
      <c r="B3" s="49"/>
      <c r="C3" s="49"/>
      <c r="D3" s="49"/>
    </row>
    <row r="4" spans="1:4" x14ac:dyDescent="0.25">
      <c r="A4" s="49"/>
      <c r="B4" s="49"/>
      <c r="C4" s="49"/>
      <c r="D4" s="49"/>
    </row>
    <row r="5" spans="1:4" ht="45" x14ac:dyDescent="0.25">
      <c r="A5" s="93" t="s">
        <v>605</v>
      </c>
      <c r="B5" s="93" t="s">
        <v>606</v>
      </c>
      <c r="C5" s="93" t="s">
        <v>607</v>
      </c>
      <c r="D5" s="93" t="s">
        <v>608</v>
      </c>
    </row>
    <row r="6" spans="1:4" x14ac:dyDescent="0.25">
      <c r="A6" s="412" t="s">
        <v>609</v>
      </c>
      <c r="B6" s="419">
        <v>36438383.725000001</v>
      </c>
      <c r="C6" s="413">
        <v>-695003.89703224029</v>
      </c>
      <c r="D6" s="419">
        <v>37133387.62203224</v>
      </c>
    </row>
    <row r="7" spans="1:4" x14ac:dyDescent="0.25">
      <c r="A7" s="414" t="s">
        <v>610</v>
      </c>
      <c r="B7" s="420">
        <v>8820100.118999999</v>
      </c>
      <c r="C7" s="409">
        <v>-254430.80944024213</v>
      </c>
      <c r="D7" s="420">
        <v>9074530.9284402411</v>
      </c>
    </row>
    <row r="8" spans="1:4" x14ac:dyDescent="0.25">
      <c r="A8" s="414" t="s">
        <v>1210</v>
      </c>
      <c r="B8" s="420">
        <v>-10205254.646</v>
      </c>
      <c r="C8" s="409">
        <v>434536.69087888114</v>
      </c>
      <c r="D8" s="420">
        <v>-10639791.336878881</v>
      </c>
    </row>
    <row r="9" spans="1:4" x14ac:dyDescent="0.25">
      <c r="A9" s="414" t="s">
        <v>612</v>
      </c>
      <c r="B9" s="420">
        <v>5866589.6180000007</v>
      </c>
      <c r="C9" s="409">
        <v>-163303.82895835303</v>
      </c>
      <c r="D9" s="420">
        <v>6029893.4469583537</v>
      </c>
    </row>
    <row r="10" spans="1:4" x14ac:dyDescent="0.25">
      <c r="A10" s="414" t="s">
        <v>613</v>
      </c>
      <c r="B10" s="420">
        <v>9895290.3499999996</v>
      </c>
      <c r="C10" s="409">
        <v>-363281.09999964386</v>
      </c>
      <c r="D10" s="420">
        <v>10258571.449999643</v>
      </c>
    </row>
    <row r="11" spans="1:4" x14ac:dyDescent="0.25">
      <c r="A11" s="414" t="s">
        <v>614</v>
      </c>
      <c r="B11" s="420">
        <v>21520923.171999998</v>
      </c>
      <c r="C11" s="409">
        <v>-340305.67581048235</v>
      </c>
      <c r="D11" s="420">
        <v>21861228.847810481</v>
      </c>
    </row>
    <row r="12" spans="1:4" x14ac:dyDescent="0.25">
      <c r="A12" s="414" t="s">
        <v>615</v>
      </c>
      <c r="B12" s="420">
        <v>540735.11199999996</v>
      </c>
      <c r="C12" s="409">
        <v>-8219.1737024000613</v>
      </c>
      <c r="D12" s="420">
        <v>548954.28570240003</v>
      </c>
    </row>
    <row r="13" spans="1:4" x14ac:dyDescent="0.25">
      <c r="A13" s="415" t="s">
        <v>616</v>
      </c>
      <c r="B13" s="421">
        <v>2537374.6409999998</v>
      </c>
      <c r="C13" s="408">
        <v>-45182.72820495069</v>
      </c>
      <c r="D13" s="421">
        <v>2582557.3692049505</v>
      </c>
    </row>
    <row r="14" spans="1:4" x14ac:dyDescent="0.25">
      <c r="A14" s="415" t="s">
        <v>617</v>
      </c>
      <c r="B14" s="421">
        <v>1036660</v>
      </c>
      <c r="C14" s="408">
        <v>-325241.31892933126</v>
      </c>
      <c r="D14" s="421">
        <v>1361901.3189293314</v>
      </c>
    </row>
    <row r="15" spans="1:4" x14ac:dyDescent="0.25">
      <c r="A15" s="415" t="s">
        <v>618</v>
      </c>
      <c r="B15" s="421">
        <v>1553974.7869999998</v>
      </c>
      <c r="C15" s="408">
        <v>-249699.11505037866</v>
      </c>
      <c r="D15" s="421">
        <v>1803673.9020503785</v>
      </c>
    </row>
    <row r="16" spans="1:4" x14ac:dyDescent="0.25">
      <c r="A16" s="416" t="s">
        <v>619</v>
      </c>
      <c r="B16" s="420">
        <v>76926.426000000007</v>
      </c>
      <c r="C16" s="409">
        <v>-39642.934942168518</v>
      </c>
      <c r="D16" s="420">
        <v>116569.36094216853</v>
      </c>
    </row>
    <row r="17" spans="1:4" x14ac:dyDescent="0.25">
      <c r="A17" s="417" t="s">
        <v>1209</v>
      </c>
      <c r="B17" s="420">
        <v>100353.038</v>
      </c>
      <c r="C17" s="410">
        <v>-52155.290591765719</v>
      </c>
      <c r="D17" s="420">
        <v>152508.32859176572</v>
      </c>
    </row>
    <row r="18" spans="1:4" x14ac:dyDescent="0.25">
      <c r="A18" s="417" t="s">
        <v>621</v>
      </c>
      <c r="B18" s="420">
        <v>131515.283</v>
      </c>
      <c r="C18" s="409">
        <v>-457.86809914615554</v>
      </c>
      <c r="D18" s="420">
        <v>131973.15109914614</v>
      </c>
    </row>
    <row r="19" spans="1:4" x14ac:dyDescent="0.25">
      <c r="A19" s="417" t="s">
        <v>1208</v>
      </c>
      <c r="B19" s="420">
        <v>-154941.89499999999</v>
      </c>
      <c r="C19" s="409">
        <v>12970.223748743358</v>
      </c>
      <c r="D19" s="420">
        <v>-167912.11874874335</v>
      </c>
    </row>
    <row r="20" spans="1:4" x14ac:dyDescent="0.25">
      <c r="A20" s="416" t="s">
        <v>623</v>
      </c>
      <c r="B20" s="420">
        <v>1241778.8629999999</v>
      </c>
      <c r="C20" s="409">
        <v>-208098.98993093043</v>
      </c>
      <c r="D20" s="420">
        <v>1449877.8529309304</v>
      </c>
    </row>
    <row r="21" spans="1:4" x14ac:dyDescent="0.25">
      <c r="A21" s="417" t="s">
        <v>1207</v>
      </c>
      <c r="B21" s="420">
        <v>993304.43799999997</v>
      </c>
      <c r="C21" s="410">
        <v>-267556.64073575771</v>
      </c>
      <c r="D21" s="420">
        <v>1260861.0787357576</v>
      </c>
    </row>
    <row r="22" spans="1:4" x14ac:dyDescent="0.25">
      <c r="A22" s="417" t="s">
        <v>625</v>
      </c>
      <c r="B22" s="420">
        <v>1000358.276</v>
      </c>
      <c r="C22" s="409">
        <v>-3482.7293972917601</v>
      </c>
      <c r="D22" s="420">
        <v>1003841.0053972917</v>
      </c>
    </row>
    <row r="23" spans="1:4" x14ac:dyDescent="0.25">
      <c r="A23" s="417" t="s">
        <v>1206</v>
      </c>
      <c r="B23" s="422">
        <v>-751883.85100000002</v>
      </c>
      <c r="C23" s="410">
        <v>62940.380202119079</v>
      </c>
      <c r="D23" s="422">
        <v>-814824.23120211915</v>
      </c>
    </row>
    <row r="24" spans="1:4" x14ac:dyDescent="0.25">
      <c r="A24" s="416" t="s">
        <v>627</v>
      </c>
      <c r="B24" s="420">
        <v>235269.49799999999</v>
      </c>
      <c r="C24" s="409">
        <v>-1957.1901772796916</v>
      </c>
      <c r="D24" s="420">
        <v>237226.68817727969</v>
      </c>
    </row>
    <row r="25" spans="1:4" x14ac:dyDescent="0.25">
      <c r="A25" s="415" t="s">
        <v>628</v>
      </c>
      <c r="B25" s="421">
        <v>4539321.6900000013</v>
      </c>
      <c r="C25" s="411">
        <v>0</v>
      </c>
      <c r="D25" s="421">
        <v>4539321.6900000013</v>
      </c>
    </row>
    <row r="26" spans="1:4" x14ac:dyDescent="0.25">
      <c r="A26" s="418" t="s">
        <v>629</v>
      </c>
      <c r="B26" s="556">
        <v>46105714.843000002</v>
      </c>
      <c r="C26" s="557">
        <v>-1315127.0592169007</v>
      </c>
      <c r="D26" s="556">
        <v>47420841.902216904</v>
      </c>
    </row>
    <row r="27" spans="1:4" x14ac:dyDescent="0.25">
      <c r="A27" s="49" t="s">
        <v>0</v>
      </c>
      <c r="B27" s="49"/>
      <c r="C27" s="49"/>
      <c r="D27" s="49"/>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baseColWidth="10" defaultColWidth="11.42578125" defaultRowHeight="15" x14ac:dyDescent="0.25"/>
  <cols>
    <col min="1" max="1" width="48.7109375" style="42" customWidth="1"/>
    <col min="2" max="16384" width="11.42578125" style="42"/>
  </cols>
  <sheetData>
    <row r="1" spans="1:3" x14ac:dyDescent="0.25">
      <c r="A1" s="163" t="s">
        <v>659</v>
      </c>
      <c r="B1" s="49"/>
      <c r="C1" s="49"/>
    </row>
    <row r="2" spans="1:3" x14ac:dyDescent="0.25">
      <c r="A2" s="163" t="s">
        <v>660</v>
      </c>
      <c r="B2" s="49"/>
      <c r="C2" s="49"/>
    </row>
    <row r="3" spans="1:3" x14ac:dyDescent="0.25">
      <c r="A3" s="49"/>
      <c r="B3" s="49"/>
      <c r="C3" s="49"/>
    </row>
    <row r="4" spans="1:3" ht="45" x14ac:dyDescent="0.25">
      <c r="A4" s="423"/>
      <c r="B4" s="128" t="s">
        <v>661</v>
      </c>
      <c r="C4" s="128" t="s">
        <v>633</v>
      </c>
    </row>
    <row r="5" spans="1:3" ht="18" x14ac:dyDescent="0.25">
      <c r="A5" s="424" t="s">
        <v>1200</v>
      </c>
      <c r="B5" s="429">
        <v>-4333234.7470000014</v>
      </c>
      <c r="C5" s="558">
        <v>-2.0184962545229332</v>
      </c>
    </row>
    <row r="6" spans="1:3" ht="18" x14ac:dyDescent="0.25">
      <c r="A6" s="425" t="s">
        <v>1199</v>
      </c>
      <c r="B6" s="430">
        <v>-1315127.0592169007</v>
      </c>
      <c r="C6" s="559">
        <v>-0.612609101108335</v>
      </c>
    </row>
    <row r="7" spans="1:3" x14ac:dyDescent="0.25">
      <c r="A7" s="426" t="s">
        <v>634</v>
      </c>
      <c r="B7" s="430">
        <v>-695003.89703224029</v>
      </c>
      <c r="C7" s="559">
        <v>-0.32374492612237399</v>
      </c>
    </row>
    <row r="8" spans="1:3" x14ac:dyDescent="0.25">
      <c r="A8" s="426" t="s">
        <v>635</v>
      </c>
      <c r="B8" s="430">
        <v>-45182.72820495069</v>
      </c>
      <c r="C8" s="559">
        <v>-2.1046902135630052E-2</v>
      </c>
    </row>
    <row r="9" spans="1:3" x14ac:dyDescent="0.25">
      <c r="A9" s="426" t="s">
        <v>636</v>
      </c>
      <c r="B9" s="430">
        <v>-325241.31892933126</v>
      </c>
      <c r="C9" s="559">
        <v>-0.15150307389403792</v>
      </c>
    </row>
    <row r="10" spans="1:3" x14ac:dyDescent="0.25">
      <c r="A10" s="426" t="s">
        <v>637</v>
      </c>
      <c r="B10" s="430">
        <v>-249699.11505037866</v>
      </c>
      <c r="C10" s="559">
        <v>-0.11631419895629304</v>
      </c>
    </row>
    <row r="11" spans="1:3" ht="18" x14ac:dyDescent="0.25">
      <c r="A11" s="427" t="s">
        <v>1198</v>
      </c>
      <c r="B11" s="431">
        <v>-3018107.6877831006</v>
      </c>
      <c r="C11" s="560">
        <v>-1.4058871534145982</v>
      </c>
    </row>
    <row r="12" spans="1:3" x14ac:dyDescent="0.25">
      <c r="A12" s="114" t="s">
        <v>638</v>
      </c>
      <c r="B12" s="432">
        <v>386254.92200000002</v>
      </c>
      <c r="C12" s="561">
        <v>0.17992427340517853</v>
      </c>
    </row>
    <row r="13" spans="1:3" x14ac:dyDescent="0.25">
      <c r="A13" s="114" t="s">
        <v>639</v>
      </c>
      <c r="B13" s="432">
        <v>1872903.304</v>
      </c>
      <c r="C13" s="561">
        <v>0.87243099553397585</v>
      </c>
    </row>
    <row r="14" spans="1:3" x14ac:dyDescent="0.25">
      <c r="A14" s="428" t="s">
        <v>640</v>
      </c>
      <c r="B14" s="433">
        <v>-2846586.3650000016</v>
      </c>
      <c r="C14" s="562">
        <v>-1.3259895323941362</v>
      </c>
    </row>
    <row r="15" spans="1:3" x14ac:dyDescent="0.25">
      <c r="A15" s="117" t="s">
        <v>641</v>
      </c>
      <c r="B15" s="434">
        <v>-1531459.3057831009</v>
      </c>
      <c r="C15" s="563">
        <v>-0.71338043128580131</v>
      </c>
    </row>
    <row r="16" spans="1:3" x14ac:dyDescent="0.25">
      <c r="A16" s="166" t="s">
        <v>0</v>
      </c>
      <c r="B16" s="49"/>
      <c r="C16" s="49"/>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workbookViewId="0">
      <selection sqref="A1:C1"/>
    </sheetView>
  </sheetViews>
  <sheetFormatPr baseColWidth="10" defaultColWidth="11.42578125" defaultRowHeight="15" x14ac:dyDescent="0.25"/>
  <cols>
    <col min="1" max="2" width="2.7109375" style="521" customWidth="1"/>
    <col min="3" max="3" width="52" style="521" customWidth="1"/>
    <col min="4" max="14" width="11.42578125" style="521"/>
    <col min="15" max="16384" width="11.42578125" style="602"/>
  </cols>
  <sheetData>
    <row r="1" spans="1:14" x14ac:dyDescent="0.25">
      <c r="A1" s="1052" t="s">
        <v>120</v>
      </c>
      <c r="B1" s="1052"/>
      <c r="C1" s="1052"/>
    </row>
    <row r="2" spans="1:14" x14ac:dyDescent="0.25">
      <c r="A2" s="701" t="s">
        <v>121</v>
      </c>
      <c r="B2" s="702"/>
      <c r="D2" s="702"/>
      <c r="E2" s="703"/>
      <c r="F2" s="703"/>
      <c r="G2" s="703"/>
      <c r="H2" s="703"/>
      <c r="I2" s="703"/>
      <c r="J2" s="703"/>
      <c r="K2" s="703"/>
      <c r="L2" s="703"/>
      <c r="M2" s="703"/>
      <c r="N2" s="704"/>
    </row>
    <row r="3" spans="1:14" x14ac:dyDescent="0.25">
      <c r="A3" s="607" t="s">
        <v>122</v>
      </c>
      <c r="B3" s="703"/>
      <c r="D3" s="703"/>
      <c r="E3" s="703"/>
      <c r="F3" s="703"/>
      <c r="G3" s="703"/>
      <c r="H3" s="703"/>
      <c r="I3" s="703"/>
      <c r="J3" s="703"/>
      <c r="K3" s="703"/>
      <c r="L3" s="703"/>
      <c r="M3" s="703"/>
      <c r="N3" s="704"/>
    </row>
    <row r="4" spans="1:14" x14ac:dyDescent="0.25">
      <c r="A4" s="612" t="s">
        <v>66</v>
      </c>
      <c r="B4" s="703"/>
      <c r="D4" s="703"/>
      <c r="E4" s="703"/>
      <c r="F4" s="703"/>
      <c r="G4" s="703"/>
      <c r="H4" s="703"/>
      <c r="I4" s="703"/>
      <c r="J4" s="703"/>
      <c r="K4" s="703"/>
      <c r="L4" s="703"/>
      <c r="M4" s="703"/>
      <c r="N4" s="704"/>
    </row>
    <row r="5" spans="1:14" x14ac:dyDescent="0.25">
      <c r="A5" s="612" t="s">
        <v>123</v>
      </c>
      <c r="B5" s="703"/>
      <c r="D5" s="703"/>
      <c r="E5" s="703"/>
      <c r="F5" s="703"/>
      <c r="G5" s="703"/>
      <c r="H5" s="703"/>
      <c r="I5" s="703"/>
      <c r="J5" s="703"/>
      <c r="K5" s="703"/>
      <c r="L5" s="703"/>
      <c r="M5" s="703"/>
      <c r="N5" s="704"/>
    </row>
    <row r="6" spans="1:14" x14ac:dyDescent="0.25">
      <c r="A6" s="608"/>
      <c r="B6" s="705"/>
      <c r="C6" s="706"/>
      <c r="D6" s="707"/>
      <c r="E6" s="703"/>
      <c r="F6" s="703"/>
      <c r="G6" s="703"/>
      <c r="H6" s="703"/>
      <c r="I6" s="703"/>
      <c r="J6" s="703"/>
      <c r="K6" s="703"/>
      <c r="L6" s="703"/>
      <c r="M6" s="703"/>
      <c r="N6" s="704"/>
    </row>
    <row r="7" spans="1:14" x14ac:dyDescent="0.25">
      <c r="A7" s="708"/>
      <c r="B7" s="709"/>
      <c r="C7" s="709"/>
      <c r="D7" s="596" t="s">
        <v>124</v>
      </c>
      <c r="E7" s="598" t="s">
        <v>125</v>
      </c>
      <c r="F7" s="598" t="s">
        <v>126</v>
      </c>
      <c r="G7" s="603" t="s">
        <v>127</v>
      </c>
      <c r="H7" s="596" t="s">
        <v>128</v>
      </c>
      <c r="I7" s="598" t="s">
        <v>129</v>
      </c>
      <c r="J7" s="598" t="s">
        <v>130</v>
      </c>
      <c r="K7" s="603" t="s">
        <v>131</v>
      </c>
      <c r="L7" s="598" t="s">
        <v>132</v>
      </c>
      <c r="M7" s="598" t="s">
        <v>133</v>
      </c>
      <c r="N7" s="603" t="s">
        <v>134</v>
      </c>
    </row>
    <row r="8" spans="1:14" x14ac:dyDescent="0.25">
      <c r="A8" s="710"/>
      <c r="B8" s="172"/>
      <c r="C8" s="172"/>
      <c r="D8" s="730"/>
      <c r="E8" s="731"/>
      <c r="F8" s="732"/>
      <c r="G8" s="733"/>
      <c r="H8" s="735"/>
      <c r="I8" s="736"/>
      <c r="J8" s="736"/>
      <c r="K8" s="737"/>
      <c r="L8" s="736"/>
      <c r="M8" s="736"/>
      <c r="N8" s="737"/>
    </row>
    <row r="9" spans="1:14" x14ac:dyDescent="0.25">
      <c r="A9" s="710" t="s">
        <v>135</v>
      </c>
      <c r="B9" s="668"/>
      <c r="C9" s="668"/>
      <c r="D9" s="711"/>
      <c r="E9" s="712"/>
      <c r="F9" s="713"/>
      <c r="G9" s="714"/>
      <c r="H9" s="711"/>
      <c r="I9" s="712"/>
      <c r="J9" s="712"/>
      <c r="K9" s="714"/>
      <c r="L9" s="712"/>
      <c r="M9" s="712"/>
      <c r="N9" s="714"/>
    </row>
    <row r="10" spans="1:14" x14ac:dyDescent="0.25">
      <c r="A10" s="710" t="s">
        <v>136</v>
      </c>
      <c r="B10" s="668"/>
      <c r="C10" s="668"/>
      <c r="D10" s="715">
        <v>3790294.1643400011</v>
      </c>
      <c r="E10" s="669">
        <v>3446975.7910000002</v>
      </c>
      <c r="F10" s="716">
        <v>3352812.1372778611</v>
      </c>
      <c r="G10" s="715">
        <v>10590082.092617862</v>
      </c>
      <c r="H10" s="715">
        <v>6510692.5288037248</v>
      </c>
      <c r="I10" s="669">
        <v>1448599.0914869201</v>
      </c>
      <c r="J10" s="669">
        <v>2956174.436692772</v>
      </c>
      <c r="K10" s="717">
        <v>10915466.056983417</v>
      </c>
      <c r="L10" s="669">
        <v>3391718.3634056845</v>
      </c>
      <c r="M10" s="669">
        <v>3433001.5777310254</v>
      </c>
      <c r="N10" s="717">
        <v>28330268.090737998</v>
      </c>
    </row>
    <row r="11" spans="1:14" x14ac:dyDescent="0.25">
      <c r="A11" s="621"/>
      <c r="B11" s="172" t="s">
        <v>63</v>
      </c>
      <c r="C11" s="172"/>
      <c r="D11" s="676">
        <v>3156503.7910000002</v>
      </c>
      <c r="E11" s="613">
        <v>2841725.02</v>
      </c>
      <c r="F11" s="718">
        <v>2733193.8539999998</v>
      </c>
      <c r="G11" s="676">
        <v>8731422.665000001</v>
      </c>
      <c r="H11" s="676">
        <v>5922921.3770000003</v>
      </c>
      <c r="I11" s="613">
        <v>735129.61100000003</v>
      </c>
      <c r="J11" s="613">
        <v>2359029.3029999998</v>
      </c>
      <c r="K11" s="173">
        <v>9017080.2909999993</v>
      </c>
      <c r="L11" s="613">
        <v>2769175.2859999998</v>
      </c>
      <c r="M11" s="613">
        <v>2843852.1409999998</v>
      </c>
      <c r="N11" s="173">
        <v>23361530.382999998</v>
      </c>
    </row>
    <row r="12" spans="1:14" x14ac:dyDescent="0.25">
      <c r="A12" s="621"/>
      <c r="B12" s="172"/>
      <c r="C12" s="172" t="s">
        <v>137</v>
      </c>
      <c r="D12" s="676">
        <v>108924.87940309801</v>
      </c>
      <c r="E12" s="613">
        <v>121537.63741862001</v>
      </c>
      <c r="F12" s="718">
        <v>85584.699494194705</v>
      </c>
      <c r="G12" s="676">
        <v>316047.21631591272</v>
      </c>
      <c r="H12" s="676">
        <v>384313.79920113098</v>
      </c>
      <c r="I12" s="613">
        <v>404876.03987599997</v>
      </c>
      <c r="J12" s="613">
        <v>79332.232999999993</v>
      </c>
      <c r="K12" s="173">
        <v>868522.0720771309</v>
      </c>
      <c r="L12" s="613">
        <v>90136.549130611194</v>
      </c>
      <c r="M12" s="613">
        <v>126518.438363282</v>
      </c>
      <c r="N12" s="173">
        <v>1401224.2758869368</v>
      </c>
    </row>
    <row r="13" spans="1:14" x14ac:dyDescent="0.25">
      <c r="A13" s="621"/>
      <c r="B13" s="172"/>
      <c r="C13" s="172" t="s">
        <v>138</v>
      </c>
      <c r="D13" s="676">
        <v>3047578.9115969022</v>
      </c>
      <c r="E13" s="613">
        <v>2720187.3825813802</v>
      </c>
      <c r="F13" s="718">
        <v>2647609.1545058051</v>
      </c>
      <c r="G13" s="676">
        <v>8415375.4486840889</v>
      </c>
      <c r="H13" s="676">
        <v>5538607.5777988695</v>
      </c>
      <c r="I13" s="613">
        <v>330253.57112400007</v>
      </c>
      <c r="J13" s="613">
        <v>2279697.0699999998</v>
      </c>
      <c r="K13" s="173">
        <v>8148558.2189228702</v>
      </c>
      <c r="L13" s="613">
        <v>2679038.7368693887</v>
      </c>
      <c r="M13" s="613">
        <v>2717333.7026367178</v>
      </c>
      <c r="N13" s="173">
        <v>21960306.107113067</v>
      </c>
    </row>
    <row r="14" spans="1:14" x14ac:dyDescent="0.25">
      <c r="A14" s="621"/>
      <c r="B14" s="172" t="s">
        <v>60</v>
      </c>
      <c r="C14" s="172"/>
      <c r="D14" s="676">
        <v>53828.301179999988</v>
      </c>
      <c r="E14" s="613">
        <v>47569.280299999991</v>
      </c>
      <c r="F14" s="718">
        <v>63559.797599999998</v>
      </c>
      <c r="G14" s="676">
        <v>164957.37907999998</v>
      </c>
      <c r="H14" s="676">
        <v>54664.731800000001</v>
      </c>
      <c r="I14" s="613">
        <v>55365.466799999995</v>
      </c>
      <c r="J14" s="613">
        <v>56780.389640000001</v>
      </c>
      <c r="K14" s="173">
        <v>166810.58824000001</v>
      </c>
      <c r="L14" s="613">
        <v>48348.020319999996</v>
      </c>
      <c r="M14" s="613">
        <v>67121.343900000007</v>
      </c>
      <c r="N14" s="173">
        <v>447237.33154000004</v>
      </c>
    </row>
    <row r="15" spans="1:14" x14ac:dyDescent="0.25">
      <c r="A15" s="621"/>
      <c r="B15" s="172" t="s">
        <v>59</v>
      </c>
      <c r="C15" s="172"/>
      <c r="D15" s="676">
        <v>258970.90400000001</v>
      </c>
      <c r="E15" s="613">
        <v>243719.978</v>
      </c>
      <c r="F15" s="718">
        <v>234005.45300000001</v>
      </c>
      <c r="G15" s="676">
        <v>736696.33499999996</v>
      </c>
      <c r="H15" s="676">
        <v>248919.573</v>
      </c>
      <c r="I15" s="613">
        <v>242629.74100000001</v>
      </c>
      <c r="J15" s="613">
        <v>254760.84400000001</v>
      </c>
      <c r="K15" s="173">
        <v>746310.15800000005</v>
      </c>
      <c r="L15" s="613">
        <v>244001.99400000001</v>
      </c>
      <c r="M15" s="613">
        <v>236874.73</v>
      </c>
      <c r="N15" s="173">
        <v>1963883.2169999999</v>
      </c>
    </row>
    <row r="16" spans="1:14" x14ac:dyDescent="0.25">
      <c r="A16" s="621"/>
      <c r="B16" s="172" t="s">
        <v>58</v>
      </c>
      <c r="C16" s="172"/>
      <c r="D16" s="676">
        <v>19862.142</v>
      </c>
      <c r="E16" s="613">
        <v>11468.105</v>
      </c>
      <c r="F16" s="718">
        <v>6327.4229999999998</v>
      </c>
      <c r="G16" s="676">
        <v>37657.67</v>
      </c>
      <c r="H16" s="676">
        <v>26406.606</v>
      </c>
      <c r="I16" s="613">
        <v>33326.925000000003</v>
      </c>
      <c r="J16" s="613">
        <v>5069.9660000000003</v>
      </c>
      <c r="K16" s="173">
        <v>64803.497000000003</v>
      </c>
      <c r="L16" s="613">
        <v>5157.6450000000004</v>
      </c>
      <c r="M16" s="613">
        <v>3955.8180000000002</v>
      </c>
      <c r="N16" s="173">
        <v>111574.63</v>
      </c>
    </row>
    <row r="17" spans="1:14" x14ac:dyDescent="0.25">
      <c r="A17" s="621"/>
      <c r="B17" s="172" t="s">
        <v>57</v>
      </c>
      <c r="C17" s="172"/>
      <c r="D17" s="676">
        <v>58831.098119999988</v>
      </c>
      <c r="E17" s="613">
        <v>94927.98109999999</v>
      </c>
      <c r="F17" s="718">
        <v>73120.812197860796</v>
      </c>
      <c r="G17" s="676">
        <v>226879.89141786078</v>
      </c>
      <c r="H17" s="676">
        <v>58570.748403723999</v>
      </c>
      <c r="I17" s="613">
        <v>112506.11368692001</v>
      </c>
      <c r="J17" s="613">
        <v>57444.428502773299</v>
      </c>
      <c r="K17" s="173">
        <v>228521.2905934173</v>
      </c>
      <c r="L17" s="613">
        <v>112576.97160568419</v>
      </c>
      <c r="M17" s="613">
        <v>60076.576931024996</v>
      </c>
      <c r="N17" s="173">
        <v>628054.73054798727</v>
      </c>
    </row>
    <row r="18" spans="1:14" x14ac:dyDescent="0.25">
      <c r="A18" s="621"/>
      <c r="B18" s="172" t="s">
        <v>56</v>
      </c>
      <c r="C18" s="172"/>
      <c r="D18" s="676">
        <v>85729.377160000004</v>
      </c>
      <c r="E18" s="613">
        <v>87274.234599999996</v>
      </c>
      <c r="F18" s="718">
        <v>95599.010120000006</v>
      </c>
      <c r="G18" s="676">
        <v>268602.62187999999</v>
      </c>
      <c r="H18" s="676">
        <v>83294.594400000002</v>
      </c>
      <c r="I18" s="613">
        <v>82247.358999999997</v>
      </c>
      <c r="J18" s="613">
        <v>81654.396110000001</v>
      </c>
      <c r="K18" s="173">
        <v>247196.34951</v>
      </c>
      <c r="L18" s="613">
        <v>108192.26496</v>
      </c>
      <c r="M18" s="613">
        <v>95813.2549</v>
      </c>
      <c r="N18" s="173">
        <v>719804.49124999996</v>
      </c>
    </row>
    <row r="19" spans="1:14" x14ac:dyDescent="0.25">
      <c r="A19" s="621"/>
      <c r="B19" s="172" t="s">
        <v>55</v>
      </c>
      <c r="C19" s="172"/>
      <c r="D19" s="676">
        <v>156568.55088000002</v>
      </c>
      <c r="E19" s="613">
        <v>120291.19200000001</v>
      </c>
      <c r="F19" s="718">
        <v>147005.78735999999</v>
      </c>
      <c r="G19" s="676">
        <v>423865.53023999999</v>
      </c>
      <c r="H19" s="676">
        <v>115914.8982</v>
      </c>
      <c r="I19" s="613">
        <v>187393.875</v>
      </c>
      <c r="J19" s="613">
        <v>141435.10944</v>
      </c>
      <c r="K19" s="173">
        <v>444743.88263999997</v>
      </c>
      <c r="L19" s="613">
        <v>104266.18152</v>
      </c>
      <c r="M19" s="613">
        <v>125307.713</v>
      </c>
      <c r="N19" s="173">
        <v>1098183.3074</v>
      </c>
    </row>
    <row r="20" spans="1:14" x14ac:dyDescent="0.25">
      <c r="A20" s="621"/>
      <c r="B20" s="172"/>
      <c r="C20" s="172"/>
      <c r="D20" s="676"/>
      <c r="E20" s="613"/>
      <c r="F20" s="718"/>
      <c r="G20" s="676"/>
      <c r="H20" s="676"/>
      <c r="I20" s="613"/>
      <c r="J20" s="613"/>
      <c r="K20" s="173"/>
      <c r="L20" s="613"/>
      <c r="M20" s="613"/>
      <c r="N20" s="173"/>
    </row>
    <row r="21" spans="1:14" x14ac:dyDescent="0.25">
      <c r="A21" s="710" t="s">
        <v>139</v>
      </c>
      <c r="B21" s="668"/>
      <c r="C21" s="668"/>
      <c r="D21" s="715">
        <v>2810962.2403060002</v>
      </c>
      <c r="E21" s="669">
        <v>2756598.0356116667</v>
      </c>
      <c r="F21" s="716">
        <v>4060115.0957773328</v>
      </c>
      <c r="G21" s="715">
        <v>9627675.3716950007</v>
      </c>
      <c r="H21" s="715">
        <v>3037932.9706714447</v>
      </c>
      <c r="I21" s="669">
        <v>3179931.4852013332</v>
      </c>
      <c r="J21" s="669">
        <v>3325622.0959412223</v>
      </c>
      <c r="K21" s="717">
        <v>9543486.5518139992</v>
      </c>
      <c r="L21" s="669">
        <v>3156023.8171442216</v>
      </c>
      <c r="M21" s="669">
        <v>3095716.2849356672</v>
      </c>
      <c r="N21" s="717">
        <v>25422902.025588892</v>
      </c>
    </row>
    <row r="22" spans="1:14" x14ac:dyDescent="0.25">
      <c r="A22" s="621"/>
      <c r="B22" s="172" t="s">
        <v>75</v>
      </c>
      <c r="C22" s="172"/>
      <c r="D22" s="676">
        <v>753047.95247999998</v>
      </c>
      <c r="E22" s="613">
        <v>721967.22199999995</v>
      </c>
      <c r="F22" s="718">
        <v>951799.35679999995</v>
      </c>
      <c r="G22" s="676">
        <v>2426814.5312799998</v>
      </c>
      <c r="H22" s="676">
        <v>739675.25080000004</v>
      </c>
      <c r="I22" s="613">
        <v>727697.45700000005</v>
      </c>
      <c r="J22" s="613">
        <v>940944.19389</v>
      </c>
      <c r="K22" s="173">
        <v>2408316.9016899997</v>
      </c>
      <c r="L22" s="613">
        <v>719403.38121999998</v>
      </c>
      <c r="M22" s="613">
        <v>741345.39769999997</v>
      </c>
      <c r="N22" s="173">
        <v>6295880.211889999</v>
      </c>
    </row>
    <row r="23" spans="1:14" x14ac:dyDescent="0.25">
      <c r="A23" s="621"/>
      <c r="B23" s="172" t="s">
        <v>74</v>
      </c>
      <c r="C23" s="172"/>
      <c r="D23" s="676">
        <v>193040.91852000001</v>
      </c>
      <c r="E23" s="613">
        <v>255373.76920000001</v>
      </c>
      <c r="F23" s="718">
        <v>330579.67268000002</v>
      </c>
      <c r="G23" s="676">
        <v>778994.36040000012</v>
      </c>
      <c r="H23" s="676">
        <v>291744.13520000002</v>
      </c>
      <c r="I23" s="613">
        <v>312787.01500000001</v>
      </c>
      <c r="J23" s="613">
        <v>299588.04706000001</v>
      </c>
      <c r="K23" s="173">
        <v>904119.19726000004</v>
      </c>
      <c r="L23" s="613">
        <v>314722.66625999997</v>
      </c>
      <c r="M23" s="613">
        <v>312921.89640000003</v>
      </c>
      <c r="N23" s="173">
        <v>2310758.1203200002</v>
      </c>
    </row>
    <row r="24" spans="1:14" x14ac:dyDescent="0.25">
      <c r="A24" s="621"/>
      <c r="B24" s="172" t="s">
        <v>140</v>
      </c>
      <c r="C24" s="172"/>
      <c r="D24" s="676">
        <v>273956.56954599998</v>
      </c>
      <c r="E24" s="613">
        <v>55088.01241166667</v>
      </c>
      <c r="F24" s="718">
        <v>478551.8646573333</v>
      </c>
      <c r="G24" s="676">
        <v>807596.44661500002</v>
      </c>
      <c r="H24" s="676">
        <v>28726.592871444445</v>
      </c>
      <c r="I24" s="613">
        <v>35478.878201333333</v>
      </c>
      <c r="J24" s="613">
        <v>28887.338061222221</v>
      </c>
      <c r="K24" s="173">
        <v>93092.809133999996</v>
      </c>
      <c r="L24" s="613">
        <v>263007.46750422224</v>
      </c>
      <c r="M24" s="613">
        <v>57756.629235666667</v>
      </c>
      <c r="N24" s="173">
        <v>1221453.3524888889</v>
      </c>
    </row>
    <row r="25" spans="1:14" x14ac:dyDescent="0.25">
      <c r="A25" s="621"/>
      <c r="B25" s="172" t="s">
        <v>72</v>
      </c>
      <c r="C25" s="172"/>
      <c r="D25" s="676">
        <v>971318.20045999996</v>
      </c>
      <c r="E25" s="613">
        <v>1085510.9849999999</v>
      </c>
      <c r="F25" s="718">
        <v>1601410.10996</v>
      </c>
      <c r="G25" s="676">
        <v>3658239.2954199999</v>
      </c>
      <c r="H25" s="676">
        <v>1375150.7076000001</v>
      </c>
      <c r="I25" s="613">
        <v>1453379.0430000001</v>
      </c>
      <c r="J25" s="613">
        <v>1460957.1842500002</v>
      </c>
      <c r="K25" s="173">
        <v>4289486.9348499998</v>
      </c>
      <c r="L25" s="613">
        <v>1233347.0880999998</v>
      </c>
      <c r="M25" s="613">
        <v>1355645.4648000002</v>
      </c>
      <c r="N25" s="173">
        <v>10536718.78317</v>
      </c>
    </row>
    <row r="26" spans="1:14" x14ac:dyDescent="0.25">
      <c r="A26" s="621"/>
      <c r="B26" s="172" t="s">
        <v>141</v>
      </c>
      <c r="C26" s="172"/>
      <c r="D26" s="676">
        <v>615035.34230000002</v>
      </c>
      <c r="E26" s="613">
        <v>632595.30500000005</v>
      </c>
      <c r="F26" s="718">
        <v>689397.84867999994</v>
      </c>
      <c r="G26" s="676">
        <v>1937028.4959800001</v>
      </c>
      <c r="H26" s="676">
        <v>598447.09419999993</v>
      </c>
      <c r="I26" s="613">
        <v>641220.38</v>
      </c>
      <c r="J26" s="613">
        <v>591592.09668000008</v>
      </c>
      <c r="K26" s="173">
        <v>1831259.57088</v>
      </c>
      <c r="L26" s="613">
        <v>622973.23806</v>
      </c>
      <c r="M26" s="613">
        <v>616198.76410000003</v>
      </c>
      <c r="N26" s="173">
        <v>5007460.0690200003</v>
      </c>
    </row>
    <row r="27" spans="1:14" x14ac:dyDescent="0.25">
      <c r="A27" s="621"/>
      <c r="B27" s="172" t="s">
        <v>70</v>
      </c>
      <c r="C27" s="172"/>
      <c r="D27" s="676">
        <v>4563.2569999999996</v>
      </c>
      <c r="E27" s="613">
        <v>6062.7420000000002</v>
      </c>
      <c r="F27" s="718">
        <v>8376.2430000000004</v>
      </c>
      <c r="G27" s="676">
        <v>19002.241999999998</v>
      </c>
      <c r="H27" s="676">
        <v>4189.1899999999996</v>
      </c>
      <c r="I27" s="613">
        <v>9368.7119999999995</v>
      </c>
      <c r="J27" s="613">
        <v>3653.2359999999999</v>
      </c>
      <c r="K27" s="173">
        <v>17211.137999999999</v>
      </c>
      <c r="L27" s="613">
        <v>2569.9760000000001</v>
      </c>
      <c r="M27" s="613">
        <v>11848.1327</v>
      </c>
      <c r="N27" s="173">
        <v>50631.488700000002</v>
      </c>
    </row>
    <row r="28" spans="1:14" x14ac:dyDescent="0.25">
      <c r="A28" s="621"/>
      <c r="B28" s="172"/>
      <c r="C28" s="172"/>
      <c r="D28" s="676"/>
      <c r="E28" s="613"/>
      <c r="F28" s="718"/>
      <c r="G28" s="676"/>
      <c r="H28" s="676"/>
      <c r="I28" s="613"/>
      <c r="J28" s="613"/>
      <c r="K28" s="173"/>
      <c r="L28" s="613"/>
      <c r="M28" s="613"/>
      <c r="N28" s="173"/>
    </row>
    <row r="29" spans="1:14" x14ac:dyDescent="0.25">
      <c r="A29" s="710" t="s">
        <v>142</v>
      </c>
      <c r="B29" s="668"/>
      <c r="C29" s="668"/>
      <c r="D29" s="715">
        <v>979331.92403400084</v>
      </c>
      <c r="E29" s="669">
        <v>690377.75538833346</v>
      </c>
      <c r="F29" s="716">
        <v>-707302.95849947166</v>
      </c>
      <c r="G29" s="715">
        <v>962406.72092286125</v>
      </c>
      <c r="H29" s="715">
        <v>3472759.5581322801</v>
      </c>
      <c r="I29" s="669">
        <v>-1731332.393714413</v>
      </c>
      <c r="J29" s="669">
        <v>-369447.65924845031</v>
      </c>
      <c r="K29" s="717">
        <v>1371979.5051694177</v>
      </c>
      <c r="L29" s="669">
        <v>235694.54626146285</v>
      </c>
      <c r="M29" s="669">
        <v>337285.29279535823</v>
      </c>
      <c r="N29" s="717">
        <v>2907366.0651491075</v>
      </c>
    </row>
    <row r="30" spans="1:14" x14ac:dyDescent="0.25">
      <c r="A30" s="621"/>
      <c r="B30" s="172"/>
      <c r="C30" s="172"/>
      <c r="D30" s="676"/>
      <c r="E30" s="613"/>
      <c r="F30" s="718"/>
      <c r="G30" s="676"/>
      <c r="H30" s="676"/>
      <c r="I30" s="613"/>
      <c r="J30" s="613"/>
      <c r="K30" s="173"/>
      <c r="L30" s="613"/>
      <c r="M30" s="613"/>
      <c r="N30" s="173"/>
    </row>
    <row r="31" spans="1:14" x14ac:dyDescent="0.25">
      <c r="A31" s="710" t="s">
        <v>54</v>
      </c>
      <c r="B31" s="668"/>
      <c r="C31" s="668"/>
      <c r="D31" s="715"/>
      <c r="E31" s="669"/>
      <c r="F31" s="716"/>
      <c r="G31" s="715"/>
      <c r="H31" s="715"/>
      <c r="I31" s="669"/>
      <c r="J31" s="669"/>
      <c r="K31" s="717"/>
      <c r="L31" s="669"/>
      <c r="M31" s="669"/>
      <c r="N31" s="717"/>
    </row>
    <row r="32" spans="1:14" x14ac:dyDescent="0.25">
      <c r="A32" s="710" t="s">
        <v>143</v>
      </c>
      <c r="B32" s="668"/>
      <c r="C32" s="668"/>
      <c r="D32" s="715">
        <v>441993.99369999999</v>
      </c>
      <c r="E32" s="669">
        <v>414556.48320000002</v>
      </c>
      <c r="F32" s="716">
        <v>547327.09140000003</v>
      </c>
      <c r="G32" s="715">
        <v>1403877.5683000002</v>
      </c>
      <c r="H32" s="715">
        <v>511879.09500000003</v>
      </c>
      <c r="I32" s="669">
        <v>545913.902</v>
      </c>
      <c r="J32" s="669">
        <v>529976.19483000005</v>
      </c>
      <c r="K32" s="717">
        <v>1587769.1918300001</v>
      </c>
      <c r="L32" s="669">
        <v>554948.75789999997</v>
      </c>
      <c r="M32" s="669">
        <v>528865.20059999998</v>
      </c>
      <c r="N32" s="717">
        <v>4075460.7186300005</v>
      </c>
    </row>
    <row r="33" spans="1:14" x14ac:dyDescent="0.25">
      <c r="A33" s="621"/>
      <c r="B33" s="172" t="s">
        <v>53</v>
      </c>
      <c r="C33" s="172"/>
      <c r="D33" s="676">
        <v>1428.567</v>
      </c>
      <c r="E33" s="613">
        <v>1325.951</v>
      </c>
      <c r="F33" s="718">
        <v>416.81972000000002</v>
      </c>
      <c r="G33" s="676">
        <v>3171.33772</v>
      </c>
      <c r="H33" s="676">
        <v>381.71159999999998</v>
      </c>
      <c r="I33" s="613">
        <v>881.97</v>
      </c>
      <c r="J33" s="613">
        <v>213.27860999999999</v>
      </c>
      <c r="K33" s="173">
        <v>1476.96021</v>
      </c>
      <c r="L33" s="613">
        <v>248.42311999999998</v>
      </c>
      <c r="M33" s="613">
        <v>1189.664</v>
      </c>
      <c r="N33" s="173">
        <v>6086.3850499999999</v>
      </c>
    </row>
    <row r="34" spans="1:14" x14ac:dyDescent="0.25">
      <c r="A34" s="621"/>
      <c r="B34" s="172" t="s">
        <v>68</v>
      </c>
      <c r="C34" s="172"/>
      <c r="D34" s="676">
        <v>210159.35869999998</v>
      </c>
      <c r="E34" s="613">
        <v>216473.26519999999</v>
      </c>
      <c r="F34" s="718">
        <v>276612.97512000002</v>
      </c>
      <c r="G34" s="676">
        <v>703245.59902000008</v>
      </c>
      <c r="H34" s="676">
        <v>280542.5736</v>
      </c>
      <c r="I34" s="613">
        <v>282807.64199999999</v>
      </c>
      <c r="J34" s="613">
        <v>298178.90944000002</v>
      </c>
      <c r="K34" s="173">
        <v>861529.12504000007</v>
      </c>
      <c r="L34" s="613">
        <v>278223.59801999998</v>
      </c>
      <c r="M34" s="613">
        <v>272560.67459999997</v>
      </c>
      <c r="N34" s="173">
        <v>2115558.9966799999</v>
      </c>
    </row>
    <row r="35" spans="1:14" x14ac:dyDescent="0.25">
      <c r="A35" s="621"/>
      <c r="B35" s="172" t="s">
        <v>67</v>
      </c>
      <c r="C35" s="172"/>
      <c r="D35" s="676">
        <v>233263.20199999999</v>
      </c>
      <c r="E35" s="613">
        <v>199409.16899999999</v>
      </c>
      <c r="F35" s="718">
        <v>271130.93599999999</v>
      </c>
      <c r="G35" s="676">
        <v>703803.30700000003</v>
      </c>
      <c r="H35" s="676">
        <v>231718.23300000001</v>
      </c>
      <c r="I35" s="613">
        <v>263988.23</v>
      </c>
      <c r="J35" s="613">
        <v>232010.56400000001</v>
      </c>
      <c r="K35" s="173">
        <v>727717.027</v>
      </c>
      <c r="L35" s="613">
        <v>276973.58299999998</v>
      </c>
      <c r="M35" s="613">
        <v>257494.19</v>
      </c>
      <c r="N35" s="173">
        <v>1965988.1069999998</v>
      </c>
    </row>
    <row r="36" spans="1:14" x14ac:dyDescent="0.25">
      <c r="A36" s="621"/>
      <c r="B36" s="172"/>
      <c r="C36" s="172"/>
      <c r="D36" s="676"/>
      <c r="E36" s="613"/>
      <c r="F36" s="718"/>
      <c r="G36" s="676"/>
      <c r="H36" s="676"/>
      <c r="I36" s="613"/>
      <c r="J36" s="613"/>
      <c r="K36" s="173"/>
      <c r="L36" s="613"/>
      <c r="M36" s="613"/>
      <c r="N36" s="173"/>
    </row>
    <row r="37" spans="1:14" x14ac:dyDescent="0.25">
      <c r="A37" s="710" t="s">
        <v>144</v>
      </c>
      <c r="B37" s="668"/>
      <c r="C37" s="668"/>
      <c r="D37" s="715">
        <v>3791722.7313400009</v>
      </c>
      <c r="E37" s="669">
        <v>3448301.7420000001</v>
      </c>
      <c r="F37" s="716">
        <v>3353228.9569978612</v>
      </c>
      <c r="G37" s="715">
        <v>10593253.430337861</v>
      </c>
      <c r="H37" s="715">
        <v>6511074.2404037248</v>
      </c>
      <c r="I37" s="669">
        <v>1449481.0614869201</v>
      </c>
      <c r="J37" s="669">
        <v>2956387.7153027719</v>
      </c>
      <c r="K37" s="717">
        <v>10916943.017193416</v>
      </c>
      <c r="L37" s="669">
        <v>3391966.7865256844</v>
      </c>
      <c r="M37" s="669">
        <v>3434191.2417310253</v>
      </c>
      <c r="N37" s="717">
        <v>28336354.475787997</v>
      </c>
    </row>
    <row r="38" spans="1:14" x14ac:dyDescent="0.25">
      <c r="A38" s="710" t="s">
        <v>145</v>
      </c>
      <c r="B38" s="668"/>
      <c r="C38" s="668"/>
      <c r="D38" s="715">
        <v>3254384.801006</v>
      </c>
      <c r="E38" s="669">
        <v>3172480.4698116668</v>
      </c>
      <c r="F38" s="716">
        <v>4607859.0068973321</v>
      </c>
      <c r="G38" s="715">
        <v>11034724.277715001</v>
      </c>
      <c r="H38" s="715">
        <v>3550193.7772714449</v>
      </c>
      <c r="I38" s="669">
        <v>3726727.3572013332</v>
      </c>
      <c r="J38" s="669">
        <v>3855811.5693812221</v>
      </c>
      <c r="K38" s="717">
        <v>11132732.703854</v>
      </c>
      <c r="L38" s="669">
        <v>3711220.9981642216</v>
      </c>
      <c r="M38" s="669">
        <v>3625771.1495356672</v>
      </c>
      <c r="N38" s="717">
        <v>29504449.129268888</v>
      </c>
    </row>
    <row r="39" spans="1:14" x14ac:dyDescent="0.25">
      <c r="A39" s="710" t="s">
        <v>146</v>
      </c>
      <c r="B39" s="668"/>
      <c r="C39" s="668"/>
      <c r="D39" s="715">
        <v>537337.93033400085</v>
      </c>
      <c r="E39" s="669">
        <v>275821.27218833333</v>
      </c>
      <c r="F39" s="716">
        <v>-1254630.049899471</v>
      </c>
      <c r="G39" s="715">
        <v>-441470.84737714007</v>
      </c>
      <c r="H39" s="715">
        <v>2960880.4631322799</v>
      </c>
      <c r="I39" s="669">
        <v>-2277246.2957144128</v>
      </c>
      <c r="J39" s="669">
        <v>-899423.85407845024</v>
      </c>
      <c r="K39" s="717">
        <v>-215789.68666058406</v>
      </c>
      <c r="L39" s="669">
        <v>-319254.21163853724</v>
      </c>
      <c r="M39" s="669">
        <v>-191579.90780464187</v>
      </c>
      <c r="N39" s="717">
        <v>-1168094.6534808921</v>
      </c>
    </row>
    <row r="40" spans="1:14" x14ac:dyDescent="0.25">
      <c r="A40" s="624"/>
      <c r="B40" s="174"/>
      <c r="C40" s="174"/>
      <c r="D40" s="719"/>
      <c r="E40" s="614"/>
      <c r="F40" s="635"/>
      <c r="G40" s="719"/>
      <c r="H40" s="676"/>
      <c r="I40" s="613"/>
      <c r="J40" s="613"/>
      <c r="K40" s="173"/>
      <c r="L40" s="613"/>
      <c r="M40" s="613"/>
      <c r="N40" s="173"/>
    </row>
    <row r="41" spans="1:14" x14ac:dyDescent="0.25">
      <c r="A41" s="710" t="s">
        <v>147</v>
      </c>
      <c r="B41" s="668"/>
      <c r="C41" s="668"/>
      <c r="D41" s="715"/>
      <c r="E41" s="669"/>
      <c r="F41" s="716"/>
      <c r="G41" s="715"/>
      <c r="H41" s="720"/>
      <c r="I41" s="721"/>
      <c r="J41" s="721"/>
      <c r="K41" s="623"/>
      <c r="L41" s="721"/>
      <c r="M41" s="721"/>
      <c r="N41" s="623"/>
    </row>
    <row r="42" spans="1:14" x14ac:dyDescent="0.25">
      <c r="A42" s="710"/>
      <c r="B42" s="668"/>
      <c r="C42" s="668"/>
      <c r="D42" s="715"/>
      <c r="E42" s="669"/>
      <c r="F42" s="716"/>
      <c r="G42" s="715"/>
      <c r="H42" s="715"/>
      <c r="I42" s="669"/>
      <c r="J42" s="669"/>
      <c r="K42" s="717"/>
      <c r="L42" s="669"/>
      <c r="M42" s="669"/>
      <c r="N42" s="717"/>
    </row>
    <row r="43" spans="1:14" x14ac:dyDescent="0.25">
      <c r="A43" s="710" t="s">
        <v>148</v>
      </c>
      <c r="B43" s="668"/>
      <c r="C43" s="668"/>
      <c r="D43" s="715">
        <v>101753.68166</v>
      </c>
      <c r="E43" s="669">
        <v>223327.8732</v>
      </c>
      <c r="F43" s="716">
        <v>-578323.03640213911</v>
      </c>
      <c r="G43" s="715">
        <v>-253241.4815421394</v>
      </c>
      <c r="H43" s="715">
        <v>3507392.161403724</v>
      </c>
      <c r="I43" s="669">
        <v>-837213.22151307994</v>
      </c>
      <c r="J43" s="669">
        <v>-589670.59830722678</v>
      </c>
      <c r="K43" s="717">
        <v>2080508.3415834175</v>
      </c>
      <c r="L43" s="669">
        <v>67756.606865684094</v>
      </c>
      <c r="M43" s="669">
        <v>608804.81203102507</v>
      </c>
      <c r="N43" s="717">
        <v>2503828.2789379871</v>
      </c>
    </row>
    <row r="44" spans="1:14" x14ac:dyDescent="0.25">
      <c r="A44" s="621" t="s">
        <v>149</v>
      </c>
      <c r="B44" s="172"/>
      <c r="C44" s="172"/>
      <c r="D44" s="676">
        <v>-339507.36586000002</v>
      </c>
      <c r="E44" s="613">
        <v>12663.354099999997</v>
      </c>
      <c r="F44" s="718">
        <v>31163.253720000008</v>
      </c>
      <c r="G44" s="676">
        <v>-295680.75804000004</v>
      </c>
      <c r="H44" s="676">
        <v>26582.790599999993</v>
      </c>
      <c r="I44" s="613">
        <v>-6370.8220000000001</v>
      </c>
      <c r="J44" s="613">
        <v>34116.291799999999</v>
      </c>
      <c r="K44" s="173">
        <v>54328.26039999997</v>
      </c>
      <c r="L44" s="613">
        <v>20975.247920000002</v>
      </c>
      <c r="M44" s="613">
        <v>52505.569299999996</v>
      </c>
      <c r="N44" s="173">
        <v>-167871.68042000008</v>
      </c>
    </row>
    <row r="45" spans="1:14" x14ac:dyDescent="0.25">
      <c r="A45" s="621"/>
      <c r="B45" s="172" t="s">
        <v>150</v>
      </c>
      <c r="C45" s="172"/>
      <c r="D45" s="676">
        <v>43136.488320000004</v>
      </c>
      <c r="E45" s="613">
        <v>57902.081200000001</v>
      </c>
      <c r="F45" s="718">
        <v>100670.30704</v>
      </c>
      <c r="G45" s="676">
        <v>201708.87656</v>
      </c>
      <c r="H45" s="676">
        <v>71709.756599999993</v>
      </c>
      <c r="I45" s="613">
        <v>74024.894</v>
      </c>
      <c r="J45" s="613">
        <v>95242.971369999999</v>
      </c>
      <c r="K45" s="173">
        <v>240977.62196999998</v>
      </c>
      <c r="L45" s="613">
        <v>79515.60024</v>
      </c>
      <c r="M45" s="613">
        <v>91722.158899999995</v>
      </c>
      <c r="N45" s="173">
        <v>613924.25766999996</v>
      </c>
    </row>
    <row r="46" spans="1:14" x14ac:dyDescent="0.25">
      <c r="A46" s="621"/>
      <c r="B46" s="172" t="s">
        <v>151</v>
      </c>
      <c r="C46" s="172"/>
      <c r="D46" s="676">
        <v>382643.85418000002</v>
      </c>
      <c r="E46" s="613">
        <v>45238.727100000004</v>
      </c>
      <c r="F46" s="718">
        <v>69507.053319999992</v>
      </c>
      <c r="G46" s="676">
        <v>497389.63460000005</v>
      </c>
      <c r="H46" s="676">
        <v>45126.966</v>
      </c>
      <c r="I46" s="613">
        <v>80395.716</v>
      </c>
      <c r="J46" s="613">
        <v>61126.67957</v>
      </c>
      <c r="K46" s="173">
        <v>186649.36157000001</v>
      </c>
      <c r="L46" s="613">
        <v>58540.352319999998</v>
      </c>
      <c r="M46" s="613">
        <v>39216.589599999999</v>
      </c>
      <c r="N46" s="173">
        <v>781795.93808999995</v>
      </c>
    </row>
    <row r="47" spans="1:14" x14ac:dyDescent="0.25">
      <c r="A47" s="621" t="s">
        <v>152</v>
      </c>
      <c r="B47" s="172"/>
      <c r="C47" s="172"/>
      <c r="D47" s="676">
        <v>822956.24726000009</v>
      </c>
      <c r="E47" s="613">
        <v>59168.892799999972</v>
      </c>
      <c r="F47" s="718">
        <v>-660352.76115999999</v>
      </c>
      <c r="G47" s="676">
        <v>221772.37889999989</v>
      </c>
      <c r="H47" s="676">
        <v>1413144.7406000001</v>
      </c>
      <c r="I47" s="613">
        <v>1312945.5990000002</v>
      </c>
      <c r="J47" s="613">
        <v>-634798.14139000012</v>
      </c>
      <c r="K47" s="173">
        <v>2091292.1982100003</v>
      </c>
      <c r="L47" s="613">
        <v>78574.632499999891</v>
      </c>
      <c r="M47" s="613">
        <v>96970.807399999991</v>
      </c>
      <c r="N47" s="173">
        <v>2488610.0170099996</v>
      </c>
    </row>
    <row r="48" spans="1:14" x14ac:dyDescent="0.25">
      <c r="A48" s="621"/>
      <c r="B48" s="172" t="s">
        <v>153</v>
      </c>
      <c r="C48" s="172"/>
      <c r="D48" s="676">
        <v>3896058.4792199996</v>
      </c>
      <c r="E48" s="613">
        <v>303497.93129999994</v>
      </c>
      <c r="F48" s="718">
        <v>-206843.10520000002</v>
      </c>
      <c r="G48" s="676">
        <v>3992713.3053199993</v>
      </c>
      <c r="H48" s="676">
        <v>1440492.2926</v>
      </c>
      <c r="I48" s="613">
        <v>1332413.6830000002</v>
      </c>
      <c r="J48" s="613">
        <v>168561.30239999993</v>
      </c>
      <c r="K48" s="173">
        <v>2941467.2780000004</v>
      </c>
      <c r="L48" s="613">
        <v>95912.681079999893</v>
      </c>
      <c r="M48" s="613">
        <v>97353.165299999993</v>
      </c>
      <c r="N48" s="173">
        <v>7127446.4296999983</v>
      </c>
    </row>
    <row r="49" spans="1:14" x14ac:dyDescent="0.25">
      <c r="A49" s="621"/>
      <c r="B49" s="172" t="s">
        <v>154</v>
      </c>
      <c r="C49" s="172"/>
      <c r="D49" s="676">
        <v>3073102.2319599995</v>
      </c>
      <c r="E49" s="613">
        <v>244329.03849999997</v>
      </c>
      <c r="F49" s="718">
        <v>453509.65596</v>
      </c>
      <c r="G49" s="676">
        <v>3770940.9264199995</v>
      </c>
      <c r="H49" s="676">
        <v>27347.552</v>
      </c>
      <c r="I49" s="613">
        <v>19468.083999999999</v>
      </c>
      <c r="J49" s="613">
        <v>803359.44379000005</v>
      </c>
      <c r="K49" s="173">
        <v>850175.07979000011</v>
      </c>
      <c r="L49" s="613">
        <v>17338.048579999999</v>
      </c>
      <c r="M49" s="613">
        <v>382.35790000000003</v>
      </c>
      <c r="N49" s="173">
        <v>4638836.4126899997</v>
      </c>
    </row>
    <row r="50" spans="1:14" x14ac:dyDescent="0.25">
      <c r="A50" s="621" t="s">
        <v>155</v>
      </c>
      <c r="B50" s="172"/>
      <c r="C50" s="172"/>
      <c r="D50" s="676">
        <v>303.10245999999461</v>
      </c>
      <c r="E50" s="613">
        <v>967.36190000001807</v>
      </c>
      <c r="F50" s="718">
        <v>2949.0207199999713</v>
      </c>
      <c r="G50" s="676">
        <v>4219.485079999984</v>
      </c>
      <c r="H50" s="676">
        <v>4863.8836000000592</v>
      </c>
      <c r="I50" s="613">
        <v>-6197.5860000000102</v>
      </c>
      <c r="J50" s="613">
        <v>8660.86930999998</v>
      </c>
      <c r="K50" s="173">
        <v>7327.166910000029</v>
      </c>
      <c r="L50" s="613">
        <v>-3665.0726199999917</v>
      </c>
      <c r="M50" s="613">
        <v>876.47240000008605</v>
      </c>
      <c r="N50" s="173">
        <v>8758.0517700001074</v>
      </c>
    </row>
    <row r="51" spans="1:14" x14ac:dyDescent="0.25">
      <c r="A51" s="621" t="s">
        <v>156</v>
      </c>
      <c r="B51" s="172"/>
      <c r="C51" s="172"/>
      <c r="D51" s="676">
        <v>-381998.30220000003</v>
      </c>
      <c r="E51" s="613">
        <v>150528.26440000001</v>
      </c>
      <c r="F51" s="718">
        <v>47917.450317860785</v>
      </c>
      <c r="G51" s="676">
        <v>-183552.58748213924</v>
      </c>
      <c r="H51" s="676">
        <v>2062800.7466037241</v>
      </c>
      <c r="I51" s="613">
        <v>-2137590.4125130801</v>
      </c>
      <c r="J51" s="613">
        <v>2350.3819727733062</v>
      </c>
      <c r="K51" s="173">
        <v>-72439.283936582666</v>
      </c>
      <c r="L51" s="613">
        <v>-28128.200934315806</v>
      </c>
      <c r="M51" s="613">
        <v>458451.96293102496</v>
      </c>
      <c r="N51" s="173">
        <v>174331.89057798724</v>
      </c>
    </row>
    <row r="52" spans="1:14" x14ac:dyDescent="0.25">
      <c r="A52" s="621" t="s">
        <v>157</v>
      </c>
      <c r="B52" s="172"/>
      <c r="C52" s="172"/>
      <c r="D52" s="676">
        <v>0</v>
      </c>
      <c r="E52" s="613">
        <v>0</v>
      </c>
      <c r="F52" s="718">
        <v>0</v>
      </c>
      <c r="G52" s="676">
        <v>0</v>
      </c>
      <c r="H52" s="676">
        <v>0</v>
      </c>
      <c r="I52" s="613">
        <v>0</v>
      </c>
      <c r="J52" s="613">
        <v>0</v>
      </c>
      <c r="K52" s="173">
        <v>0</v>
      </c>
      <c r="L52" s="613">
        <v>0</v>
      </c>
      <c r="M52" s="613">
        <v>0</v>
      </c>
      <c r="N52" s="173">
        <v>0</v>
      </c>
    </row>
    <row r="53" spans="1:14" x14ac:dyDescent="0.25">
      <c r="A53" s="621"/>
      <c r="B53" s="172" t="s">
        <v>158</v>
      </c>
      <c r="C53" s="172"/>
      <c r="D53" s="676">
        <v>0</v>
      </c>
      <c r="E53" s="613">
        <v>0</v>
      </c>
      <c r="F53" s="718">
        <v>0</v>
      </c>
      <c r="G53" s="676">
        <v>0</v>
      </c>
      <c r="H53" s="676">
        <v>0</v>
      </c>
      <c r="I53" s="613">
        <v>0</v>
      </c>
      <c r="J53" s="613">
        <v>0</v>
      </c>
      <c r="K53" s="173">
        <v>0</v>
      </c>
      <c r="L53" s="613">
        <v>0</v>
      </c>
      <c r="M53" s="613">
        <v>0</v>
      </c>
      <c r="N53" s="173">
        <v>0</v>
      </c>
    </row>
    <row r="54" spans="1:14" x14ac:dyDescent="0.25">
      <c r="A54" s="621"/>
      <c r="B54" s="172" t="s">
        <v>159</v>
      </c>
      <c r="C54" s="172"/>
      <c r="D54" s="676">
        <v>0</v>
      </c>
      <c r="E54" s="613">
        <v>0</v>
      </c>
      <c r="F54" s="718">
        <v>0</v>
      </c>
      <c r="G54" s="676">
        <v>0</v>
      </c>
      <c r="H54" s="676">
        <v>0</v>
      </c>
      <c r="I54" s="613">
        <v>0</v>
      </c>
      <c r="J54" s="613">
        <v>0</v>
      </c>
      <c r="K54" s="173">
        <v>0</v>
      </c>
      <c r="L54" s="613">
        <v>0</v>
      </c>
      <c r="M54" s="613">
        <v>0</v>
      </c>
      <c r="N54" s="173">
        <v>0</v>
      </c>
    </row>
    <row r="55" spans="1:14" x14ac:dyDescent="0.25">
      <c r="A55" s="621" t="s">
        <v>160</v>
      </c>
      <c r="B55" s="172"/>
      <c r="C55" s="172"/>
      <c r="D55" s="676">
        <v>0</v>
      </c>
      <c r="E55" s="613">
        <v>0</v>
      </c>
      <c r="F55" s="718">
        <v>0</v>
      </c>
      <c r="G55" s="676">
        <v>0</v>
      </c>
      <c r="H55" s="676">
        <v>0</v>
      </c>
      <c r="I55" s="613">
        <v>0</v>
      </c>
      <c r="J55" s="613">
        <v>0</v>
      </c>
      <c r="K55" s="173">
        <v>0</v>
      </c>
      <c r="L55" s="613">
        <v>0</v>
      </c>
      <c r="M55" s="613">
        <v>0</v>
      </c>
      <c r="N55" s="173">
        <v>0</v>
      </c>
    </row>
    <row r="56" spans="1:14" x14ac:dyDescent="0.25">
      <c r="A56" s="621" t="s">
        <v>161</v>
      </c>
      <c r="B56" s="172"/>
      <c r="C56" s="172"/>
      <c r="D56" s="676">
        <v>0</v>
      </c>
      <c r="E56" s="613">
        <v>0</v>
      </c>
      <c r="F56" s="718">
        <v>0</v>
      </c>
      <c r="G56" s="676">
        <v>0</v>
      </c>
      <c r="H56" s="676">
        <v>0</v>
      </c>
      <c r="I56" s="613">
        <v>0</v>
      </c>
      <c r="J56" s="613">
        <v>0</v>
      </c>
      <c r="K56" s="173">
        <v>0</v>
      </c>
      <c r="L56" s="613">
        <v>0</v>
      </c>
      <c r="M56" s="613">
        <v>0</v>
      </c>
      <c r="N56" s="173">
        <v>0</v>
      </c>
    </row>
    <row r="57" spans="1:14" x14ac:dyDescent="0.25">
      <c r="A57" s="621"/>
      <c r="B57" s="172"/>
      <c r="C57" s="172"/>
      <c r="D57" s="676"/>
      <c r="E57" s="613"/>
      <c r="F57" s="718"/>
      <c r="G57" s="676"/>
      <c r="H57" s="676"/>
      <c r="I57" s="613"/>
      <c r="J57" s="613"/>
      <c r="K57" s="173"/>
      <c r="L57" s="613"/>
      <c r="M57" s="613"/>
      <c r="N57" s="173"/>
    </row>
    <row r="58" spans="1:14" x14ac:dyDescent="0.25">
      <c r="A58" s="710" t="s">
        <v>162</v>
      </c>
      <c r="B58" s="668"/>
      <c r="C58" s="668"/>
      <c r="D58" s="715">
        <v>-435584.24867399991</v>
      </c>
      <c r="E58" s="669">
        <v>-52493.398988333327</v>
      </c>
      <c r="F58" s="716">
        <v>676307.01349733328</v>
      </c>
      <c r="G58" s="715">
        <v>188229.365835</v>
      </c>
      <c r="H58" s="715">
        <v>546511.69827144453</v>
      </c>
      <c r="I58" s="669">
        <v>1440033.1852013334</v>
      </c>
      <c r="J58" s="669">
        <v>309753.25577122218</v>
      </c>
      <c r="K58" s="717">
        <v>2296298.139244</v>
      </c>
      <c r="L58" s="669">
        <v>387010.8185042222</v>
      </c>
      <c r="M58" s="669">
        <v>800384.71983566682</v>
      </c>
      <c r="N58" s="717">
        <v>3671923.0434188894</v>
      </c>
    </row>
    <row r="59" spans="1:14" x14ac:dyDescent="0.25">
      <c r="A59" s="621" t="s">
        <v>163</v>
      </c>
      <c r="B59" s="172"/>
      <c r="C59" s="172"/>
      <c r="D59" s="676">
        <v>2561.3900599999997</v>
      </c>
      <c r="E59" s="613">
        <v>-1414.433</v>
      </c>
      <c r="F59" s="718">
        <v>-10332.449119999999</v>
      </c>
      <c r="G59" s="676">
        <v>-9185.4920600000005</v>
      </c>
      <c r="H59" s="676">
        <v>-4293.7052000000003</v>
      </c>
      <c r="I59" s="613">
        <v>-58205.81</v>
      </c>
      <c r="J59" s="613">
        <v>394161.64183999994</v>
      </c>
      <c r="K59" s="173">
        <v>331662.12663999991</v>
      </c>
      <c r="L59" s="613">
        <v>668643.08588000003</v>
      </c>
      <c r="M59" s="613">
        <v>-798.79399999999998</v>
      </c>
      <c r="N59" s="173">
        <v>990320.92645999999</v>
      </c>
    </row>
    <row r="60" spans="1:14" x14ac:dyDescent="0.25">
      <c r="A60" s="621"/>
      <c r="B60" s="172" t="s">
        <v>164</v>
      </c>
      <c r="C60" s="172"/>
      <c r="D60" s="676">
        <v>4218.4759999999997</v>
      </c>
      <c r="E60" s="613">
        <v>0</v>
      </c>
      <c r="F60" s="718">
        <v>0</v>
      </c>
      <c r="G60" s="676">
        <v>4218.4759999999997</v>
      </c>
      <c r="H60" s="676">
        <v>0</v>
      </c>
      <c r="I60" s="613">
        <v>0</v>
      </c>
      <c r="J60" s="613">
        <v>1022098.017</v>
      </c>
      <c r="K60" s="173">
        <v>1022098.017</v>
      </c>
      <c r="L60" s="613">
        <v>673528.62887999997</v>
      </c>
      <c r="M60" s="613">
        <v>0</v>
      </c>
      <c r="N60" s="173">
        <v>1699845.12188</v>
      </c>
    </row>
    <row r="61" spans="1:14" x14ac:dyDescent="0.25">
      <c r="A61" s="621"/>
      <c r="B61" s="172"/>
      <c r="C61" s="172" t="s">
        <v>165</v>
      </c>
      <c r="D61" s="676">
        <v>0</v>
      </c>
      <c r="E61" s="613">
        <v>0</v>
      </c>
      <c r="F61" s="718">
        <v>0</v>
      </c>
      <c r="G61" s="676">
        <v>0</v>
      </c>
      <c r="H61" s="676">
        <v>0</v>
      </c>
      <c r="I61" s="613">
        <v>0</v>
      </c>
      <c r="J61" s="613">
        <v>1021581.714</v>
      </c>
      <c r="K61" s="173">
        <v>1021581.714</v>
      </c>
      <c r="L61" s="613">
        <v>666780.34187999996</v>
      </c>
      <c r="M61" s="613">
        <v>0</v>
      </c>
      <c r="N61" s="173">
        <v>1688362.0558799999</v>
      </c>
    </row>
    <row r="62" spans="1:14" x14ac:dyDescent="0.25">
      <c r="A62" s="621"/>
      <c r="B62" s="172"/>
      <c r="C62" s="172" t="s">
        <v>166</v>
      </c>
      <c r="D62" s="676">
        <v>4218.4759999999997</v>
      </c>
      <c r="E62" s="613">
        <v>0</v>
      </c>
      <c r="F62" s="718">
        <v>0</v>
      </c>
      <c r="G62" s="676">
        <v>4218.4759999999997</v>
      </c>
      <c r="H62" s="676">
        <v>0</v>
      </c>
      <c r="I62" s="613">
        <v>0</v>
      </c>
      <c r="J62" s="613">
        <v>516.30299999995623</v>
      </c>
      <c r="K62" s="173">
        <v>516.30299999995623</v>
      </c>
      <c r="L62" s="613">
        <v>6748.2870000000112</v>
      </c>
      <c r="M62" s="613">
        <v>0</v>
      </c>
      <c r="N62" s="173">
        <v>11483.065999999992</v>
      </c>
    </row>
    <row r="63" spans="1:14" x14ac:dyDescent="0.25">
      <c r="A63" s="621"/>
      <c r="B63" s="172" t="s">
        <v>167</v>
      </c>
      <c r="C63" s="172"/>
      <c r="D63" s="676">
        <v>1657.0859399999999</v>
      </c>
      <c r="E63" s="613">
        <v>1414.433</v>
      </c>
      <c r="F63" s="718">
        <v>10332.449119999999</v>
      </c>
      <c r="G63" s="676">
        <v>13403.968059999999</v>
      </c>
      <c r="H63" s="676">
        <v>4293.7052000000003</v>
      </c>
      <c r="I63" s="613">
        <v>58205.81</v>
      </c>
      <c r="J63" s="613">
        <v>627936.37516000005</v>
      </c>
      <c r="K63" s="173">
        <v>690435.89036000008</v>
      </c>
      <c r="L63" s="613">
        <v>4885.5429999999997</v>
      </c>
      <c r="M63" s="613">
        <v>798.79399999999998</v>
      </c>
      <c r="N63" s="173">
        <v>709524.19542</v>
      </c>
    </row>
    <row r="64" spans="1:14" x14ac:dyDescent="0.25">
      <c r="A64" s="621" t="s">
        <v>168</v>
      </c>
      <c r="B64" s="172"/>
      <c r="C64" s="172"/>
      <c r="D64" s="676">
        <v>-398077.81913999992</v>
      </c>
      <c r="E64" s="613">
        <v>-18001.415000000001</v>
      </c>
      <c r="F64" s="718">
        <v>721825.30599999998</v>
      </c>
      <c r="G64" s="676">
        <v>305746.07186000003</v>
      </c>
      <c r="H64" s="676">
        <v>585149.64600000007</v>
      </c>
      <c r="I64" s="613">
        <v>1534040.3260000001</v>
      </c>
      <c r="J64" s="613">
        <v>-47263.004999999997</v>
      </c>
      <c r="K64" s="173">
        <v>2071926.9670000002</v>
      </c>
      <c r="L64" s="613">
        <v>-244710.084</v>
      </c>
      <c r="M64" s="613">
        <v>845348.53200000012</v>
      </c>
      <c r="N64" s="173">
        <v>2978311.486860001</v>
      </c>
    </row>
    <row r="65" spans="1:14" x14ac:dyDescent="0.25">
      <c r="A65" s="621"/>
      <c r="B65" s="172" t="s">
        <v>164</v>
      </c>
      <c r="C65" s="172"/>
      <c r="D65" s="676">
        <v>746548.67</v>
      </c>
      <c r="E65" s="613">
        <v>0</v>
      </c>
      <c r="F65" s="718">
        <v>784914.16099999996</v>
      </c>
      <c r="G65" s="676">
        <v>1531462.831</v>
      </c>
      <c r="H65" s="676">
        <v>609866.58900000004</v>
      </c>
      <c r="I65" s="613">
        <v>1790390.4240000001</v>
      </c>
      <c r="J65" s="613">
        <v>0</v>
      </c>
      <c r="K65" s="173">
        <v>2400257.0130000003</v>
      </c>
      <c r="L65" s="613">
        <v>0</v>
      </c>
      <c r="M65" s="613">
        <v>1786622.3470000001</v>
      </c>
      <c r="N65" s="173">
        <v>5718342.1910000006</v>
      </c>
    </row>
    <row r="66" spans="1:14" x14ac:dyDescent="0.25">
      <c r="A66" s="621"/>
      <c r="B66" s="172"/>
      <c r="C66" s="172" t="s">
        <v>165</v>
      </c>
      <c r="D66" s="676">
        <v>746548.67</v>
      </c>
      <c r="E66" s="613">
        <v>0</v>
      </c>
      <c r="F66" s="718">
        <v>784914.16099999996</v>
      </c>
      <c r="G66" s="676">
        <v>1531462.831</v>
      </c>
      <c r="H66" s="676">
        <v>609866.58900000004</v>
      </c>
      <c r="I66" s="613">
        <v>1790390.4240000001</v>
      </c>
      <c r="J66" s="613">
        <v>0</v>
      </c>
      <c r="K66" s="173">
        <v>2400257.0130000003</v>
      </c>
      <c r="L66" s="613">
        <v>0</v>
      </c>
      <c r="M66" s="613">
        <v>1786622.3470000001</v>
      </c>
      <c r="N66" s="173">
        <v>5718342.1910000006</v>
      </c>
    </row>
    <row r="67" spans="1:14" x14ac:dyDescent="0.25">
      <c r="A67" s="621"/>
      <c r="B67" s="172"/>
      <c r="C67" s="172" t="s">
        <v>166</v>
      </c>
      <c r="D67" s="676">
        <v>0</v>
      </c>
      <c r="E67" s="613">
        <v>0</v>
      </c>
      <c r="F67" s="718">
        <v>0</v>
      </c>
      <c r="G67" s="676">
        <v>0</v>
      </c>
      <c r="H67" s="676">
        <v>0</v>
      </c>
      <c r="I67" s="613">
        <v>0</v>
      </c>
      <c r="J67" s="613">
        <v>0</v>
      </c>
      <c r="K67" s="173">
        <v>0</v>
      </c>
      <c r="L67" s="613">
        <v>0</v>
      </c>
      <c r="M67" s="613">
        <v>0</v>
      </c>
      <c r="N67" s="173">
        <v>0</v>
      </c>
    </row>
    <row r="68" spans="1:14" x14ac:dyDescent="0.25">
      <c r="A68" s="621"/>
      <c r="B68" s="172" t="s">
        <v>167</v>
      </c>
      <c r="C68" s="172"/>
      <c r="D68" s="676">
        <v>1144626.48914</v>
      </c>
      <c r="E68" s="613">
        <v>18001.415000000001</v>
      </c>
      <c r="F68" s="718">
        <v>63088.855000000003</v>
      </c>
      <c r="G68" s="676">
        <v>1225716.75914</v>
      </c>
      <c r="H68" s="676">
        <v>24716.942999999999</v>
      </c>
      <c r="I68" s="613">
        <v>256350.098</v>
      </c>
      <c r="J68" s="613">
        <v>47263.004999999997</v>
      </c>
      <c r="K68" s="173">
        <v>328330.04599999997</v>
      </c>
      <c r="L68" s="613">
        <v>244710.084</v>
      </c>
      <c r="M68" s="613">
        <v>941273.81499999994</v>
      </c>
      <c r="N68" s="173">
        <v>2740030.70414</v>
      </c>
    </row>
    <row r="69" spans="1:14" x14ac:dyDescent="0.25">
      <c r="A69" s="621" t="s">
        <v>169</v>
      </c>
      <c r="B69" s="172"/>
      <c r="C69" s="172"/>
      <c r="D69" s="676">
        <v>-40067.819594000001</v>
      </c>
      <c r="E69" s="613">
        <v>-33077.550988333329</v>
      </c>
      <c r="F69" s="718">
        <v>-35185.843382666673</v>
      </c>
      <c r="G69" s="676">
        <v>-108331.213965</v>
      </c>
      <c r="H69" s="676">
        <v>-34344.242528555558</v>
      </c>
      <c r="I69" s="613">
        <v>-35801.330798666662</v>
      </c>
      <c r="J69" s="613">
        <v>-37145.381068777773</v>
      </c>
      <c r="K69" s="173">
        <v>-107290.954396</v>
      </c>
      <c r="L69" s="613">
        <v>-36922.183375777779</v>
      </c>
      <c r="M69" s="613">
        <v>-44165.018164333334</v>
      </c>
      <c r="N69" s="173">
        <v>-296709.36990111112</v>
      </c>
    </row>
    <row r="70" spans="1:14" x14ac:dyDescent="0.25">
      <c r="A70" s="621"/>
      <c r="B70" s="172"/>
      <c r="C70" s="172"/>
      <c r="D70" s="676"/>
      <c r="E70" s="613"/>
      <c r="F70" s="718"/>
      <c r="G70" s="676"/>
      <c r="H70" s="676"/>
      <c r="I70" s="613"/>
      <c r="J70" s="613"/>
      <c r="K70" s="173"/>
      <c r="L70" s="613"/>
      <c r="M70" s="613"/>
      <c r="N70" s="173"/>
    </row>
    <row r="71" spans="1:14" x14ac:dyDescent="0.25">
      <c r="A71" s="710" t="s">
        <v>170</v>
      </c>
      <c r="B71" s="668"/>
      <c r="C71" s="668"/>
      <c r="D71" s="715">
        <v>537337.93033399992</v>
      </c>
      <c r="E71" s="669">
        <v>275821.27218833333</v>
      </c>
      <c r="F71" s="716">
        <v>-1254630.0498994724</v>
      </c>
      <c r="G71" s="715">
        <v>-441470.84737713938</v>
      </c>
      <c r="H71" s="715">
        <v>2960880.4631322795</v>
      </c>
      <c r="I71" s="669">
        <v>-2277246.4067144133</v>
      </c>
      <c r="J71" s="669">
        <v>-899423.85407844896</v>
      </c>
      <c r="K71" s="717">
        <v>-215789.79766058247</v>
      </c>
      <c r="L71" s="669">
        <v>-319254.21163853811</v>
      </c>
      <c r="M71" s="669">
        <v>-191579.90780464176</v>
      </c>
      <c r="N71" s="717">
        <v>-1168094.7644809023</v>
      </c>
    </row>
    <row r="72" spans="1:14" x14ac:dyDescent="0.25">
      <c r="A72" s="722"/>
      <c r="B72" s="723"/>
      <c r="C72" s="723"/>
      <c r="D72" s="719"/>
      <c r="E72" s="614"/>
      <c r="F72" s="635"/>
      <c r="G72" s="719"/>
      <c r="H72" s="719"/>
      <c r="I72" s="614"/>
      <c r="J72" s="614"/>
      <c r="K72" s="615"/>
      <c r="L72" s="614"/>
      <c r="M72" s="614"/>
      <c r="N72" s="615"/>
    </row>
    <row r="73" spans="1:14" x14ac:dyDescent="0.25">
      <c r="A73" s="172" t="s">
        <v>171</v>
      </c>
      <c r="B73" s="172" t="s">
        <v>172</v>
      </c>
      <c r="C73" s="724"/>
      <c r="D73" s="725"/>
      <c r="E73" s="725"/>
      <c r="F73" s="725"/>
      <c r="G73" s="725"/>
      <c r="H73" s="725"/>
      <c r="I73" s="725"/>
      <c r="J73" s="725"/>
      <c r="K73" s="725"/>
      <c r="L73" s="725"/>
      <c r="M73" s="725"/>
      <c r="N73" s="726"/>
    </row>
    <row r="74" spans="1:14" x14ac:dyDescent="0.25">
      <c r="A74" s="727" t="s">
        <v>173</v>
      </c>
      <c r="B74" s="727" t="s">
        <v>174</v>
      </c>
      <c r="C74" s="610"/>
      <c r="D74" s="610"/>
      <c r="E74" s="610"/>
      <c r="F74" s="610"/>
      <c r="G74" s="610"/>
      <c r="H74" s="610"/>
      <c r="I74" s="610"/>
      <c r="J74" s="610"/>
      <c r="K74" s="610"/>
      <c r="L74" s="610"/>
      <c r="M74" s="610"/>
      <c r="N74" s="610"/>
    </row>
    <row r="75" spans="1:14" x14ac:dyDescent="0.25">
      <c r="A75" s="727" t="s">
        <v>175</v>
      </c>
      <c r="B75" s="727" t="s">
        <v>176</v>
      </c>
      <c r="C75" s="610"/>
      <c r="D75" s="610"/>
      <c r="E75" s="610"/>
      <c r="F75" s="610"/>
      <c r="G75" s="728"/>
      <c r="H75" s="612"/>
      <c r="I75" s="612"/>
      <c r="J75" s="612"/>
      <c r="K75" s="612"/>
      <c r="L75" s="612"/>
      <c r="M75" s="612"/>
      <c r="N75" s="618"/>
    </row>
    <row r="76" spans="1:14" x14ac:dyDescent="0.25">
      <c r="A76" s="727" t="s">
        <v>177</v>
      </c>
      <c r="B76" s="727" t="s">
        <v>178</v>
      </c>
      <c r="C76" s="144"/>
      <c r="D76" s="144"/>
      <c r="E76" s="144"/>
      <c r="F76" s="144"/>
      <c r="G76" s="144"/>
      <c r="H76" s="144"/>
      <c r="I76" s="144"/>
      <c r="J76" s="144"/>
      <c r="K76" s="144"/>
      <c r="L76" s="144"/>
      <c r="M76" s="144"/>
      <c r="N76" s="724"/>
    </row>
    <row r="77" spans="1:14" x14ac:dyDescent="0.25">
      <c r="A77" s="521" t="s">
        <v>0</v>
      </c>
    </row>
  </sheetData>
  <mergeCells count="1">
    <mergeCell ref="A1:C1"/>
  </mergeCell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workbookViewId="0">
      <selection sqref="A1:C1"/>
    </sheetView>
  </sheetViews>
  <sheetFormatPr baseColWidth="10" defaultColWidth="11.42578125" defaultRowHeight="15" x14ac:dyDescent="0.25"/>
  <cols>
    <col min="1" max="2" width="4.140625" style="602" customWidth="1"/>
    <col min="3" max="3" width="50.5703125" style="602" customWidth="1"/>
    <col min="4" max="16384" width="11.42578125" style="602"/>
  </cols>
  <sheetData>
    <row r="1" spans="1:15" x14ac:dyDescent="0.25">
      <c r="A1" s="1052" t="s">
        <v>179</v>
      </c>
      <c r="B1" s="1052"/>
      <c r="C1" s="1052"/>
      <c r="D1" s="521"/>
      <c r="E1" s="521"/>
      <c r="F1" s="521"/>
      <c r="G1" s="521"/>
      <c r="H1" s="521"/>
      <c r="I1" s="521"/>
      <c r="J1" s="521"/>
      <c r="K1" s="521"/>
    </row>
    <row r="2" spans="1:15" x14ac:dyDescent="0.25">
      <c r="A2" s="701" t="s">
        <v>121</v>
      </c>
      <c r="B2" s="702"/>
      <c r="D2" s="702"/>
      <c r="E2" s="702"/>
      <c r="F2" s="703"/>
      <c r="G2" s="703"/>
      <c r="H2" s="703"/>
      <c r="I2" s="703"/>
      <c r="J2" s="703"/>
      <c r="K2" s="704"/>
    </row>
    <row r="3" spans="1:15" x14ac:dyDescent="0.25">
      <c r="A3" s="607" t="s">
        <v>44</v>
      </c>
      <c r="B3" s="703"/>
      <c r="D3" s="703"/>
      <c r="E3" s="703"/>
      <c r="F3" s="703"/>
      <c r="G3" s="703"/>
      <c r="H3" s="703"/>
      <c r="I3" s="703"/>
      <c r="J3" s="703"/>
      <c r="K3" s="704"/>
    </row>
    <row r="4" spans="1:15" x14ac:dyDescent="0.25">
      <c r="A4" s="612" t="s">
        <v>66</v>
      </c>
      <c r="B4" s="703"/>
      <c r="D4" s="729"/>
      <c r="E4" s="703"/>
      <c r="F4" s="703"/>
      <c r="G4" s="703"/>
      <c r="H4" s="703"/>
      <c r="I4" s="703"/>
      <c r="J4" s="703"/>
      <c r="K4" s="704"/>
    </row>
    <row r="5" spans="1:15" x14ac:dyDescent="0.25">
      <c r="A5" s="612" t="s">
        <v>123</v>
      </c>
      <c r="B5" s="703"/>
      <c r="D5" s="729"/>
      <c r="E5" s="703"/>
      <c r="F5" s="703"/>
      <c r="G5" s="703"/>
      <c r="H5" s="703"/>
      <c r="I5" s="703"/>
      <c r="J5" s="703"/>
      <c r="K5" s="704"/>
    </row>
    <row r="6" spans="1:15" x14ac:dyDescent="0.25">
      <c r="A6" s="608"/>
      <c r="B6" s="705"/>
      <c r="C6" s="706"/>
      <c r="D6" s="705"/>
      <c r="E6" s="707"/>
      <c r="F6" s="703"/>
      <c r="G6" s="703"/>
      <c r="H6" s="703"/>
      <c r="I6" s="703"/>
      <c r="J6" s="703"/>
      <c r="K6" s="704"/>
    </row>
    <row r="7" spans="1:15" ht="35.450000000000003" customHeight="1" x14ac:dyDescent="0.25">
      <c r="A7" s="708"/>
      <c r="B7" s="709"/>
      <c r="C7" s="709"/>
      <c r="D7" s="596" t="s">
        <v>180</v>
      </c>
      <c r="E7" s="596" t="s">
        <v>124</v>
      </c>
      <c r="F7" s="598" t="s">
        <v>125</v>
      </c>
      <c r="G7" s="598" t="s">
        <v>126</v>
      </c>
      <c r="H7" s="603" t="s">
        <v>127</v>
      </c>
      <c r="I7" s="67" t="s">
        <v>128</v>
      </c>
      <c r="J7" s="67" t="s">
        <v>129</v>
      </c>
      <c r="K7" s="67" t="s">
        <v>130</v>
      </c>
      <c r="L7" s="594" t="s">
        <v>131</v>
      </c>
      <c r="M7" s="67" t="s">
        <v>132</v>
      </c>
      <c r="N7" s="67" t="s">
        <v>133</v>
      </c>
      <c r="O7" s="603" t="s">
        <v>134</v>
      </c>
    </row>
    <row r="8" spans="1:15" x14ac:dyDescent="0.25">
      <c r="A8" s="710"/>
      <c r="B8" s="172"/>
      <c r="C8" s="172"/>
      <c r="D8" s="173"/>
      <c r="E8" s="730"/>
      <c r="F8" s="731"/>
      <c r="G8" s="732"/>
      <c r="H8" s="730"/>
      <c r="I8" s="730"/>
      <c r="J8" s="731"/>
      <c r="K8" s="731"/>
      <c r="L8" s="733"/>
      <c r="M8" s="731"/>
      <c r="N8" s="732"/>
      <c r="O8" s="733"/>
    </row>
    <row r="9" spans="1:15" x14ac:dyDescent="0.25">
      <c r="A9" s="710" t="s">
        <v>135</v>
      </c>
      <c r="B9" s="668"/>
      <c r="C9" s="668"/>
      <c r="D9" s="717"/>
      <c r="E9" s="711"/>
      <c r="F9" s="712"/>
      <c r="G9" s="713"/>
      <c r="H9" s="711"/>
      <c r="I9" s="711"/>
      <c r="J9" s="712"/>
      <c r="K9" s="712"/>
      <c r="L9" s="714"/>
      <c r="M9" s="712"/>
      <c r="N9" s="713"/>
      <c r="O9" s="714"/>
    </row>
    <row r="10" spans="1:15" x14ac:dyDescent="0.25">
      <c r="A10" s="710" t="s">
        <v>136</v>
      </c>
      <c r="B10" s="668"/>
      <c r="C10" s="668"/>
      <c r="D10" s="717">
        <v>43308519.295000002</v>
      </c>
      <c r="E10" s="715">
        <v>3735052.8389400006</v>
      </c>
      <c r="F10" s="669">
        <v>3395334.8255000003</v>
      </c>
      <c r="G10" s="716">
        <v>3285687.2681199992</v>
      </c>
      <c r="H10" s="715">
        <v>10416074.932559997</v>
      </c>
      <c r="I10" s="715">
        <v>6453529.5698000006</v>
      </c>
      <c r="J10" s="669">
        <v>1390535.662</v>
      </c>
      <c r="K10" s="669">
        <v>2896061.0372599992</v>
      </c>
      <c r="L10" s="717">
        <v>10740126.269059999</v>
      </c>
      <c r="M10" s="669">
        <v>3340615.22144</v>
      </c>
      <c r="N10" s="669">
        <v>3362523.4185000006</v>
      </c>
      <c r="O10" s="717">
        <v>27859339.841560014</v>
      </c>
    </row>
    <row r="11" spans="1:15" x14ac:dyDescent="0.25">
      <c r="A11" s="621"/>
      <c r="B11" s="172" t="s">
        <v>63</v>
      </c>
      <c r="C11" s="172"/>
      <c r="D11" s="173">
        <v>36843885.979000002</v>
      </c>
      <c r="E11" s="676">
        <v>3156503.7910000002</v>
      </c>
      <c r="F11" s="613">
        <v>2841725.02</v>
      </c>
      <c r="G11" s="718">
        <v>2733193.8539999998</v>
      </c>
      <c r="H11" s="676">
        <v>8731422.665000001</v>
      </c>
      <c r="I11" s="676">
        <v>5922921.3770000003</v>
      </c>
      <c r="J11" s="613">
        <v>735129.61100000003</v>
      </c>
      <c r="K11" s="613">
        <v>2359029.3029999998</v>
      </c>
      <c r="L11" s="173">
        <v>9017080.2909999993</v>
      </c>
      <c r="M11" s="613">
        <v>2769175.2859999998</v>
      </c>
      <c r="N11" s="613">
        <v>2843852.1409999998</v>
      </c>
      <c r="O11" s="173">
        <v>23361530.382999998</v>
      </c>
    </row>
    <row r="12" spans="1:15" x14ac:dyDescent="0.25">
      <c r="A12" s="621"/>
      <c r="B12" s="172"/>
      <c r="C12" s="172" t="s">
        <v>137</v>
      </c>
      <c r="D12" s="173">
        <v>1319885.49</v>
      </c>
      <c r="E12" s="676">
        <v>108924.87940309801</v>
      </c>
      <c r="F12" s="613">
        <v>121537.63741862001</v>
      </c>
      <c r="G12" s="718">
        <v>85584.699494194705</v>
      </c>
      <c r="H12" s="676">
        <v>316047.21631591272</v>
      </c>
      <c r="I12" s="676">
        <v>384313.79920113098</v>
      </c>
      <c r="J12" s="613">
        <v>404876.03987599997</v>
      </c>
      <c r="K12" s="613">
        <v>79332.232999999993</v>
      </c>
      <c r="L12" s="173">
        <v>868522.0720771309</v>
      </c>
      <c r="M12" s="613">
        <v>90136.549130611194</v>
      </c>
      <c r="N12" s="613">
        <v>126518.438363282</v>
      </c>
      <c r="O12" s="173">
        <v>1401224.2758869368</v>
      </c>
    </row>
    <row r="13" spans="1:15" x14ac:dyDescent="0.25">
      <c r="A13" s="621"/>
      <c r="B13" s="172"/>
      <c r="C13" s="172" t="s">
        <v>138</v>
      </c>
      <c r="D13" s="173">
        <v>35524000.489</v>
      </c>
      <c r="E13" s="676">
        <v>3047578.9115969022</v>
      </c>
      <c r="F13" s="613">
        <v>2720187.3825813802</v>
      </c>
      <c r="G13" s="718">
        <v>2647609.1545058051</v>
      </c>
      <c r="H13" s="676">
        <v>8415375.4486840889</v>
      </c>
      <c r="I13" s="676">
        <v>5538607.5777988695</v>
      </c>
      <c r="J13" s="613">
        <v>330253.57112400007</v>
      </c>
      <c r="K13" s="613">
        <v>2279697.0699999998</v>
      </c>
      <c r="L13" s="173">
        <v>8148558.2189228702</v>
      </c>
      <c r="M13" s="613">
        <v>2679038.7368693887</v>
      </c>
      <c r="N13" s="613">
        <v>2717333.7026367178</v>
      </c>
      <c r="O13" s="173">
        <v>21960306.107113067</v>
      </c>
    </row>
    <row r="14" spans="1:15" x14ac:dyDescent="0.25">
      <c r="A14" s="621"/>
      <c r="B14" s="172" t="s">
        <v>60</v>
      </c>
      <c r="C14" s="172"/>
      <c r="D14" s="173">
        <v>411190</v>
      </c>
      <c r="E14" s="676">
        <v>4580.3108999999995</v>
      </c>
      <c r="F14" s="613">
        <v>3174.5230999999994</v>
      </c>
      <c r="G14" s="718">
        <v>2794.9084800000001</v>
      </c>
      <c r="H14" s="676">
        <v>10549.742479999999</v>
      </c>
      <c r="I14" s="676">
        <v>4001.0630000000001</v>
      </c>
      <c r="J14" s="613">
        <v>4696.6040000000003</v>
      </c>
      <c r="K14" s="613">
        <v>4037.4427099999998</v>
      </c>
      <c r="L14" s="173">
        <v>12735.109710000001</v>
      </c>
      <c r="M14" s="613">
        <v>4381.1791599999988</v>
      </c>
      <c r="N14" s="613">
        <v>3235.9158000000002</v>
      </c>
      <c r="O14" s="173">
        <v>30901.947149999996</v>
      </c>
    </row>
    <row r="15" spans="1:15" x14ac:dyDescent="0.25">
      <c r="A15" s="621"/>
      <c r="B15" s="172" t="s">
        <v>59</v>
      </c>
      <c r="C15" s="172"/>
      <c r="D15" s="173">
        <v>2928773.7459999998</v>
      </c>
      <c r="E15" s="676">
        <v>258970.90400000001</v>
      </c>
      <c r="F15" s="613">
        <v>243719.978</v>
      </c>
      <c r="G15" s="718">
        <v>234005.45300000001</v>
      </c>
      <c r="H15" s="676">
        <v>736696.33499999996</v>
      </c>
      <c r="I15" s="676">
        <v>248919.573</v>
      </c>
      <c r="J15" s="613">
        <v>242629.74100000001</v>
      </c>
      <c r="K15" s="613">
        <v>254760.84400000001</v>
      </c>
      <c r="L15" s="173">
        <v>746310.15800000005</v>
      </c>
      <c r="M15" s="613">
        <v>244001.99400000001</v>
      </c>
      <c r="N15" s="613">
        <v>236874.73</v>
      </c>
      <c r="O15" s="173">
        <v>1963883.2169999999</v>
      </c>
    </row>
    <row r="16" spans="1:15" x14ac:dyDescent="0.25">
      <c r="A16" s="621"/>
      <c r="B16" s="172" t="s">
        <v>58</v>
      </c>
      <c r="C16" s="172"/>
      <c r="D16" s="173">
        <v>136696.535</v>
      </c>
      <c r="E16" s="676">
        <v>19862.142</v>
      </c>
      <c r="F16" s="613">
        <v>11468.105</v>
      </c>
      <c r="G16" s="718">
        <v>6327.4229999999998</v>
      </c>
      <c r="H16" s="676">
        <v>37657.67</v>
      </c>
      <c r="I16" s="676">
        <v>26406.606</v>
      </c>
      <c r="J16" s="613">
        <v>33326.925000000003</v>
      </c>
      <c r="K16" s="613">
        <v>5069.9660000000003</v>
      </c>
      <c r="L16" s="173">
        <v>64803.497000000003</v>
      </c>
      <c r="M16" s="613">
        <v>5157.6450000000004</v>
      </c>
      <c r="N16" s="613">
        <v>3955.8180000000002</v>
      </c>
      <c r="O16" s="173">
        <v>111574.63</v>
      </c>
    </row>
    <row r="17" spans="1:15" x14ac:dyDescent="0.25">
      <c r="A17" s="621"/>
      <c r="B17" s="172" t="s">
        <v>57</v>
      </c>
      <c r="C17" s="172"/>
      <c r="D17" s="173">
        <v>796279.49200000009</v>
      </c>
      <c r="E17" s="676">
        <v>52837.762999999992</v>
      </c>
      <c r="F17" s="613">
        <v>87681.772799999992</v>
      </c>
      <c r="G17" s="718">
        <v>66760.832159999991</v>
      </c>
      <c r="H17" s="676">
        <v>207280.36795999997</v>
      </c>
      <c r="I17" s="676">
        <v>52071.458200000001</v>
      </c>
      <c r="J17" s="613">
        <v>105111.54700000001</v>
      </c>
      <c r="K17" s="613">
        <v>50073.975999999995</v>
      </c>
      <c r="L17" s="173">
        <v>207256.98120000001</v>
      </c>
      <c r="M17" s="613">
        <v>105440.67079999999</v>
      </c>
      <c r="N17" s="613">
        <v>53483.845799999996</v>
      </c>
      <c r="O17" s="173">
        <v>573461.86575999996</v>
      </c>
    </row>
    <row r="18" spans="1:15" x14ac:dyDescent="0.25">
      <c r="A18" s="621"/>
      <c r="B18" s="172" t="s">
        <v>56</v>
      </c>
      <c r="C18" s="172"/>
      <c r="D18" s="173">
        <v>976002.74</v>
      </c>
      <c r="E18" s="676">
        <v>85729.377160000004</v>
      </c>
      <c r="F18" s="613">
        <v>87274.234599999996</v>
      </c>
      <c r="G18" s="718">
        <v>95599.010120000006</v>
      </c>
      <c r="H18" s="676">
        <v>268602.62187999999</v>
      </c>
      <c r="I18" s="676">
        <v>83294.594400000002</v>
      </c>
      <c r="J18" s="613">
        <v>82247.358999999997</v>
      </c>
      <c r="K18" s="613">
        <v>81654.396110000001</v>
      </c>
      <c r="L18" s="173">
        <v>247196.34951</v>
      </c>
      <c r="M18" s="613">
        <v>108192.26496</v>
      </c>
      <c r="N18" s="613">
        <v>95813.2549</v>
      </c>
      <c r="O18" s="173">
        <v>719804.49124999996</v>
      </c>
    </row>
    <row r="19" spans="1:15" x14ac:dyDescent="0.25">
      <c r="A19" s="621"/>
      <c r="B19" s="172" t="s">
        <v>55</v>
      </c>
      <c r="C19" s="172"/>
      <c r="D19" s="173">
        <v>1215690.8029999998</v>
      </c>
      <c r="E19" s="676">
        <v>156568.55088000002</v>
      </c>
      <c r="F19" s="613">
        <v>120291.19200000001</v>
      </c>
      <c r="G19" s="718">
        <v>147005.78735999999</v>
      </c>
      <c r="H19" s="676">
        <v>423865.53023999999</v>
      </c>
      <c r="I19" s="676">
        <v>115914.8982</v>
      </c>
      <c r="J19" s="613">
        <v>187393.875</v>
      </c>
      <c r="K19" s="613">
        <v>141435.10944</v>
      </c>
      <c r="L19" s="173">
        <v>444743.88263999997</v>
      </c>
      <c r="M19" s="613">
        <v>104266.18152</v>
      </c>
      <c r="N19" s="613">
        <v>125307.713</v>
      </c>
      <c r="O19" s="173">
        <v>1098183.3074</v>
      </c>
    </row>
    <row r="20" spans="1:15" x14ac:dyDescent="0.25">
      <c r="A20" s="621"/>
      <c r="B20" s="172"/>
      <c r="C20" s="172"/>
      <c r="D20" s="173"/>
      <c r="E20" s="676"/>
      <c r="F20" s="613"/>
      <c r="G20" s="718"/>
      <c r="H20" s="676"/>
      <c r="I20" s="676"/>
      <c r="J20" s="613"/>
      <c r="K20" s="613"/>
      <c r="L20" s="173"/>
      <c r="M20" s="613"/>
      <c r="N20" s="613"/>
      <c r="O20" s="173"/>
    </row>
    <row r="21" spans="1:15" x14ac:dyDescent="0.25">
      <c r="A21" s="710" t="s">
        <v>139</v>
      </c>
      <c r="B21" s="668"/>
      <c r="C21" s="668"/>
      <c r="D21" s="717">
        <v>40110948.866000004</v>
      </c>
      <c r="E21" s="715">
        <v>2805904.6879000003</v>
      </c>
      <c r="F21" s="669">
        <v>2751609.4676000001</v>
      </c>
      <c r="G21" s="716">
        <v>4055195.5121599995</v>
      </c>
      <c r="H21" s="715">
        <v>9612709.6676599998</v>
      </c>
      <c r="I21" s="715">
        <v>3033161.6272000005</v>
      </c>
      <c r="J21" s="669">
        <v>3175268.7539999997</v>
      </c>
      <c r="K21" s="669">
        <v>3321067.9770100005</v>
      </c>
      <c r="L21" s="717">
        <v>9529498.3582099993</v>
      </c>
      <c r="M21" s="669">
        <v>3151615.9955199994</v>
      </c>
      <c r="N21" s="669">
        <v>3091435.9181000004</v>
      </c>
      <c r="O21" s="717">
        <v>25385259.939489998</v>
      </c>
    </row>
    <row r="22" spans="1:15" x14ac:dyDescent="0.25">
      <c r="A22" s="621"/>
      <c r="B22" s="172" t="s">
        <v>75</v>
      </c>
      <c r="C22" s="172"/>
      <c r="D22" s="173">
        <v>9041472.2659999989</v>
      </c>
      <c r="E22" s="676">
        <v>753047.95247999998</v>
      </c>
      <c r="F22" s="613">
        <v>721967.22199999995</v>
      </c>
      <c r="G22" s="718">
        <v>951799.35679999995</v>
      </c>
      <c r="H22" s="676">
        <v>2426814.5312799998</v>
      </c>
      <c r="I22" s="676">
        <v>739675.25080000004</v>
      </c>
      <c r="J22" s="613">
        <v>727697.45700000005</v>
      </c>
      <c r="K22" s="613">
        <v>940944.19389</v>
      </c>
      <c r="L22" s="173">
        <v>2408316.9016899997</v>
      </c>
      <c r="M22" s="613">
        <v>719403.38121999998</v>
      </c>
      <c r="N22" s="613">
        <v>741345.39769999997</v>
      </c>
      <c r="O22" s="173">
        <v>6295880.211889999</v>
      </c>
    </row>
    <row r="23" spans="1:15" x14ac:dyDescent="0.25">
      <c r="A23" s="621"/>
      <c r="B23" s="172" t="s">
        <v>74</v>
      </c>
      <c r="C23" s="172"/>
      <c r="D23" s="173">
        <v>3332471.5069999998</v>
      </c>
      <c r="E23" s="676">
        <v>193040.91852000001</v>
      </c>
      <c r="F23" s="613">
        <v>255373.76920000001</v>
      </c>
      <c r="G23" s="718">
        <v>330579.67268000002</v>
      </c>
      <c r="H23" s="676">
        <v>778994.36040000012</v>
      </c>
      <c r="I23" s="676">
        <v>291744.13520000002</v>
      </c>
      <c r="J23" s="613">
        <v>312787.01500000001</v>
      </c>
      <c r="K23" s="613">
        <v>299588.04706000001</v>
      </c>
      <c r="L23" s="173">
        <v>904119.19726000004</v>
      </c>
      <c r="M23" s="613">
        <v>314722.66625999997</v>
      </c>
      <c r="N23" s="613">
        <v>312921.89640000003</v>
      </c>
      <c r="O23" s="173">
        <v>2310758.1203200002</v>
      </c>
    </row>
    <row r="24" spans="1:15" x14ac:dyDescent="0.25">
      <c r="A24" s="621"/>
      <c r="B24" s="172" t="s">
        <v>140</v>
      </c>
      <c r="C24" s="172"/>
      <c r="D24" s="173">
        <v>1821228.1060000001</v>
      </c>
      <c r="E24" s="676">
        <v>268899.01714000001</v>
      </c>
      <c r="F24" s="613">
        <v>50099.4444</v>
      </c>
      <c r="G24" s="718">
        <v>473632.28103999997</v>
      </c>
      <c r="H24" s="676">
        <v>792630.74257999996</v>
      </c>
      <c r="I24" s="676">
        <v>23955.249400000001</v>
      </c>
      <c r="J24" s="613">
        <v>30816.146999999997</v>
      </c>
      <c r="K24" s="613">
        <v>24333.219129999998</v>
      </c>
      <c r="L24" s="173">
        <v>79104.615529999995</v>
      </c>
      <c r="M24" s="613">
        <v>258599.64588</v>
      </c>
      <c r="N24" s="613">
        <v>53476.2624</v>
      </c>
      <c r="O24" s="173">
        <v>1183811.2663899998</v>
      </c>
    </row>
    <row r="25" spans="1:15" x14ac:dyDescent="0.25">
      <c r="A25" s="621"/>
      <c r="B25" s="172" t="s">
        <v>72</v>
      </c>
      <c r="C25" s="172"/>
      <c r="D25" s="173">
        <v>18736384.019000001</v>
      </c>
      <c r="E25" s="676">
        <v>971318.20045999996</v>
      </c>
      <c r="F25" s="613">
        <v>1085510.9849999999</v>
      </c>
      <c r="G25" s="718">
        <v>1601410.10996</v>
      </c>
      <c r="H25" s="676">
        <v>3658239.2954199999</v>
      </c>
      <c r="I25" s="676">
        <v>1375150.7076000001</v>
      </c>
      <c r="J25" s="613">
        <v>1453379.0430000001</v>
      </c>
      <c r="K25" s="613">
        <v>1460957.1842500002</v>
      </c>
      <c r="L25" s="173">
        <v>4289486.9348499998</v>
      </c>
      <c r="M25" s="613">
        <v>1233347.0880999998</v>
      </c>
      <c r="N25" s="613">
        <v>1355645.4648000002</v>
      </c>
      <c r="O25" s="173">
        <v>10536718.78317</v>
      </c>
    </row>
    <row r="26" spans="1:15" x14ac:dyDescent="0.25">
      <c r="A26" s="621"/>
      <c r="B26" s="172" t="s">
        <v>141</v>
      </c>
      <c r="C26" s="172"/>
      <c r="D26" s="173">
        <v>7173421.1979999999</v>
      </c>
      <c r="E26" s="676">
        <v>615035.34230000002</v>
      </c>
      <c r="F26" s="613">
        <v>632595.30500000005</v>
      </c>
      <c r="G26" s="718">
        <v>689397.84867999994</v>
      </c>
      <c r="H26" s="676">
        <v>1937028.4959800001</v>
      </c>
      <c r="I26" s="676">
        <v>598447.09419999993</v>
      </c>
      <c r="J26" s="613">
        <v>641220.38</v>
      </c>
      <c r="K26" s="613">
        <v>591592.09668000008</v>
      </c>
      <c r="L26" s="173">
        <v>1831259.57088</v>
      </c>
      <c r="M26" s="613">
        <v>622973.23806</v>
      </c>
      <c r="N26" s="613">
        <v>616198.76410000003</v>
      </c>
      <c r="O26" s="173">
        <v>5007460.0690200003</v>
      </c>
    </row>
    <row r="27" spans="1:15" x14ac:dyDescent="0.25">
      <c r="A27" s="621"/>
      <c r="B27" s="172" t="s">
        <v>70</v>
      </c>
      <c r="C27" s="172"/>
      <c r="D27" s="173">
        <v>5971.77</v>
      </c>
      <c r="E27" s="676">
        <v>4563.2569999999996</v>
      </c>
      <c r="F27" s="613">
        <v>6062.7420000000002</v>
      </c>
      <c r="G27" s="718">
        <v>8376.2430000000004</v>
      </c>
      <c r="H27" s="676">
        <v>19002.241999999998</v>
      </c>
      <c r="I27" s="676">
        <v>4189.1899999999996</v>
      </c>
      <c r="J27" s="613">
        <v>9368.7119999999995</v>
      </c>
      <c r="K27" s="613">
        <v>3653.2359999999999</v>
      </c>
      <c r="L27" s="173">
        <v>17211.137999999999</v>
      </c>
      <c r="M27" s="613">
        <v>2569.9760000000001</v>
      </c>
      <c r="N27" s="613">
        <v>11848.1327</v>
      </c>
      <c r="O27" s="173">
        <v>50631.488700000002</v>
      </c>
    </row>
    <row r="28" spans="1:15" x14ac:dyDescent="0.25">
      <c r="A28" s="621"/>
      <c r="B28" s="172"/>
      <c r="C28" s="172"/>
      <c r="D28" s="173"/>
      <c r="E28" s="676"/>
      <c r="F28" s="613"/>
      <c r="G28" s="718"/>
      <c r="H28" s="676"/>
      <c r="I28" s="676"/>
      <c r="J28" s="613"/>
      <c r="K28" s="613"/>
      <c r="L28" s="173"/>
      <c r="M28" s="613"/>
      <c r="N28" s="613"/>
      <c r="O28" s="173"/>
    </row>
    <row r="29" spans="1:15" x14ac:dyDescent="0.25">
      <c r="A29" s="710" t="s">
        <v>142</v>
      </c>
      <c r="B29" s="668"/>
      <c r="C29" s="668"/>
      <c r="D29" s="717">
        <v>3197570.429</v>
      </c>
      <c r="E29" s="715">
        <v>929148.15104000038</v>
      </c>
      <c r="F29" s="669">
        <v>643725.35790000018</v>
      </c>
      <c r="G29" s="716">
        <v>-769508.24404000025</v>
      </c>
      <c r="H29" s="715">
        <v>803365.26489999704</v>
      </c>
      <c r="I29" s="715">
        <v>3420367.9426000002</v>
      </c>
      <c r="J29" s="669">
        <v>-1784733.0919999997</v>
      </c>
      <c r="K29" s="669">
        <v>-425006.9397500013</v>
      </c>
      <c r="L29" s="717">
        <v>1210627.9108499996</v>
      </c>
      <c r="M29" s="669">
        <v>188999.22592000058</v>
      </c>
      <c r="N29" s="669">
        <v>271087.50040000025</v>
      </c>
      <c r="O29" s="717">
        <v>2474079.9020700143</v>
      </c>
    </row>
    <row r="30" spans="1:15" x14ac:dyDescent="0.25">
      <c r="A30" s="621"/>
      <c r="B30" s="172"/>
      <c r="C30" s="172"/>
      <c r="D30" s="173"/>
      <c r="E30" s="676"/>
      <c r="F30" s="613"/>
      <c r="G30" s="718"/>
      <c r="H30" s="676"/>
      <c r="I30" s="676"/>
      <c r="J30" s="613"/>
      <c r="K30" s="613"/>
      <c r="L30" s="173"/>
      <c r="M30" s="613"/>
      <c r="N30" s="613"/>
      <c r="O30" s="173"/>
    </row>
    <row r="31" spans="1:15" x14ac:dyDescent="0.25">
      <c r="A31" s="710" t="s">
        <v>54</v>
      </c>
      <c r="B31" s="668"/>
      <c r="C31" s="668"/>
      <c r="D31" s="717"/>
      <c r="E31" s="715"/>
      <c r="F31" s="669"/>
      <c r="G31" s="716"/>
      <c r="H31" s="715"/>
      <c r="I31" s="715"/>
      <c r="J31" s="669"/>
      <c r="K31" s="669"/>
      <c r="L31" s="717"/>
      <c r="M31" s="669"/>
      <c r="N31" s="669"/>
      <c r="O31" s="717"/>
    </row>
    <row r="32" spans="1:15" x14ac:dyDescent="0.25">
      <c r="A32" s="710" t="s">
        <v>143</v>
      </c>
      <c r="B32" s="668"/>
      <c r="C32" s="668"/>
      <c r="D32" s="717">
        <v>7335568.8080000002</v>
      </c>
      <c r="E32" s="715">
        <v>299751.13536000001</v>
      </c>
      <c r="F32" s="669">
        <v>411487.62439999997</v>
      </c>
      <c r="G32" s="716">
        <v>544727.14547999995</v>
      </c>
      <c r="H32" s="715">
        <v>1255965.90524</v>
      </c>
      <c r="I32" s="715">
        <v>511312.47240000003</v>
      </c>
      <c r="J32" s="669">
        <v>541089.97</v>
      </c>
      <c r="K32" s="669">
        <v>528623.22568999999</v>
      </c>
      <c r="L32" s="717">
        <v>1581025.6680900001</v>
      </c>
      <c r="M32" s="669">
        <v>551775.04433999991</v>
      </c>
      <c r="N32" s="669">
        <v>527454.21569999994</v>
      </c>
      <c r="O32" s="717">
        <v>3916220.8333700006</v>
      </c>
    </row>
    <row r="33" spans="1:15" x14ac:dyDescent="0.25">
      <c r="A33" s="621"/>
      <c r="B33" s="172" t="s">
        <v>53</v>
      </c>
      <c r="C33" s="172"/>
      <c r="D33" s="173">
        <v>16739.937999999998</v>
      </c>
      <c r="E33" s="676">
        <v>1428.567</v>
      </c>
      <c r="F33" s="613">
        <v>1325.951</v>
      </c>
      <c r="G33" s="718">
        <v>416.81972000000002</v>
      </c>
      <c r="H33" s="676">
        <v>3171.33772</v>
      </c>
      <c r="I33" s="676">
        <v>381.71159999999998</v>
      </c>
      <c r="J33" s="613">
        <v>881.97</v>
      </c>
      <c r="K33" s="613">
        <v>213.27860999999999</v>
      </c>
      <c r="L33" s="173">
        <v>1476.96021</v>
      </c>
      <c r="M33" s="613">
        <v>248.42311999999998</v>
      </c>
      <c r="N33" s="613">
        <v>1189.664</v>
      </c>
      <c r="O33" s="173">
        <v>6086.3850499999999</v>
      </c>
    </row>
    <row r="34" spans="1:15" x14ac:dyDescent="0.25">
      <c r="A34" s="621"/>
      <c r="B34" s="172" t="s">
        <v>68</v>
      </c>
      <c r="C34" s="172"/>
      <c r="D34" s="173">
        <v>4010858.4849999999</v>
      </c>
      <c r="E34" s="676">
        <v>67916.500359999991</v>
      </c>
      <c r="F34" s="613">
        <v>213404.40640000001</v>
      </c>
      <c r="G34" s="718">
        <v>274013.02919999999</v>
      </c>
      <c r="H34" s="676">
        <v>555333.93595999992</v>
      </c>
      <c r="I34" s="676">
        <v>279975.951</v>
      </c>
      <c r="J34" s="613">
        <v>277983.71000000002</v>
      </c>
      <c r="K34" s="613">
        <v>296825.94030000002</v>
      </c>
      <c r="L34" s="173">
        <v>854785.6013000001</v>
      </c>
      <c r="M34" s="613">
        <v>275049.88445999997</v>
      </c>
      <c r="N34" s="613">
        <v>271149.68969999999</v>
      </c>
      <c r="O34" s="173">
        <v>1956319.11142</v>
      </c>
    </row>
    <row r="35" spans="1:15" x14ac:dyDescent="0.25">
      <c r="A35" s="621"/>
      <c r="B35" s="172" t="s">
        <v>67</v>
      </c>
      <c r="C35" s="172"/>
      <c r="D35" s="173">
        <v>3341450.2609999999</v>
      </c>
      <c r="E35" s="676">
        <v>233263.20199999999</v>
      </c>
      <c r="F35" s="613">
        <v>199409.16899999999</v>
      </c>
      <c r="G35" s="718">
        <v>271130.93599999999</v>
      </c>
      <c r="H35" s="676">
        <v>703803.30700000003</v>
      </c>
      <c r="I35" s="676">
        <v>231718.23300000001</v>
      </c>
      <c r="J35" s="613">
        <v>263988.23</v>
      </c>
      <c r="K35" s="613">
        <v>232010.56400000001</v>
      </c>
      <c r="L35" s="173">
        <v>727717.027</v>
      </c>
      <c r="M35" s="613">
        <v>276973.58299999998</v>
      </c>
      <c r="N35" s="613">
        <v>257494.19</v>
      </c>
      <c r="O35" s="173">
        <v>1965988.1069999998</v>
      </c>
    </row>
    <row r="36" spans="1:15" x14ac:dyDescent="0.25">
      <c r="A36" s="621"/>
      <c r="B36" s="172"/>
      <c r="C36" s="172"/>
      <c r="D36" s="173"/>
      <c r="E36" s="676"/>
      <c r="F36" s="613"/>
      <c r="G36" s="718"/>
      <c r="H36" s="676"/>
      <c r="I36" s="676"/>
      <c r="J36" s="613"/>
      <c r="K36" s="613"/>
      <c r="L36" s="173"/>
      <c r="M36" s="613"/>
      <c r="N36" s="613"/>
      <c r="O36" s="173"/>
    </row>
    <row r="37" spans="1:15" x14ac:dyDescent="0.25">
      <c r="A37" s="710" t="s">
        <v>144</v>
      </c>
      <c r="B37" s="668"/>
      <c r="C37" s="668"/>
      <c r="D37" s="717">
        <v>43325259.233000003</v>
      </c>
      <c r="E37" s="715">
        <v>3736481.4059400004</v>
      </c>
      <c r="F37" s="669">
        <v>3396660.7765000002</v>
      </c>
      <c r="G37" s="716">
        <v>3286104.0878399992</v>
      </c>
      <c r="H37" s="715">
        <v>10419246.270279996</v>
      </c>
      <c r="I37" s="715">
        <v>6453911.2814000007</v>
      </c>
      <c r="J37" s="669">
        <v>1391417.632</v>
      </c>
      <c r="K37" s="669">
        <v>2896274.3158699991</v>
      </c>
      <c r="L37" s="717">
        <v>10741603.229269998</v>
      </c>
      <c r="M37" s="669">
        <v>3340863.6445599999</v>
      </c>
      <c r="N37" s="669">
        <v>3363713.0825000005</v>
      </c>
      <c r="O37" s="717">
        <v>27865426.226610009</v>
      </c>
    </row>
    <row r="38" spans="1:15" x14ac:dyDescent="0.25">
      <c r="A38" s="710" t="s">
        <v>145</v>
      </c>
      <c r="B38" s="668"/>
      <c r="C38" s="668"/>
      <c r="D38" s="717">
        <v>47463257.611999996</v>
      </c>
      <c r="E38" s="715">
        <v>3107084.3902600002</v>
      </c>
      <c r="F38" s="669">
        <v>3164423.0430000005</v>
      </c>
      <c r="G38" s="716">
        <v>4600339.477359999</v>
      </c>
      <c r="H38" s="715">
        <v>10871846.91062</v>
      </c>
      <c r="I38" s="715">
        <v>3544855.8112000003</v>
      </c>
      <c r="J38" s="669">
        <v>3717240.6939999997</v>
      </c>
      <c r="K38" s="669">
        <v>3849904.4813100006</v>
      </c>
      <c r="L38" s="717">
        <v>11112000.986509999</v>
      </c>
      <c r="M38" s="669">
        <v>3703639.4629799994</v>
      </c>
      <c r="N38" s="669">
        <v>3620079.7978000003</v>
      </c>
      <c r="O38" s="717">
        <v>29307567.157909997</v>
      </c>
    </row>
    <row r="39" spans="1:15" x14ac:dyDescent="0.25">
      <c r="A39" s="710" t="s">
        <v>146</v>
      </c>
      <c r="B39" s="668"/>
      <c r="C39" s="668"/>
      <c r="D39" s="717">
        <v>-4137998.3789999997</v>
      </c>
      <c r="E39" s="715">
        <v>629397.01568000019</v>
      </c>
      <c r="F39" s="669">
        <v>232237.73349999962</v>
      </c>
      <c r="G39" s="716">
        <v>-1314235.3895199997</v>
      </c>
      <c r="H39" s="715">
        <v>-452600.64034000412</v>
      </c>
      <c r="I39" s="715">
        <v>2909055.4702000003</v>
      </c>
      <c r="J39" s="669">
        <v>-2325823.0619999999</v>
      </c>
      <c r="K39" s="669">
        <v>-953630.16544000152</v>
      </c>
      <c r="L39" s="717">
        <v>-370397.75724000111</v>
      </c>
      <c r="M39" s="669">
        <v>-362775.81841999944</v>
      </c>
      <c r="N39" s="669">
        <v>-256366.71529999981</v>
      </c>
      <c r="O39" s="717">
        <v>-1442140.9312999859</v>
      </c>
    </row>
    <row r="40" spans="1:15" x14ac:dyDescent="0.25">
      <c r="A40" s="624"/>
      <c r="B40" s="174"/>
      <c r="C40" s="174"/>
      <c r="D40" s="615"/>
      <c r="E40" s="719"/>
      <c r="F40" s="614"/>
      <c r="G40" s="635"/>
      <c r="H40" s="719"/>
      <c r="I40" s="676"/>
      <c r="J40" s="613"/>
      <c r="K40" s="613"/>
      <c r="L40" s="173"/>
      <c r="M40" s="613"/>
      <c r="N40" s="613"/>
      <c r="O40" s="173"/>
    </row>
    <row r="41" spans="1:15" x14ac:dyDescent="0.25">
      <c r="A41" s="710" t="s">
        <v>147</v>
      </c>
      <c r="B41" s="668"/>
      <c r="C41" s="668"/>
      <c r="D41" s="717"/>
      <c r="E41" s="715"/>
      <c r="F41" s="669"/>
      <c r="G41" s="716"/>
      <c r="H41" s="715"/>
      <c r="I41" s="720"/>
      <c r="J41" s="721"/>
      <c r="K41" s="721"/>
      <c r="L41" s="623"/>
      <c r="M41" s="721"/>
      <c r="N41" s="721"/>
      <c r="O41" s="623"/>
    </row>
    <row r="42" spans="1:15" x14ac:dyDescent="0.25">
      <c r="A42" s="710"/>
      <c r="B42" s="668"/>
      <c r="C42" s="668"/>
      <c r="D42" s="717"/>
      <c r="E42" s="715"/>
      <c r="F42" s="669"/>
      <c r="G42" s="716"/>
      <c r="H42" s="715"/>
      <c r="I42" s="715"/>
      <c r="J42" s="669"/>
      <c r="K42" s="669"/>
      <c r="L42" s="717"/>
      <c r="M42" s="669"/>
      <c r="N42" s="669"/>
      <c r="O42" s="717"/>
    </row>
    <row r="43" spans="1:15" x14ac:dyDescent="0.25">
      <c r="A43" s="710" t="s">
        <v>148</v>
      </c>
      <c r="B43" s="668"/>
      <c r="C43" s="668"/>
      <c r="D43" s="717">
        <v>-928995.09999999986</v>
      </c>
      <c r="E43" s="715">
        <v>188755.21460000001</v>
      </c>
      <c r="F43" s="669">
        <v>174755.7665</v>
      </c>
      <c r="G43" s="716">
        <v>-642847.9596399999</v>
      </c>
      <c r="H43" s="715">
        <v>-279336.97854000016</v>
      </c>
      <c r="I43" s="715">
        <v>3450795.8250000002</v>
      </c>
      <c r="J43" s="669">
        <v>-890452.71900000004</v>
      </c>
      <c r="K43" s="669">
        <v>-648431.02860000008</v>
      </c>
      <c r="L43" s="717">
        <v>1911912.0774000001</v>
      </c>
      <c r="M43" s="669">
        <v>19827.178459999894</v>
      </c>
      <c r="N43" s="669">
        <v>539737.63770000008</v>
      </c>
      <c r="O43" s="717">
        <v>2192140.4150199993</v>
      </c>
    </row>
    <row r="44" spans="1:15" x14ac:dyDescent="0.25">
      <c r="A44" s="621" t="s">
        <v>149</v>
      </c>
      <c r="B44" s="172"/>
      <c r="C44" s="172"/>
      <c r="D44" s="173">
        <v>526125.17099999997</v>
      </c>
      <c r="E44" s="676">
        <v>-339507.36586000002</v>
      </c>
      <c r="F44" s="613">
        <v>12663.354099999997</v>
      </c>
      <c r="G44" s="718">
        <v>31163.253720000008</v>
      </c>
      <c r="H44" s="676">
        <v>-295680.75804000004</v>
      </c>
      <c r="I44" s="676">
        <v>26582.790599999993</v>
      </c>
      <c r="J44" s="613">
        <v>-6370.8220000000001</v>
      </c>
      <c r="K44" s="613">
        <v>34116.291799999999</v>
      </c>
      <c r="L44" s="173">
        <v>54328.26039999997</v>
      </c>
      <c r="M44" s="613">
        <v>20975.247920000002</v>
      </c>
      <c r="N44" s="613">
        <v>52505.569299999996</v>
      </c>
      <c r="O44" s="173">
        <v>-167871.68042000008</v>
      </c>
    </row>
    <row r="45" spans="1:15" x14ac:dyDescent="0.25">
      <c r="A45" s="621"/>
      <c r="B45" s="172" t="s">
        <v>150</v>
      </c>
      <c r="C45" s="172"/>
      <c r="D45" s="173">
        <v>1168960.608</v>
      </c>
      <c r="E45" s="676">
        <v>43136.488320000004</v>
      </c>
      <c r="F45" s="613">
        <v>57902.081200000001</v>
      </c>
      <c r="G45" s="718">
        <v>100670.30704</v>
      </c>
      <c r="H45" s="676">
        <v>201708.87656</v>
      </c>
      <c r="I45" s="676">
        <v>71709.756599999993</v>
      </c>
      <c r="J45" s="613">
        <v>74024.894</v>
      </c>
      <c r="K45" s="613">
        <v>95242.971369999999</v>
      </c>
      <c r="L45" s="173">
        <v>240977.62196999998</v>
      </c>
      <c r="M45" s="613">
        <v>79515.60024</v>
      </c>
      <c r="N45" s="613">
        <v>91722.158899999995</v>
      </c>
      <c r="O45" s="173">
        <v>613924.25766999996</v>
      </c>
    </row>
    <row r="46" spans="1:15" x14ac:dyDescent="0.25">
      <c r="A46" s="621"/>
      <c r="B46" s="172" t="s">
        <v>151</v>
      </c>
      <c r="C46" s="172"/>
      <c r="D46" s="173">
        <v>642835.43700000003</v>
      </c>
      <c r="E46" s="676">
        <v>382643.85418000002</v>
      </c>
      <c r="F46" s="613">
        <v>45238.727100000004</v>
      </c>
      <c r="G46" s="718">
        <v>69507.053319999992</v>
      </c>
      <c r="H46" s="676">
        <v>497389.63460000005</v>
      </c>
      <c r="I46" s="676">
        <v>45126.966</v>
      </c>
      <c r="J46" s="613">
        <v>80395.716</v>
      </c>
      <c r="K46" s="613">
        <v>61126.67957</v>
      </c>
      <c r="L46" s="173">
        <v>186649.36157000001</v>
      </c>
      <c r="M46" s="613">
        <v>58540.352319999998</v>
      </c>
      <c r="N46" s="613">
        <v>39216.589599999999</v>
      </c>
      <c r="O46" s="173">
        <v>781795.93808999995</v>
      </c>
    </row>
    <row r="47" spans="1:15" x14ac:dyDescent="0.25">
      <c r="A47" s="621" t="s">
        <v>152</v>
      </c>
      <c r="B47" s="172"/>
      <c r="C47" s="172"/>
      <c r="D47" s="173">
        <v>-1429488.767</v>
      </c>
      <c r="E47" s="676">
        <v>822956.24726000009</v>
      </c>
      <c r="F47" s="613">
        <v>59168.892799999972</v>
      </c>
      <c r="G47" s="718">
        <v>-660352.76115999999</v>
      </c>
      <c r="H47" s="676">
        <v>221772.37889999989</v>
      </c>
      <c r="I47" s="676">
        <v>1413144.7406000001</v>
      </c>
      <c r="J47" s="613">
        <v>1312945.5990000002</v>
      </c>
      <c r="K47" s="613">
        <v>-634798.14139000012</v>
      </c>
      <c r="L47" s="173">
        <v>2091292.1982100003</v>
      </c>
      <c r="M47" s="613">
        <v>78574.632499999891</v>
      </c>
      <c r="N47" s="613">
        <v>96970.807399999991</v>
      </c>
      <c r="O47" s="173">
        <v>2488610.0170099996</v>
      </c>
    </row>
    <row r="48" spans="1:15" x14ac:dyDescent="0.25">
      <c r="A48" s="621"/>
      <c r="B48" s="172" t="s">
        <v>153</v>
      </c>
      <c r="C48" s="172"/>
      <c r="D48" s="173">
        <v>4735173.193</v>
      </c>
      <c r="E48" s="676">
        <v>3896058.4792199996</v>
      </c>
      <c r="F48" s="613">
        <v>303497.93129999994</v>
      </c>
      <c r="G48" s="718">
        <v>-206843.10520000002</v>
      </c>
      <c r="H48" s="676">
        <v>3992713.3053199993</v>
      </c>
      <c r="I48" s="676">
        <v>1440492.2926</v>
      </c>
      <c r="J48" s="613">
        <v>1332413.6830000002</v>
      </c>
      <c r="K48" s="613">
        <v>168561.30239999993</v>
      </c>
      <c r="L48" s="173">
        <v>2941467.2780000004</v>
      </c>
      <c r="M48" s="613">
        <v>95912.681079999893</v>
      </c>
      <c r="N48" s="613">
        <v>97353.165299999993</v>
      </c>
      <c r="O48" s="173">
        <v>7127446.4296999983</v>
      </c>
    </row>
    <row r="49" spans="1:15" x14ac:dyDescent="0.25">
      <c r="A49" s="621"/>
      <c r="B49" s="172" t="s">
        <v>154</v>
      </c>
      <c r="C49" s="172"/>
      <c r="D49" s="173">
        <v>6164661.96</v>
      </c>
      <c r="E49" s="676">
        <v>3073102.2319599995</v>
      </c>
      <c r="F49" s="613">
        <v>244329.03849999997</v>
      </c>
      <c r="G49" s="718">
        <v>453509.65596</v>
      </c>
      <c r="H49" s="676">
        <v>3770940.9264199995</v>
      </c>
      <c r="I49" s="676">
        <v>27347.552</v>
      </c>
      <c r="J49" s="613">
        <v>19468.083999999999</v>
      </c>
      <c r="K49" s="613">
        <v>803359.44379000005</v>
      </c>
      <c r="L49" s="173">
        <v>850175.07979000011</v>
      </c>
      <c r="M49" s="613">
        <v>17338.048579999999</v>
      </c>
      <c r="N49" s="613">
        <v>382.35790000000003</v>
      </c>
      <c r="O49" s="173">
        <v>4638836.4126899997</v>
      </c>
    </row>
    <row r="50" spans="1:15" x14ac:dyDescent="0.25">
      <c r="A50" s="621" t="s">
        <v>155</v>
      </c>
      <c r="B50" s="172"/>
      <c r="C50" s="172"/>
      <c r="D50" s="173">
        <v>-61.876999999862164</v>
      </c>
      <c r="E50" s="676">
        <v>303.10245999999461</v>
      </c>
      <c r="F50" s="613">
        <v>967.36190000001807</v>
      </c>
      <c r="G50" s="718">
        <v>2949.0207199999713</v>
      </c>
      <c r="H50" s="676">
        <v>4219.485079999984</v>
      </c>
      <c r="I50" s="676">
        <v>4863.8836000000592</v>
      </c>
      <c r="J50" s="613">
        <v>-6197.5860000000102</v>
      </c>
      <c r="K50" s="613">
        <v>8660.86930999998</v>
      </c>
      <c r="L50" s="173">
        <v>7327.166910000029</v>
      </c>
      <c r="M50" s="613">
        <v>-3665.0726199999917</v>
      </c>
      <c r="N50" s="613">
        <v>876.47240000008605</v>
      </c>
      <c r="O50" s="173">
        <v>8758.0517700001074</v>
      </c>
    </row>
    <row r="51" spans="1:15" x14ac:dyDescent="0.25">
      <c r="A51" s="621" t="s">
        <v>156</v>
      </c>
      <c r="B51" s="172"/>
      <c r="C51" s="172"/>
      <c r="D51" s="173">
        <v>-25569.627</v>
      </c>
      <c r="E51" s="676">
        <v>-294996.76926000003</v>
      </c>
      <c r="F51" s="613">
        <v>101956.15770000001</v>
      </c>
      <c r="G51" s="718">
        <v>-16607.472920000004</v>
      </c>
      <c r="H51" s="676">
        <v>-209648.08448000002</v>
      </c>
      <c r="I51" s="676">
        <v>2006204.4102</v>
      </c>
      <c r="J51" s="613">
        <v>-2190829.91</v>
      </c>
      <c r="K51" s="613">
        <v>-56410.048319999994</v>
      </c>
      <c r="L51" s="173">
        <v>-241035.54812000011</v>
      </c>
      <c r="M51" s="613">
        <v>-76057.62934</v>
      </c>
      <c r="N51" s="613">
        <v>389384.78859999997</v>
      </c>
      <c r="O51" s="173">
        <v>-137355.97334000014</v>
      </c>
    </row>
    <row r="52" spans="1:15" x14ac:dyDescent="0.25">
      <c r="A52" s="621" t="s">
        <v>157</v>
      </c>
      <c r="B52" s="172"/>
      <c r="C52" s="172"/>
      <c r="D52" s="173">
        <v>0</v>
      </c>
      <c r="E52" s="676">
        <v>0</v>
      </c>
      <c r="F52" s="613">
        <v>0</v>
      </c>
      <c r="G52" s="718">
        <v>0</v>
      </c>
      <c r="H52" s="676">
        <v>0</v>
      </c>
      <c r="I52" s="676">
        <v>0</v>
      </c>
      <c r="J52" s="613">
        <v>0</v>
      </c>
      <c r="K52" s="613">
        <v>0</v>
      </c>
      <c r="L52" s="173">
        <v>0</v>
      </c>
      <c r="M52" s="613">
        <v>0</v>
      </c>
      <c r="N52" s="613">
        <v>0</v>
      </c>
      <c r="O52" s="173">
        <v>0</v>
      </c>
    </row>
    <row r="53" spans="1:15" x14ac:dyDescent="0.25">
      <c r="A53" s="621"/>
      <c r="B53" s="172" t="s">
        <v>158</v>
      </c>
      <c r="C53" s="172"/>
      <c r="D53" s="173">
        <v>0</v>
      </c>
      <c r="E53" s="676">
        <v>0</v>
      </c>
      <c r="F53" s="613">
        <v>0</v>
      </c>
      <c r="G53" s="718">
        <v>0</v>
      </c>
      <c r="H53" s="676">
        <v>0</v>
      </c>
      <c r="I53" s="676">
        <v>0</v>
      </c>
      <c r="J53" s="613">
        <v>0</v>
      </c>
      <c r="K53" s="613">
        <v>0</v>
      </c>
      <c r="L53" s="173">
        <v>0</v>
      </c>
      <c r="M53" s="613">
        <v>0</v>
      </c>
      <c r="N53" s="613">
        <v>0</v>
      </c>
      <c r="O53" s="173">
        <v>0</v>
      </c>
    </row>
    <row r="54" spans="1:15" x14ac:dyDescent="0.25">
      <c r="A54" s="621"/>
      <c r="B54" s="172" t="s">
        <v>159</v>
      </c>
      <c r="C54" s="172"/>
      <c r="D54" s="173">
        <v>0</v>
      </c>
      <c r="E54" s="676">
        <v>0</v>
      </c>
      <c r="F54" s="613">
        <v>0</v>
      </c>
      <c r="G54" s="718">
        <v>0</v>
      </c>
      <c r="H54" s="676">
        <v>0</v>
      </c>
      <c r="I54" s="676">
        <v>0</v>
      </c>
      <c r="J54" s="613">
        <v>0</v>
      </c>
      <c r="K54" s="613">
        <v>0</v>
      </c>
      <c r="L54" s="173">
        <v>0</v>
      </c>
      <c r="M54" s="613">
        <v>0</v>
      </c>
      <c r="N54" s="613">
        <v>0</v>
      </c>
      <c r="O54" s="173">
        <v>0</v>
      </c>
    </row>
    <row r="55" spans="1:15" x14ac:dyDescent="0.25">
      <c r="A55" s="621" t="s">
        <v>160</v>
      </c>
      <c r="B55" s="172"/>
      <c r="C55" s="172"/>
      <c r="D55" s="173">
        <v>0</v>
      </c>
      <c r="E55" s="676">
        <v>0</v>
      </c>
      <c r="F55" s="613">
        <v>0</v>
      </c>
      <c r="G55" s="718">
        <v>0</v>
      </c>
      <c r="H55" s="676">
        <v>0</v>
      </c>
      <c r="I55" s="676">
        <v>0</v>
      </c>
      <c r="J55" s="613">
        <v>0</v>
      </c>
      <c r="K55" s="613">
        <v>0</v>
      </c>
      <c r="L55" s="173">
        <v>0</v>
      </c>
      <c r="M55" s="613">
        <v>0</v>
      </c>
      <c r="N55" s="613">
        <v>0</v>
      </c>
      <c r="O55" s="173">
        <v>0</v>
      </c>
    </row>
    <row r="56" spans="1:15" x14ac:dyDescent="0.25">
      <c r="A56" s="621" t="s">
        <v>161</v>
      </c>
      <c r="B56" s="172"/>
      <c r="C56" s="172"/>
      <c r="D56" s="173">
        <v>0</v>
      </c>
      <c r="E56" s="676">
        <v>0</v>
      </c>
      <c r="F56" s="613">
        <v>0</v>
      </c>
      <c r="G56" s="718">
        <v>0</v>
      </c>
      <c r="H56" s="676">
        <v>0</v>
      </c>
      <c r="I56" s="676">
        <v>0</v>
      </c>
      <c r="J56" s="613">
        <v>0</v>
      </c>
      <c r="K56" s="613">
        <v>0</v>
      </c>
      <c r="L56" s="173">
        <v>0</v>
      </c>
      <c r="M56" s="613">
        <v>0</v>
      </c>
      <c r="N56" s="613">
        <v>0</v>
      </c>
      <c r="O56" s="173">
        <v>0</v>
      </c>
    </row>
    <row r="57" spans="1:15" x14ac:dyDescent="0.25">
      <c r="A57" s="621"/>
      <c r="B57" s="172"/>
      <c r="C57" s="172"/>
      <c r="D57" s="173"/>
      <c r="E57" s="676"/>
      <c r="F57" s="613"/>
      <c r="G57" s="718"/>
      <c r="H57" s="676"/>
      <c r="I57" s="676"/>
      <c r="J57" s="613"/>
      <c r="K57" s="613"/>
      <c r="L57" s="173"/>
      <c r="M57" s="613"/>
      <c r="N57" s="613"/>
      <c r="O57" s="173"/>
    </row>
    <row r="58" spans="1:15" x14ac:dyDescent="0.25">
      <c r="A58" s="710" t="s">
        <v>162</v>
      </c>
      <c r="B58" s="668"/>
      <c r="C58" s="668"/>
      <c r="D58" s="717">
        <v>3209003.2790000001</v>
      </c>
      <c r="E58" s="715">
        <v>-440641.80107999989</v>
      </c>
      <c r="F58" s="669">
        <v>-57481.967000000004</v>
      </c>
      <c r="G58" s="716">
        <v>671387.42987999995</v>
      </c>
      <c r="H58" s="715">
        <v>173263.6618</v>
      </c>
      <c r="I58" s="715">
        <v>541740.35480000009</v>
      </c>
      <c r="J58" s="669">
        <v>1435370.4540000001</v>
      </c>
      <c r="K58" s="669">
        <v>305199.13683999993</v>
      </c>
      <c r="L58" s="717">
        <v>2282309.94564</v>
      </c>
      <c r="M58" s="669">
        <v>382602.99687999999</v>
      </c>
      <c r="N58" s="669">
        <v>796104.35300000012</v>
      </c>
      <c r="O58" s="717">
        <v>3634280.9573200005</v>
      </c>
    </row>
    <row r="59" spans="1:15" x14ac:dyDescent="0.25">
      <c r="A59" s="621" t="s">
        <v>163</v>
      </c>
      <c r="B59" s="172"/>
      <c r="C59" s="172"/>
      <c r="D59" s="173">
        <v>138386.698</v>
      </c>
      <c r="E59" s="676">
        <v>2561.3900599999997</v>
      </c>
      <c r="F59" s="613">
        <v>-1414.433</v>
      </c>
      <c r="G59" s="718">
        <v>-10332.449119999999</v>
      </c>
      <c r="H59" s="676">
        <v>-9185.4920600000005</v>
      </c>
      <c r="I59" s="676">
        <v>-4293.7052000000003</v>
      </c>
      <c r="J59" s="613">
        <v>-58205.81</v>
      </c>
      <c r="K59" s="613">
        <v>394161.64183999994</v>
      </c>
      <c r="L59" s="173">
        <v>331662.12663999991</v>
      </c>
      <c r="M59" s="613">
        <v>668643.08588000003</v>
      </c>
      <c r="N59" s="613">
        <v>-798.79399999999998</v>
      </c>
      <c r="O59" s="173">
        <v>990320.92645999999</v>
      </c>
    </row>
    <row r="60" spans="1:15" x14ac:dyDescent="0.25">
      <c r="A60" s="621"/>
      <c r="B60" s="172" t="s">
        <v>164</v>
      </c>
      <c r="C60" s="172"/>
      <c r="D60" s="173">
        <v>204676.66700000002</v>
      </c>
      <c r="E60" s="676">
        <v>4218.4759999999997</v>
      </c>
      <c r="F60" s="613">
        <v>0</v>
      </c>
      <c r="G60" s="718">
        <v>0</v>
      </c>
      <c r="H60" s="676">
        <v>4218.4759999999997</v>
      </c>
      <c r="I60" s="676">
        <v>0</v>
      </c>
      <c r="J60" s="613">
        <v>0</v>
      </c>
      <c r="K60" s="613">
        <v>1022098.017</v>
      </c>
      <c r="L60" s="173">
        <v>1022098.017</v>
      </c>
      <c r="M60" s="613">
        <v>673528.62887999997</v>
      </c>
      <c r="N60" s="613">
        <v>0</v>
      </c>
      <c r="O60" s="173">
        <v>1699845.12188</v>
      </c>
    </row>
    <row r="61" spans="1:15" x14ac:dyDescent="0.25">
      <c r="A61" s="621"/>
      <c r="B61" s="172"/>
      <c r="C61" s="172" t="s">
        <v>165</v>
      </c>
      <c r="D61" s="173">
        <v>0</v>
      </c>
      <c r="E61" s="676">
        <v>0</v>
      </c>
      <c r="F61" s="613">
        <v>0</v>
      </c>
      <c r="G61" s="718">
        <v>0</v>
      </c>
      <c r="H61" s="676">
        <v>0</v>
      </c>
      <c r="I61" s="676">
        <v>0</v>
      </c>
      <c r="J61" s="613">
        <v>0</v>
      </c>
      <c r="K61" s="613">
        <v>1021581.714</v>
      </c>
      <c r="L61" s="173">
        <v>1021581.714</v>
      </c>
      <c r="M61" s="613">
        <v>666780.34187999996</v>
      </c>
      <c r="N61" s="613">
        <v>0</v>
      </c>
      <c r="O61" s="173">
        <v>1688362.0558799999</v>
      </c>
    </row>
    <row r="62" spans="1:15" x14ac:dyDescent="0.25">
      <c r="A62" s="621"/>
      <c r="B62" s="172"/>
      <c r="C62" s="172" t="s">
        <v>166</v>
      </c>
      <c r="D62" s="173">
        <v>0</v>
      </c>
      <c r="E62" s="676">
        <v>4218.4759999999997</v>
      </c>
      <c r="F62" s="613">
        <v>0</v>
      </c>
      <c r="G62" s="718">
        <v>0</v>
      </c>
      <c r="H62" s="676">
        <v>4218.4759999999997</v>
      </c>
      <c r="I62" s="676">
        <v>0</v>
      </c>
      <c r="J62" s="613">
        <v>0</v>
      </c>
      <c r="K62" s="613">
        <v>516.30299999995623</v>
      </c>
      <c r="L62" s="173">
        <v>516.30299999995623</v>
      </c>
      <c r="M62" s="613">
        <v>6748.2870000000112</v>
      </c>
      <c r="N62" s="613">
        <v>0</v>
      </c>
      <c r="O62" s="173">
        <v>11483.065999999992</v>
      </c>
    </row>
    <row r="63" spans="1:15" x14ac:dyDescent="0.25">
      <c r="A63" s="621"/>
      <c r="B63" s="172" t="s">
        <v>167</v>
      </c>
      <c r="C63" s="172"/>
      <c r="D63" s="173">
        <v>66289.968999999997</v>
      </c>
      <c r="E63" s="676">
        <v>1657.0859399999999</v>
      </c>
      <c r="F63" s="613">
        <v>1414.433</v>
      </c>
      <c r="G63" s="718">
        <v>10332.449119999999</v>
      </c>
      <c r="H63" s="676">
        <v>13403.968059999999</v>
      </c>
      <c r="I63" s="676">
        <v>4293.7052000000003</v>
      </c>
      <c r="J63" s="613">
        <v>58205.81</v>
      </c>
      <c r="K63" s="613">
        <v>627936.37516000005</v>
      </c>
      <c r="L63" s="173">
        <v>690435.89036000008</v>
      </c>
      <c r="M63" s="613">
        <v>4885.5429999999997</v>
      </c>
      <c r="N63" s="613">
        <v>798.79399999999998</v>
      </c>
      <c r="O63" s="173">
        <v>709524.19542</v>
      </c>
    </row>
    <row r="64" spans="1:15" x14ac:dyDescent="0.25">
      <c r="A64" s="621" t="s">
        <v>168</v>
      </c>
      <c r="B64" s="172"/>
      <c r="C64" s="172"/>
      <c r="D64" s="173">
        <v>3592354.43</v>
      </c>
      <c r="E64" s="676">
        <v>-398077.81913999992</v>
      </c>
      <c r="F64" s="613">
        <v>-18001.415000000001</v>
      </c>
      <c r="G64" s="718">
        <v>721825.30599999998</v>
      </c>
      <c r="H64" s="676">
        <v>305746.07186000003</v>
      </c>
      <c r="I64" s="676">
        <v>585149.64600000007</v>
      </c>
      <c r="J64" s="613">
        <v>1534040.3260000001</v>
      </c>
      <c r="K64" s="613">
        <v>-47263.004999999997</v>
      </c>
      <c r="L64" s="173">
        <v>2071926.9670000002</v>
      </c>
      <c r="M64" s="613">
        <v>-244710.084</v>
      </c>
      <c r="N64" s="613">
        <v>845348.53200000012</v>
      </c>
      <c r="O64" s="173">
        <v>2978311.486860001</v>
      </c>
    </row>
    <row r="65" spans="1:15" x14ac:dyDescent="0.25">
      <c r="A65" s="621"/>
      <c r="B65" s="172" t="s">
        <v>164</v>
      </c>
      <c r="C65" s="172"/>
      <c r="D65" s="173">
        <v>4550000</v>
      </c>
      <c r="E65" s="676">
        <v>746548.67</v>
      </c>
      <c r="F65" s="613">
        <v>0</v>
      </c>
      <c r="G65" s="718">
        <v>784914.16099999996</v>
      </c>
      <c r="H65" s="676">
        <v>1531462.831</v>
      </c>
      <c r="I65" s="676">
        <v>609866.58900000004</v>
      </c>
      <c r="J65" s="613">
        <v>1790390.4240000001</v>
      </c>
      <c r="K65" s="613">
        <v>0</v>
      </c>
      <c r="L65" s="173">
        <v>2400257.0130000003</v>
      </c>
      <c r="M65" s="613">
        <v>0</v>
      </c>
      <c r="N65" s="613">
        <v>1786622.3470000001</v>
      </c>
      <c r="O65" s="173">
        <v>5718342.1910000006</v>
      </c>
    </row>
    <row r="66" spans="1:15" x14ac:dyDescent="0.25">
      <c r="A66" s="621"/>
      <c r="B66" s="172"/>
      <c r="C66" s="172" t="s">
        <v>165</v>
      </c>
      <c r="D66" s="173">
        <v>0</v>
      </c>
      <c r="E66" s="676">
        <v>746548.67</v>
      </c>
      <c r="F66" s="613">
        <v>0</v>
      </c>
      <c r="G66" s="718">
        <v>784914.16099999996</v>
      </c>
      <c r="H66" s="676">
        <v>1531462.831</v>
      </c>
      <c r="I66" s="676">
        <v>609866.58900000004</v>
      </c>
      <c r="J66" s="613">
        <v>1790390.4240000001</v>
      </c>
      <c r="K66" s="613">
        <v>0</v>
      </c>
      <c r="L66" s="173">
        <v>2400257.0130000003</v>
      </c>
      <c r="M66" s="613">
        <v>0</v>
      </c>
      <c r="N66" s="613">
        <v>1786622.3470000001</v>
      </c>
      <c r="O66" s="173">
        <v>5718342.1910000006</v>
      </c>
    </row>
    <row r="67" spans="1:15" x14ac:dyDescent="0.25">
      <c r="A67" s="621"/>
      <c r="B67" s="172"/>
      <c r="C67" s="172" t="s">
        <v>166</v>
      </c>
      <c r="D67" s="173">
        <v>0</v>
      </c>
      <c r="E67" s="676">
        <v>0</v>
      </c>
      <c r="F67" s="613">
        <v>0</v>
      </c>
      <c r="G67" s="718">
        <v>0</v>
      </c>
      <c r="H67" s="676">
        <v>0</v>
      </c>
      <c r="I67" s="676">
        <v>0</v>
      </c>
      <c r="J67" s="613">
        <v>0</v>
      </c>
      <c r="K67" s="613">
        <v>0</v>
      </c>
      <c r="L67" s="173">
        <v>0</v>
      </c>
      <c r="M67" s="613">
        <v>0</v>
      </c>
      <c r="N67" s="613">
        <v>0</v>
      </c>
      <c r="O67" s="173">
        <v>0</v>
      </c>
    </row>
    <row r="68" spans="1:15" x14ac:dyDescent="0.25">
      <c r="A68" s="621"/>
      <c r="B68" s="172" t="s">
        <v>167</v>
      </c>
      <c r="C68" s="172"/>
      <c r="D68" s="173">
        <v>957645.57</v>
      </c>
      <c r="E68" s="676">
        <v>1144626.48914</v>
      </c>
      <c r="F68" s="613">
        <v>18001.415000000001</v>
      </c>
      <c r="G68" s="718">
        <v>63088.855000000003</v>
      </c>
      <c r="H68" s="676">
        <v>1225716.75914</v>
      </c>
      <c r="I68" s="676">
        <v>24716.942999999999</v>
      </c>
      <c r="J68" s="613">
        <v>256350.098</v>
      </c>
      <c r="K68" s="613">
        <v>47263.004999999997</v>
      </c>
      <c r="L68" s="173">
        <v>328330.04599999997</v>
      </c>
      <c r="M68" s="613">
        <v>244710.084</v>
      </c>
      <c r="N68" s="613">
        <v>941273.81499999994</v>
      </c>
      <c r="O68" s="173">
        <v>2740030.70414</v>
      </c>
    </row>
    <row r="69" spans="1:15" x14ac:dyDescent="0.25">
      <c r="A69" s="621" t="s">
        <v>169</v>
      </c>
      <c r="B69" s="172"/>
      <c r="C69" s="172"/>
      <c r="D69" s="173">
        <v>-521737.84899999999</v>
      </c>
      <c r="E69" s="676">
        <v>-45125.372000000003</v>
      </c>
      <c r="F69" s="613">
        <v>-38066.118999999999</v>
      </c>
      <c r="G69" s="718">
        <v>-40105.427000000003</v>
      </c>
      <c r="H69" s="676">
        <v>-123296.91800000001</v>
      </c>
      <c r="I69" s="676">
        <v>-39115.586000000003</v>
      </c>
      <c r="J69" s="613">
        <v>-40464.061999999998</v>
      </c>
      <c r="K69" s="613">
        <v>-41699.5</v>
      </c>
      <c r="L69" s="173">
        <v>-121279.148</v>
      </c>
      <c r="M69" s="613">
        <v>-41330.004999999997</v>
      </c>
      <c r="N69" s="613">
        <v>-48445.385000000002</v>
      </c>
      <c r="O69" s="173">
        <v>-334351.45600000001</v>
      </c>
    </row>
    <row r="70" spans="1:15" x14ac:dyDescent="0.25">
      <c r="A70" s="621"/>
      <c r="B70" s="172"/>
      <c r="C70" s="172"/>
      <c r="D70" s="173"/>
      <c r="E70" s="676"/>
      <c r="F70" s="613"/>
      <c r="G70" s="718"/>
      <c r="H70" s="676"/>
      <c r="I70" s="676"/>
      <c r="J70" s="613"/>
      <c r="K70" s="613"/>
      <c r="L70" s="173"/>
      <c r="M70" s="613"/>
      <c r="N70" s="613"/>
      <c r="O70" s="173"/>
    </row>
    <row r="71" spans="1:15" x14ac:dyDescent="0.25">
      <c r="A71" s="710" t="s">
        <v>170</v>
      </c>
      <c r="B71" s="668"/>
      <c r="C71" s="668"/>
      <c r="D71" s="717">
        <v>-4137998.3789999997</v>
      </c>
      <c r="E71" s="715">
        <v>629397.01567999995</v>
      </c>
      <c r="F71" s="669">
        <v>232237.7335</v>
      </c>
      <c r="G71" s="716">
        <v>-1314235.3895199997</v>
      </c>
      <c r="H71" s="715">
        <v>-452600.64034000016</v>
      </c>
      <c r="I71" s="715">
        <v>2909055.4702000003</v>
      </c>
      <c r="J71" s="669">
        <v>-2325823.1730000004</v>
      </c>
      <c r="K71" s="669">
        <v>-953630.16544000001</v>
      </c>
      <c r="L71" s="717">
        <v>-370397.86823999998</v>
      </c>
      <c r="M71" s="669">
        <v>-362775.81842000008</v>
      </c>
      <c r="N71" s="669">
        <v>-256366.71530000004</v>
      </c>
      <c r="O71" s="717">
        <v>-1442140.542300001</v>
      </c>
    </row>
    <row r="72" spans="1:15" x14ac:dyDescent="0.25">
      <c r="A72" s="722"/>
      <c r="B72" s="723"/>
      <c r="C72" s="723"/>
      <c r="D72" s="615"/>
      <c r="E72" s="719"/>
      <c r="F72" s="614"/>
      <c r="G72" s="635"/>
      <c r="H72" s="719"/>
      <c r="I72" s="719"/>
      <c r="J72" s="614"/>
      <c r="K72" s="614"/>
      <c r="L72" s="615"/>
      <c r="M72" s="614"/>
      <c r="N72" s="614"/>
      <c r="O72" s="615"/>
    </row>
    <row r="73" spans="1:15" x14ac:dyDescent="0.25">
      <c r="A73" s="172" t="s">
        <v>171</v>
      </c>
      <c r="B73" s="724" t="s">
        <v>172</v>
      </c>
      <c r="C73" s="724"/>
      <c r="D73" s="724"/>
      <c r="E73" s="725"/>
      <c r="F73" s="725"/>
      <c r="G73" s="725"/>
      <c r="H73" s="725"/>
      <c r="I73" s="725"/>
      <c r="J73" s="725"/>
      <c r="K73" s="726"/>
    </row>
    <row r="74" spans="1:15" x14ac:dyDescent="0.25">
      <c r="A74" s="727" t="s">
        <v>173</v>
      </c>
      <c r="B74" s="144" t="s">
        <v>174</v>
      </c>
      <c r="C74" s="144"/>
      <c r="D74" s="144"/>
      <c r="E74" s="144"/>
      <c r="F74" s="144"/>
      <c r="G74" s="144"/>
      <c r="H74" s="144"/>
      <c r="I74" s="144"/>
      <c r="J74" s="144"/>
      <c r="K74" s="724"/>
    </row>
    <row r="75" spans="1:15" x14ac:dyDescent="0.25">
      <c r="A75" s="727" t="s">
        <v>175</v>
      </c>
      <c r="B75" s="144" t="s">
        <v>176</v>
      </c>
      <c r="C75" s="144"/>
      <c r="D75" s="144"/>
      <c r="E75" s="144"/>
      <c r="F75" s="144"/>
      <c r="G75" s="144"/>
      <c r="H75" s="144"/>
      <c r="I75" s="144"/>
      <c r="J75" s="144"/>
      <c r="K75" s="724"/>
    </row>
    <row r="76" spans="1:15" x14ac:dyDescent="0.25">
      <c r="A76" s="734" t="s">
        <v>177</v>
      </c>
      <c r="B76" s="727" t="s">
        <v>178</v>
      </c>
      <c r="C76" s="734"/>
      <c r="D76" s="727"/>
      <c r="E76" s="734"/>
      <c r="F76" s="734"/>
      <c r="G76" s="734"/>
      <c r="H76" s="734"/>
      <c r="I76" s="734"/>
      <c r="J76" s="734"/>
      <c r="K76" s="727"/>
    </row>
    <row r="77" spans="1:15" x14ac:dyDescent="0.25">
      <c r="A77" s="1126" t="s">
        <v>0</v>
      </c>
      <c r="B77" s="1126"/>
      <c r="C77" s="1126"/>
      <c r="D77" s="1126"/>
      <c r="E77" s="1126"/>
      <c r="F77" s="1126"/>
      <c r="G77" s="1126"/>
      <c r="H77" s="728"/>
      <c r="I77" s="144"/>
      <c r="J77" s="144"/>
      <c r="K77" s="724"/>
    </row>
  </sheetData>
  <mergeCells count="2">
    <mergeCell ref="A1:C1"/>
    <mergeCell ref="A77:G77"/>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workbookViewId="0">
      <selection sqref="A1:C1"/>
    </sheetView>
  </sheetViews>
  <sheetFormatPr baseColWidth="10" defaultColWidth="11.42578125" defaultRowHeight="15" x14ac:dyDescent="0.25"/>
  <cols>
    <col min="1" max="2" width="3.7109375" style="602" customWidth="1"/>
    <col min="3" max="3" width="50.28515625" style="602" customWidth="1"/>
    <col min="4" max="16384" width="11.42578125" style="602"/>
  </cols>
  <sheetData>
    <row r="1" spans="1:14" x14ac:dyDescent="0.25">
      <c r="A1" s="1052" t="s">
        <v>181</v>
      </c>
      <c r="B1" s="1052"/>
      <c r="C1" s="1052"/>
      <c r="D1" s="521"/>
      <c r="E1" s="521"/>
      <c r="F1" s="1127"/>
      <c r="G1" s="1127"/>
      <c r="H1" s="1127"/>
      <c r="I1" s="521"/>
      <c r="J1" s="521"/>
    </row>
    <row r="2" spans="1:14" x14ac:dyDescent="0.25">
      <c r="A2" s="701" t="s">
        <v>182</v>
      </c>
      <c r="B2" s="728"/>
      <c r="C2" s="728"/>
      <c r="D2" s="702"/>
      <c r="E2" s="703"/>
      <c r="F2" s="703"/>
      <c r="G2" s="703"/>
      <c r="H2" s="703"/>
      <c r="I2" s="703"/>
      <c r="J2" s="703"/>
    </row>
    <row r="3" spans="1:14" x14ac:dyDescent="0.25">
      <c r="A3" s="607" t="s">
        <v>43</v>
      </c>
      <c r="B3" s="612"/>
      <c r="C3" s="612"/>
      <c r="D3" s="703"/>
      <c r="E3" s="703"/>
      <c r="F3" s="703"/>
      <c r="G3" s="703"/>
      <c r="H3" s="703"/>
      <c r="I3" s="703"/>
      <c r="J3" s="703"/>
    </row>
    <row r="4" spans="1:14" x14ac:dyDescent="0.25">
      <c r="A4" s="612" t="s">
        <v>66</v>
      </c>
      <c r="B4" s="612"/>
      <c r="C4" s="612"/>
      <c r="D4" s="703"/>
      <c r="E4" s="703"/>
      <c r="F4" s="703"/>
      <c r="G4" s="703"/>
      <c r="H4" s="703"/>
      <c r="I4" s="703"/>
      <c r="J4" s="703"/>
    </row>
    <row r="5" spans="1:14" x14ac:dyDescent="0.25">
      <c r="A5" s="612" t="s">
        <v>123</v>
      </c>
      <c r="B5" s="612"/>
      <c r="C5" s="612"/>
      <c r="D5" s="703"/>
      <c r="E5" s="703"/>
      <c r="F5" s="703"/>
      <c r="G5" s="703"/>
      <c r="H5" s="703"/>
      <c r="I5" s="703"/>
      <c r="J5" s="703"/>
    </row>
    <row r="6" spans="1:14" x14ac:dyDescent="0.25">
      <c r="A6" s="608"/>
      <c r="B6" s="705"/>
      <c r="C6" s="706"/>
      <c r="D6" s="707"/>
      <c r="E6" s="703"/>
      <c r="F6" s="703"/>
      <c r="G6" s="703"/>
      <c r="H6" s="703"/>
      <c r="I6" s="703"/>
      <c r="J6" s="703"/>
    </row>
    <row r="7" spans="1:14" x14ac:dyDescent="0.25">
      <c r="A7" s="708"/>
      <c r="B7" s="709"/>
      <c r="C7" s="709"/>
      <c r="D7" s="596" t="s">
        <v>124</v>
      </c>
      <c r="E7" s="598" t="s">
        <v>125</v>
      </c>
      <c r="F7" s="598" t="s">
        <v>126</v>
      </c>
      <c r="G7" s="603" t="s">
        <v>127</v>
      </c>
      <c r="H7" s="598" t="s">
        <v>128</v>
      </c>
      <c r="I7" s="598" t="s">
        <v>129</v>
      </c>
      <c r="J7" s="598" t="s">
        <v>130</v>
      </c>
      <c r="K7" s="603" t="s">
        <v>131</v>
      </c>
      <c r="L7" s="598" t="s">
        <v>132</v>
      </c>
      <c r="M7" s="597" t="s">
        <v>133</v>
      </c>
      <c r="N7" s="603" t="s">
        <v>134</v>
      </c>
    </row>
    <row r="8" spans="1:14" x14ac:dyDescent="0.25">
      <c r="A8" s="710"/>
      <c r="B8" s="172"/>
      <c r="C8" s="172"/>
      <c r="D8" s="730"/>
      <c r="E8" s="731"/>
      <c r="F8" s="731"/>
      <c r="G8" s="733"/>
      <c r="H8" s="731"/>
      <c r="I8" s="731"/>
      <c r="J8" s="732"/>
      <c r="K8" s="733"/>
      <c r="L8" s="730"/>
      <c r="M8" s="732"/>
      <c r="N8" s="733"/>
    </row>
    <row r="9" spans="1:14" x14ac:dyDescent="0.25">
      <c r="A9" s="710" t="s">
        <v>135</v>
      </c>
      <c r="B9" s="668"/>
      <c r="C9" s="668"/>
      <c r="D9" s="711"/>
      <c r="E9" s="712"/>
      <c r="F9" s="712"/>
      <c r="G9" s="714"/>
      <c r="H9" s="712"/>
      <c r="I9" s="712"/>
      <c r="J9" s="713"/>
      <c r="K9" s="714"/>
      <c r="L9" s="711"/>
      <c r="M9" s="713"/>
      <c r="N9" s="714"/>
    </row>
    <row r="10" spans="1:14" x14ac:dyDescent="0.25">
      <c r="A10" s="710" t="s">
        <v>136</v>
      </c>
      <c r="B10" s="668"/>
      <c r="C10" s="668"/>
      <c r="D10" s="715">
        <v>55241.325399999987</v>
      </c>
      <c r="E10" s="669">
        <v>51640.965499999991</v>
      </c>
      <c r="F10" s="716">
        <v>67124.869157860798</v>
      </c>
      <c r="G10" s="715">
        <v>174007.1600578608</v>
      </c>
      <c r="H10" s="715">
        <v>57162.959003723998</v>
      </c>
      <c r="I10" s="669">
        <v>58063.429486919995</v>
      </c>
      <c r="J10" s="669">
        <v>60113.399432773294</v>
      </c>
      <c r="K10" s="717">
        <v>175339.78792341729</v>
      </c>
      <c r="L10" s="669">
        <v>51103.141965684197</v>
      </c>
      <c r="M10" s="669">
        <v>70478.159231024998</v>
      </c>
      <c r="N10" s="717">
        <v>470928.24917798722</v>
      </c>
    </row>
    <row r="11" spans="1:14" x14ac:dyDescent="0.25">
      <c r="A11" s="621"/>
      <c r="B11" s="172" t="s">
        <v>63</v>
      </c>
      <c r="C11" s="172"/>
      <c r="D11" s="676">
        <v>0</v>
      </c>
      <c r="E11" s="613">
        <v>0</v>
      </c>
      <c r="F11" s="718">
        <v>0</v>
      </c>
      <c r="G11" s="676">
        <v>0</v>
      </c>
      <c r="H11" s="676">
        <v>0</v>
      </c>
      <c r="I11" s="613">
        <v>0</v>
      </c>
      <c r="J11" s="613">
        <v>0</v>
      </c>
      <c r="K11" s="173">
        <v>0</v>
      </c>
      <c r="L11" s="613">
        <v>0</v>
      </c>
      <c r="M11" s="613">
        <v>0</v>
      </c>
      <c r="N11" s="173">
        <v>0</v>
      </c>
    </row>
    <row r="12" spans="1:14" x14ac:dyDescent="0.25">
      <c r="A12" s="621"/>
      <c r="B12" s="172"/>
      <c r="C12" s="172" t="s">
        <v>1273</v>
      </c>
      <c r="D12" s="676">
        <v>0</v>
      </c>
      <c r="E12" s="613">
        <v>0</v>
      </c>
      <c r="F12" s="718">
        <v>0</v>
      </c>
      <c r="G12" s="676">
        <v>0</v>
      </c>
      <c r="H12" s="676">
        <v>0</v>
      </c>
      <c r="I12" s="613">
        <v>0</v>
      </c>
      <c r="J12" s="613">
        <v>0</v>
      </c>
      <c r="K12" s="173">
        <v>0</v>
      </c>
      <c r="L12" s="613">
        <v>0</v>
      </c>
      <c r="M12" s="613">
        <v>0</v>
      </c>
      <c r="N12" s="173">
        <v>0</v>
      </c>
    </row>
    <row r="13" spans="1:14" x14ac:dyDescent="0.25">
      <c r="A13" s="621"/>
      <c r="B13" s="172"/>
      <c r="C13" s="172" t="s">
        <v>138</v>
      </c>
      <c r="D13" s="676">
        <v>0</v>
      </c>
      <c r="E13" s="613">
        <v>0</v>
      </c>
      <c r="F13" s="718">
        <v>0</v>
      </c>
      <c r="G13" s="676">
        <v>0</v>
      </c>
      <c r="H13" s="676">
        <v>0</v>
      </c>
      <c r="I13" s="613">
        <v>0</v>
      </c>
      <c r="J13" s="613">
        <v>0</v>
      </c>
      <c r="K13" s="173">
        <v>0</v>
      </c>
      <c r="L13" s="613">
        <v>0</v>
      </c>
      <c r="M13" s="613">
        <v>0</v>
      </c>
      <c r="N13" s="173">
        <v>0</v>
      </c>
    </row>
    <row r="14" spans="1:14" x14ac:dyDescent="0.25">
      <c r="A14" s="621"/>
      <c r="B14" s="172" t="s">
        <v>60</v>
      </c>
      <c r="C14" s="172"/>
      <c r="D14" s="676">
        <v>49247.990279999991</v>
      </c>
      <c r="E14" s="613">
        <v>44394.757199999993</v>
      </c>
      <c r="F14" s="718">
        <v>60764.88912</v>
      </c>
      <c r="G14" s="676">
        <v>154407.6366</v>
      </c>
      <c r="H14" s="676">
        <v>50663.668799999999</v>
      </c>
      <c r="I14" s="613">
        <v>50668.862799999995</v>
      </c>
      <c r="J14" s="613">
        <v>52742.946929999998</v>
      </c>
      <c r="K14" s="173">
        <v>154075.47852999999</v>
      </c>
      <c r="L14" s="613">
        <v>43966.841159999996</v>
      </c>
      <c r="M14" s="613">
        <v>63885.428100000005</v>
      </c>
      <c r="N14" s="173">
        <v>416335.38439000002</v>
      </c>
    </row>
    <row r="15" spans="1:14" x14ac:dyDescent="0.25">
      <c r="A15" s="621"/>
      <c r="B15" s="172" t="s">
        <v>59</v>
      </c>
      <c r="C15" s="172"/>
      <c r="D15" s="676">
        <v>0</v>
      </c>
      <c r="E15" s="613">
        <v>0</v>
      </c>
      <c r="F15" s="718">
        <v>0</v>
      </c>
      <c r="G15" s="676">
        <v>0</v>
      </c>
      <c r="H15" s="676">
        <v>0</v>
      </c>
      <c r="I15" s="613">
        <v>0</v>
      </c>
      <c r="J15" s="613">
        <v>0</v>
      </c>
      <c r="K15" s="173">
        <v>0</v>
      </c>
      <c r="L15" s="613">
        <v>0</v>
      </c>
      <c r="M15" s="613">
        <v>0</v>
      </c>
      <c r="N15" s="173">
        <v>0</v>
      </c>
    </row>
    <row r="16" spans="1:14" x14ac:dyDescent="0.25">
      <c r="A16" s="621"/>
      <c r="B16" s="172" t="s">
        <v>58</v>
      </c>
      <c r="C16" s="172"/>
      <c r="D16" s="676">
        <v>0</v>
      </c>
      <c r="E16" s="613">
        <v>0</v>
      </c>
      <c r="F16" s="718">
        <v>0</v>
      </c>
      <c r="G16" s="676">
        <v>0</v>
      </c>
      <c r="H16" s="676">
        <v>0</v>
      </c>
      <c r="I16" s="613">
        <v>0</v>
      </c>
      <c r="J16" s="613">
        <v>0</v>
      </c>
      <c r="K16" s="173">
        <v>0</v>
      </c>
      <c r="L16" s="613">
        <v>0</v>
      </c>
      <c r="M16" s="613">
        <v>0</v>
      </c>
      <c r="N16" s="173">
        <v>0</v>
      </c>
    </row>
    <row r="17" spans="1:14" x14ac:dyDescent="0.25">
      <c r="A17" s="621"/>
      <c r="B17" s="172" t="s">
        <v>57</v>
      </c>
      <c r="C17" s="172"/>
      <c r="D17" s="676">
        <v>5993.3351199999988</v>
      </c>
      <c r="E17" s="613">
        <v>7246.2083000000002</v>
      </c>
      <c r="F17" s="718">
        <v>6359.9800378607997</v>
      </c>
      <c r="G17" s="676">
        <v>19599.5234578608</v>
      </c>
      <c r="H17" s="676">
        <v>6499.290203724001</v>
      </c>
      <c r="I17" s="613">
        <v>7394.5666869200004</v>
      </c>
      <c r="J17" s="613">
        <v>7370.4525027732998</v>
      </c>
      <c r="K17" s="173">
        <v>21264.309393417301</v>
      </c>
      <c r="L17" s="613">
        <v>7136.3008056842</v>
      </c>
      <c r="M17" s="613">
        <v>6592.7311310250006</v>
      </c>
      <c r="N17" s="173">
        <v>54592.864787987302</v>
      </c>
    </row>
    <row r="18" spans="1:14" x14ac:dyDescent="0.25">
      <c r="A18" s="621"/>
      <c r="B18" s="172" t="s">
        <v>56</v>
      </c>
      <c r="C18" s="172"/>
      <c r="D18" s="676">
        <v>0</v>
      </c>
      <c r="E18" s="613">
        <v>0</v>
      </c>
      <c r="F18" s="718">
        <v>0</v>
      </c>
      <c r="G18" s="676">
        <v>0</v>
      </c>
      <c r="H18" s="676">
        <v>0</v>
      </c>
      <c r="I18" s="613">
        <v>0</v>
      </c>
      <c r="J18" s="613">
        <v>0</v>
      </c>
      <c r="K18" s="173">
        <v>0</v>
      </c>
      <c r="L18" s="613">
        <v>0</v>
      </c>
      <c r="M18" s="613">
        <v>0</v>
      </c>
      <c r="N18" s="173">
        <v>0</v>
      </c>
    </row>
    <row r="19" spans="1:14" x14ac:dyDescent="0.25">
      <c r="A19" s="621"/>
      <c r="B19" s="172" t="s">
        <v>55</v>
      </c>
      <c r="C19" s="172"/>
      <c r="D19" s="676">
        <v>0</v>
      </c>
      <c r="E19" s="613">
        <v>0</v>
      </c>
      <c r="F19" s="718">
        <v>0</v>
      </c>
      <c r="G19" s="676">
        <v>0</v>
      </c>
      <c r="H19" s="676">
        <v>0</v>
      </c>
      <c r="I19" s="613">
        <v>0</v>
      </c>
      <c r="J19" s="613">
        <v>0</v>
      </c>
      <c r="K19" s="173">
        <v>0</v>
      </c>
      <c r="L19" s="613">
        <v>0</v>
      </c>
      <c r="M19" s="613">
        <v>0</v>
      </c>
      <c r="N19" s="173">
        <v>0</v>
      </c>
    </row>
    <row r="20" spans="1:14" x14ac:dyDescent="0.25">
      <c r="A20" s="621"/>
      <c r="B20" s="172"/>
      <c r="C20" s="172"/>
      <c r="D20" s="676"/>
      <c r="E20" s="613"/>
      <c r="F20" s="718"/>
      <c r="G20" s="676"/>
      <c r="H20" s="676"/>
      <c r="I20" s="613"/>
      <c r="J20" s="613"/>
      <c r="K20" s="173"/>
      <c r="L20" s="613"/>
      <c r="M20" s="613"/>
      <c r="N20" s="173"/>
    </row>
    <row r="21" spans="1:14" x14ac:dyDescent="0.25">
      <c r="A21" s="710" t="s">
        <v>139</v>
      </c>
      <c r="B21" s="668"/>
      <c r="C21" s="668"/>
      <c r="D21" s="715">
        <v>5057.5524060000007</v>
      </c>
      <c r="E21" s="669">
        <v>4988.5680116666663</v>
      </c>
      <c r="F21" s="716">
        <v>4919.5836173333328</v>
      </c>
      <c r="G21" s="715">
        <v>14965.704034999999</v>
      </c>
      <c r="H21" s="715">
        <v>4771.3434714444447</v>
      </c>
      <c r="I21" s="669">
        <v>4662.731201333334</v>
      </c>
      <c r="J21" s="669">
        <v>4554.1189312222232</v>
      </c>
      <c r="K21" s="717">
        <v>13988.193604000002</v>
      </c>
      <c r="L21" s="669">
        <v>4407.8216242222225</v>
      </c>
      <c r="M21" s="669">
        <v>4280.3668356666667</v>
      </c>
      <c r="N21" s="717">
        <v>37642.086098888896</v>
      </c>
    </row>
    <row r="22" spans="1:14" x14ac:dyDescent="0.25">
      <c r="A22" s="621"/>
      <c r="B22" s="172" t="s">
        <v>75</v>
      </c>
      <c r="C22" s="172"/>
      <c r="D22" s="676">
        <v>0</v>
      </c>
      <c r="E22" s="613">
        <v>0</v>
      </c>
      <c r="F22" s="718">
        <v>0</v>
      </c>
      <c r="G22" s="676">
        <v>0</v>
      </c>
      <c r="H22" s="676">
        <v>0</v>
      </c>
      <c r="I22" s="613">
        <v>0</v>
      </c>
      <c r="J22" s="613">
        <v>0</v>
      </c>
      <c r="K22" s="173">
        <v>0</v>
      </c>
      <c r="L22" s="613">
        <v>0</v>
      </c>
      <c r="M22" s="613">
        <v>0</v>
      </c>
      <c r="N22" s="173">
        <v>0</v>
      </c>
    </row>
    <row r="23" spans="1:14" x14ac:dyDescent="0.25">
      <c r="A23" s="621"/>
      <c r="B23" s="172" t="s">
        <v>74</v>
      </c>
      <c r="C23" s="172"/>
      <c r="D23" s="676">
        <v>0</v>
      </c>
      <c r="E23" s="613">
        <v>0</v>
      </c>
      <c r="F23" s="718">
        <v>0</v>
      </c>
      <c r="G23" s="676">
        <v>0</v>
      </c>
      <c r="H23" s="676">
        <v>0</v>
      </c>
      <c r="I23" s="613">
        <v>0</v>
      </c>
      <c r="J23" s="613">
        <v>0</v>
      </c>
      <c r="K23" s="173">
        <v>0</v>
      </c>
      <c r="L23" s="613">
        <v>0</v>
      </c>
      <c r="M23" s="613">
        <v>0</v>
      </c>
      <c r="N23" s="173">
        <v>0</v>
      </c>
    </row>
    <row r="24" spans="1:14" x14ac:dyDescent="0.25">
      <c r="A24" s="621"/>
      <c r="B24" s="172" t="s">
        <v>140</v>
      </c>
      <c r="C24" s="172"/>
      <c r="D24" s="676">
        <v>5057.5524060000007</v>
      </c>
      <c r="E24" s="613">
        <v>4988.5680116666663</v>
      </c>
      <c r="F24" s="718">
        <v>4919.5836173333328</v>
      </c>
      <c r="G24" s="676">
        <v>14965.704034999999</v>
      </c>
      <c r="H24" s="676">
        <v>4771.3434714444447</v>
      </c>
      <c r="I24" s="613">
        <v>4662.731201333334</v>
      </c>
      <c r="J24" s="613">
        <v>4554.1189312222232</v>
      </c>
      <c r="K24" s="173">
        <v>13988.193604000002</v>
      </c>
      <c r="L24" s="613">
        <v>4407.8216242222225</v>
      </c>
      <c r="M24" s="613">
        <v>4280.3668356666667</v>
      </c>
      <c r="N24" s="173">
        <v>37642.086098888896</v>
      </c>
    </row>
    <row r="25" spans="1:14" x14ac:dyDescent="0.25">
      <c r="A25" s="621"/>
      <c r="B25" s="172" t="s">
        <v>72</v>
      </c>
      <c r="C25" s="172"/>
      <c r="D25" s="676">
        <v>0</v>
      </c>
      <c r="E25" s="613">
        <v>0</v>
      </c>
      <c r="F25" s="718">
        <v>0</v>
      </c>
      <c r="G25" s="676">
        <v>0</v>
      </c>
      <c r="H25" s="676">
        <v>0</v>
      </c>
      <c r="I25" s="613">
        <v>0</v>
      </c>
      <c r="J25" s="613">
        <v>0</v>
      </c>
      <c r="K25" s="173">
        <v>0</v>
      </c>
      <c r="L25" s="613">
        <v>0</v>
      </c>
      <c r="M25" s="613">
        <v>0</v>
      </c>
      <c r="N25" s="173">
        <v>0</v>
      </c>
    </row>
    <row r="26" spans="1:14" x14ac:dyDescent="0.25">
      <c r="A26" s="621"/>
      <c r="B26" s="172" t="s">
        <v>71</v>
      </c>
      <c r="C26" s="172"/>
      <c r="D26" s="676">
        <v>0</v>
      </c>
      <c r="E26" s="613">
        <v>0</v>
      </c>
      <c r="F26" s="718">
        <v>0</v>
      </c>
      <c r="G26" s="676">
        <v>0</v>
      </c>
      <c r="H26" s="676">
        <v>0</v>
      </c>
      <c r="I26" s="613">
        <v>0</v>
      </c>
      <c r="J26" s="613">
        <v>0</v>
      </c>
      <c r="K26" s="173">
        <v>0</v>
      </c>
      <c r="L26" s="613">
        <v>0</v>
      </c>
      <c r="M26" s="613">
        <v>0</v>
      </c>
      <c r="N26" s="173">
        <v>0</v>
      </c>
    </row>
    <row r="27" spans="1:14" x14ac:dyDescent="0.25">
      <c r="A27" s="621"/>
      <c r="B27" s="172" t="s">
        <v>70</v>
      </c>
      <c r="C27" s="172"/>
      <c r="D27" s="676">
        <v>0</v>
      </c>
      <c r="E27" s="613">
        <v>0</v>
      </c>
      <c r="F27" s="718">
        <v>0</v>
      </c>
      <c r="G27" s="676">
        <v>0</v>
      </c>
      <c r="H27" s="676">
        <v>0</v>
      </c>
      <c r="I27" s="613">
        <v>0</v>
      </c>
      <c r="J27" s="613">
        <v>0</v>
      </c>
      <c r="K27" s="173">
        <v>0</v>
      </c>
      <c r="L27" s="613">
        <v>0</v>
      </c>
      <c r="M27" s="613">
        <v>0</v>
      </c>
      <c r="N27" s="173">
        <v>0</v>
      </c>
    </row>
    <row r="28" spans="1:14" x14ac:dyDescent="0.25">
      <c r="A28" s="621"/>
      <c r="B28" s="172"/>
      <c r="C28" s="172"/>
      <c r="D28" s="676"/>
      <c r="E28" s="613"/>
      <c r="F28" s="718"/>
      <c r="G28" s="676"/>
      <c r="H28" s="676"/>
      <c r="I28" s="613"/>
      <c r="J28" s="613"/>
      <c r="K28" s="173"/>
      <c r="L28" s="613"/>
      <c r="M28" s="613"/>
      <c r="N28" s="173"/>
    </row>
    <row r="29" spans="1:14" x14ac:dyDescent="0.25">
      <c r="A29" s="710" t="s">
        <v>142</v>
      </c>
      <c r="B29" s="668"/>
      <c r="C29" s="668"/>
      <c r="D29" s="715">
        <v>50183.772993999984</v>
      </c>
      <c r="E29" s="669">
        <v>46652.397488333329</v>
      </c>
      <c r="F29" s="716">
        <v>62205.285540527468</v>
      </c>
      <c r="G29" s="715">
        <v>159041.4560228608</v>
      </c>
      <c r="H29" s="715">
        <v>52391.615532279553</v>
      </c>
      <c r="I29" s="669">
        <v>53400.698285586659</v>
      </c>
      <c r="J29" s="669">
        <v>55559.280501551068</v>
      </c>
      <c r="K29" s="717">
        <v>161351.59431941729</v>
      </c>
      <c r="L29" s="669">
        <v>46695.320341461978</v>
      </c>
      <c r="M29" s="669">
        <v>66197.792395358338</v>
      </c>
      <c r="N29" s="717">
        <v>433286.16307909839</v>
      </c>
    </row>
    <row r="30" spans="1:14" x14ac:dyDescent="0.25">
      <c r="A30" s="621"/>
      <c r="B30" s="172"/>
      <c r="C30" s="172"/>
      <c r="D30" s="676"/>
      <c r="E30" s="613"/>
      <c r="F30" s="718"/>
      <c r="G30" s="676"/>
      <c r="H30" s="676"/>
      <c r="I30" s="613"/>
      <c r="J30" s="613"/>
      <c r="K30" s="173"/>
      <c r="L30" s="613"/>
      <c r="M30" s="613"/>
      <c r="N30" s="173"/>
    </row>
    <row r="31" spans="1:14" x14ac:dyDescent="0.25">
      <c r="A31" s="710" t="s">
        <v>54</v>
      </c>
      <c r="B31" s="668"/>
      <c r="C31" s="668"/>
      <c r="D31" s="715"/>
      <c r="E31" s="669"/>
      <c r="F31" s="716"/>
      <c r="G31" s="715"/>
      <c r="H31" s="715"/>
      <c r="I31" s="669"/>
      <c r="J31" s="669"/>
      <c r="K31" s="717"/>
      <c r="L31" s="669"/>
      <c r="M31" s="669"/>
      <c r="N31" s="717"/>
    </row>
    <row r="32" spans="1:14" x14ac:dyDescent="0.25">
      <c r="A32" s="710" t="s">
        <v>143</v>
      </c>
      <c r="B32" s="668"/>
      <c r="C32" s="668"/>
      <c r="D32" s="715">
        <v>142242.85833999998</v>
      </c>
      <c r="E32" s="669">
        <v>3068.8588</v>
      </c>
      <c r="F32" s="716">
        <v>2599.9459200000001</v>
      </c>
      <c r="G32" s="715">
        <v>147911.66305999996</v>
      </c>
      <c r="H32" s="715">
        <v>566.62259999999992</v>
      </c>
      <c r="I32" s="669">
        <v>4823.9319999999998</v>
      </c>
      <c r="J32" s="669">
        <v>1352.9691399999999</v>
      </c>
      <c r="K32" s="717">
        <v>6743.5237399999996</v>
      </c>
      <c r="L32" s="669">
        <v>3173.7135599999997</v>
      </c>
      <c r="M32" s="669">
        <v>1410.9849000000002</v>
      </c>
      <c r="N32" s="717">
        <v>159239.88525999998</v>
      </c>
    </row>
    <row r="33" spans="1:14" x14ac:dyDescent="0.25">
      <c r="A33" s="621"/>
      <c r="B33" s="172" t="s">
        <v>53</v>
      </c>
      <c r="C33" s="172"/>
      <c r="D33" s="676">
        <v>0</v>
      </c>
      <c r="E33" s="613">
        <v>0</v>
      </c>
      <c r="F33" s="718">
        <v>0</v>
      </c>
      <c r="G33" s="676">
        <v>0</v>
      </c>
      <c r="H33" s="676">
        <v>0</v>
      </c>
      <c r="I33" s="613">
        <v>0</v>
      </c>
      <c r="J33" s="613">
        <v>0</v>
      </c>
      <c r="K33" s="173">
        <v>0</v>
      </c>
      <c r="L33" s="613">
        <v>0</v>
      </c>
      <c r="M33" s="613">
        <v>0</v>
      </c>
      <c r="N33" s="173">
        <v>0</v>
      </c>
    </row>
    <row r="34" spans="1:14" x14ac:dyDescent="0.25">
      <c r="A34" s="621"/>
      <c r="B34" s="172" t="s">
        <v>68</v>
      </c>
      <c r="C34" s="172"/>
      <c r="D34" s="676">
        <v>142242.85833999998</v>
      </c>
      <c r="E34" s="613">
        <v>3068.8588</v>
      </c>
      <c r="F34" s="718">
        <v>2599.9459200000001</v>
      </c>
      <c r="G34" s="676">
        <v>147911.66305999996</v>
      </c>
      <c r="H34" s="676">
        <v>566.62259999999992</v>
      </c>
      <c r="I34" s="613">
        <v>4823.9319999999998</v>
      </c>
      <c r="J34" s="613">
        <v>1352.9691399999999</v>
      </c>
      <c r="K34" s="173">
        <v>6743.5237399999996</v>
      </c>
      <c r="L34" s="613">
        <v>3173.7135599999997</v>
      </c>
      <c r="M34" s="613">
        <v>1410.9849000000002</v>
      </c>
      <c r="N34" s="173">
        <v>159239.88525999998</v>
      </c>
    </row>
    <row r="35" spans="1:14" x14ac:dyDescent="0.25">
      <c r="A35" s="621"/>
      <c r="B35" s="172" t="s">
        <v>67</v>
      </c>
      <c r="C35" s="172"/>
      <c r="D35" s="676">
        <v>0</v>
      </c>
      <c r="E35" s="613">
        <v>0</v>
      </c>
      <c r="F35" s="718">
        <v>0</v>
      </c>
      <c r="G35" s="676">
        <v>0</v>
      </c>
      <c r="H35" s="676">
        <v>0</v>
      </c>
      <c r="I35" s="613">
        <v>0</v>
      </c>
      <c r="J35" s="613">
        <v>0</v>
      </c>
      <c r="K35" s="173">
        <v>0</v>
      </c>
      <c r="L35" s="613">
        <v>0</v>
      </c>
      <c r="M35" s="613">
        <v>0</v>
      </c>
      <c r="N35" s="173">
        <v>0</v>
      </c>
    </row>
    <row r="36" spans="1:14" x14ac:dyDescent="0.25">
      <c r="A36" s="621"/>
      <c r="B36" s="172"/>
      <c r="C36" s="172"/>
      <c r="D36" s="676"/>
      <c r="E36" s="613"/>
      <c r="F36" s="718"/>
      <c r="G36" s="676"/>
      <c r="H36" s="676"/>
      <c r="I36" s="613"/>
      <c r="J36" s="613"/>
      <c r="K36" s="173"/>
      <c r="L36" s="613"/>
      <c r="M36" s="613"/>
      <c r="N36" s="173"/>
    </row>
    <row r="37" spans="1:14" x14ac:dyDescent="0.25">
      <c r="A37" s="710" t="s">
        <v>65</v>
      </c>
      <c r="B37" s="668"/>
      <c r="C37" s="668"/>
      <c r="D37" s="715">
        <v>55241.325399999987</v>
      </c>
      <c r="E37" s="669">
        <v>51640.965499999991</v>
      </c>
      <c r="F37" s="716">
        <v>67124.869157860798</v>
      </c>
      <c r="G37" s="715">
        <v>174007.1600578608</v>
      </c>
      <c r="H37" s="715">
        <v>57162.959003723998</v>
      </c>
      <c r="I37" s="669">
        <v>58063.429486919995</v>
      </c>
      <c r="J37" s="669">
        <v>60113.399432773294</v>
      </c>
      <c r="K37" s="717">
        <v>175339.78792341729</v>
      </c>
      <c r="L37" s="669">
        <v>51103.141965684197</v>
      </c>
      <c r="M37" s="669">
        <v>70478.159231024998</v>
      </c>
      <c r="N37" s="717">
        <v>470928.24917798722</v>
      </c>
    </row>
    <row r="38" spans="1:14" x14ac:dyDescent="0.25">
      <c r="A38" s="710" t="s">
        <v>183</v>
      </c>
      <c r="B38" s="668"/>
      <c r="C38" s="668"/>
      <c r="D38" s="715">
        <v>147300.41074599998</v>
      </c>
      <c r="E38" s="669">
        <v>8057.4268116666663</v>
      </c>
      <c r="F38" s="716">
        <v>7519.5295373333329</v>
      </c>
      <c r="G38" s="715">
        <v>162877.36709499997</v>
      </c>
      <c r="H38" s="715">
        <v>5337.9660714444444</v>
      </c>
      <c r="I38" s="669">
        <v>9486.6632013333328</v>
      </c>
      <c r="J38" s="669">
        <v>5907.0880712222233</v>
      </c>
      <c r="K38" s="717">
        <v>20731.717344000001</v>
      </c>
      <c r="L38" s="669">
        <v>7581.5351842222226</v>
      </c>
      <c r="M38" s="669">
        <v>5691.3517356666671</v>
      </c>
      <c r="N38" s="717">
        <v>196881.97135888884</v>
      </c>
    </row>
    <row r="39" spans="1:14" x14ac:dyDescent="0.25">
      <c r="A39" s="710" t="s">
        <v>146</v>
      </c>
      <c r="B39" s="668"/>
      <c r="C39" s="668"/>
      <c r="D39" s="715">
        <v>-92059.085345999993</v>
      </c>
      <c r="E39" s="669">
        <v>43583.538688333327</v>
      </c>
      <c r="F39" s="716">
        <v>59605.339620527462</v>
      </c>
      <c r="G39" s="715">
        <v>11129.79296286084</v>
      </c>
      <c r="H39" s="715">
        <v>51824.992932279551</v>
      </c>
      <c r="I39" s="669">
        <v>48576.766285586666</v>
      </c>
      <c r="J39" s="669">
        <v>54206.311361551074</v>
      </c>
      <c r="K39" s="717">
        <v>154608.07057941728</v>
      </c>
      <c r="L39" s="669">
        <v>43521.606781461975</v>
      </c>
      <c r="M39" s="669">
        <v>64786.807495358327</v>
      </c>
      <c r="N39" s="717">
        <v>274046.27781909838</v>
      </c>
    </row>
    <row r="40" spans="1:14" x14ac:dyDescent="0.25">
      <c r="A40" s="624"/>
      <c r="B40" s="174"/>
      <c r="C40" s="174"/>
      <c r="D40" s="719"/>
      <c r="E40" s="614"/>
      <c r="F40" s="635"/>
      <c r="G40" s="719"/>
      <c r="H40" s="676"/>
      <c r="I40" s="613"/>
      <c r="J40" s="613"/>
      <c r="K40" s="173"/>
      <c r="L40" s="613"/>
      <c r="M40" s="613"/>
      <c r="N40" s="173"/>
    </row>
    <row r="41" spans="1:14" x14ac:dyDescent="0.25">
      <c r="A41" s="710" t="s">
        <v>147</v>
      </c>
      <c r="B41" s="668"/>
      <c r="C41" s="668"/>
      <c r="D41" s="715"/>
      <c r="E41" s="669"/>
      <c r="F41" s="716"/>
      <c r="G41" s="715"/>
      <c r="H41" s="720"/>
      <c r="I41" s="721"/>
      <c r="J41" s="721"/>
      <c r="K41" s="623"/>
      <c r="L41" s="721"/>
      <c r="M41" s="721"/>
      <c r="N41" s="623"/>
    </row>
    <row r="42" spans="1:14" x14ac:dyDescent="0.25">
      <c r="A42" s="710"/>
      <c r="B42" s="668"/>
      <c r="C42" s="668"/>
      <c r="D42" s="715"/>
      <c r="E42" s="669"/>
      <c r="F42" s="716"/>
      <c r="G42" s="715"/>
      <c r="H42" s="715"/>
      <c r="I42" s="669"/>
      <c r="J42" s="669"/>
      <c r="K42" s="717"/>
      <c r="L42" s="669"/>
      <c r="M42" s="669"/>
      <c r="N42" s="717"/>
    </row>
    <row r="43" spans="1:14" x14ac:dyDescent="0.25">
      <c r="A43" s="710" t="s">
        <v>148</v>
      </c>
      <c r="B43" s="668"/>
      <c r="C43" s="668"/>
      <c r="D43" s="715">
        <v>-87001.532940000005</v>
      </c>
      <c r="E43" s="669">
        <v>48572.106699999997</v>
      </c>
      <c r="F43" s="716">
        <v>64524.923237860792</v>
      </c>
      <c r="G43" s="715">
        <v>26095.496997860784</v>
      </c>
      <c r="H43" s="715">
        <v>56596.336403724003</v>
      </c>
      <c r="I43" s="669">
        <v>53239.497486919994</v>
      </c>
      <c r="J43" s="669">
        <v>58760.430292773301</v>
      </c>
      <c r="K43" s="717">
        <v>168596.26418341728</v>
      </c>
      <c r="L43" s="669">
        <v>47929.428405684193</v>
      </c>
      <c r="M43" s="669">
        <v>69067.174331025002</v>
      </c>
      <c r="N43" s="717">
        <v>311688.36391798727</v>
      </c>
    </row>
    <row r="44" spans="1:14" x14ac:dyDescent="0.25">
      <c r="A44" s="621" t="s">
        <v>149</v>
      </c>
      <c r="B44" s="172"/>
      <c r="C44" s="172"/>
      <c r="D44" s="676">
        <v>0</v>
      </c>
      <c r="E44" s="613">
        <v>0</v>
      </c>
      <c r="F44" s="718">
        <v>0</v>
      </c>
      <c r="G44" s="676">
        <v>0</v>
      </c>
      <c r="H44" s="676">
        <v>0</v>
      </c>
      <c r="I44" s="613">
        <v>0</v>
      </c>
      <c r="J44" s="613">
        <v>0</v>
      </c>
      <c r="K44" s="173">
        <v>0</v>
      </c>
      <c r="L44" s="613">
        <v>0</v>
      </c>
      <c r="M44" s="613">
        <v>0</v>
      </c>
      <c r="N44" s="173">
        <v>0</v>
      </c>
    </row>
    <row r="45" spans="1:14" x14ac:dyDescent="0.25">
      <c r="A45" s="621"/>
      <c r="B45" s="172" t="s">
        <v>150</v>
      </c>
      <c r="C45" s="172"/>
      <c r="D45" s="676">
        <v>0</v>
      </c>
      <c r="E45" s="613">
        <v>0</v>
      </c>
      <c r="F45" s="718">
        <v>0</v>
      </c>
      <c r="G45" s="676">
        <v>0</v>
      </c>
      <c r="H45" s="676">
        <v>0</v>
      </c>
      <c r="I45" s="613">
        <v>0</v>
      </c>
      <c r="J45" s="613">
        <v>0</v>
      </c>
      <c r="K45" s="173">
        <v>0</v>
      </c>
      <c r="L45" s="613">
        <v>0</v>
      </c>
      <c r="M45" s="613">
        <v>0</v>
      </c>
      <c r="N45" s="173">
        <v>0</v>
      </c>
    </row>
    <row r="46" spans="1:14" x14ac:dyDescent="0.25">
      <c r="A46" s="621"/>
      <c r="B46" s="172" t="s">
        <v>151</v>
      </c>
      <c r="C46" s="172"/>
      <c r="D46" s="676">
        <v>0</v>
      </c>
      <c r="E46" s="613">
        <v>0</v>
      </c>
      <c r="F46" s="718">
        <v>0</v>
      </c>
      <c r="G46" s="676">
        <v>0</v>
      </c>
      <c r="H46" s="676">
        <v>0</v>
      </c>
      <c r="I46" s="613">
        <v>0</v>
      </c>
      <c r="J46" s="613">
        <v>0</v>
      </c>
      <c r="K46" s="173">
        <v>0</v>
      </c>
      <c r="L46" s="613">
        <v>0</v>
      </c>
      <c r="M46" s="613">
        <v>0</v>
      </c>
      <c r="N46" s="173">
        <v>0</v>
      </c>
    </row>
    <row r="47" spans="1:14" x14ac:dyDescent="0.25">
      <c r="A47" s="621" t="s">
        <v>152</v>
      </c>
      <c r="B47" s="172"/>
      <c r="C47" s="172"/>
      <c r="D47" s="676">
        <v>0</v>
      </c>
      <c r="E47" s="613">
        <v>0</v>
      </c>
      <c r="F47" s="718">
        <v>0</v>
      </c>
      <c r="G47" s="676">
        <v>0</v>
      </c>
      <c r="H47" s="676">
        <v>0</v>
      </c>
      <c r="I47" s="613">
        <v>0</v>
      </c>
      <c r="J47" s="613">
        <v>0</v>
      </c>
      <c r="K47" s="173">
        <v>0</v>
      </c>
      <c r="L47" s="613">
        <v>0</v>
      </c>
      <c r="M47" s="613">
        <v>0</v>
      </c>
      <c r="N47" s="173">
        <v>0</v>
      </c>
    </row>
    <row r="48" spans="1:14" x14ac:dyDescent="0.25">
      <c r="A48" s="621"/>
      <c r="B48" s="172" t="s">
        <v>153</v>
      </c>
      <c r="C48" s="172"/>
      <c r="D48" s="676">
        <v>0</v>
      </c>
      <c r="E48" s="613">
        <v>0</v>
      </c>
      <c r="F48" s="718">
        <v>0</v>
      </c>
      <c r="G48" s="676">
        <v>0</v>
      </c>
      <c r="H48" s="676">
        <v>0</v>
      </c>
      <c r="I48" s="613">
        <v>0</v>
      </c>
      <c r="J48" s="613">
        <v>0</v>
      </c>
      <c r="K48" s="173">
        <v>0</v>
      </c>
      <c r="L48" s="613">
        <v>0</v>
      </c>
      <c r="M48" s="613">
        <v>0</v>
      </c>
      <c r="N48" s="173">
        <v>0</v>
      </c>
    </row>
    <row r="49" spans="1:14" x14ac:dyDescent="0.25">
      <c r="A49" s="621"/>
      <c r="B49" s="172" t="s">
        <v>154</v>
      </c>
      <c r="C49" s="172"/>
      <c r="D49" s="676">
        <v>0</v>
      </c>
      <c r="E49" s="613">
        <v>0</v>
      </c>
      <c r="F49" s="718">
        <v>0</v>
      </c>
      <c r="G49" s="676">
        <v>0</v>
      </c>
      <c r="H49" s="676">
        <v>0</v>
      </c>
      <c r="I49" s="613">
        <v>0</v>
      </c>
      <c r="J49" s="613">
        <v>0</v>
      </c>
      <c r="K49" s="173">
        <v>0</v>
      </c>
      <c r="L49" s="613">
        <v>0</v>
      </c>
      <c r="M49" s="613">
        <v>0</v>
      </c>
      <c r="N49" s="173">
        <v>0</v>
      </c>
    </row>
    <row r="50" spans="1:14" x14ac:dyDescent="0.25">
      <c r="A50" s="621" t="s">
        <v>155</v>
      </c>
      <c r="B50" s="172"/>
      <c r="C50" s="172"/>
      <c r="D50" s="676">
        <v>0</v>
      </c>
      <c r="E50" s="613">
        <v>0</v>
      </c>
      <c r="F50" s="718">
        <v>0</v>
      </c>
      <c r="G50" s="676">
        <v>0</v>
      </c>
      <c r="H50" s="676">
        <v>0</v>
      </c>
      <c r="I50" s="613">
        <v>0</v>
      </c>
      <c r="J50" s="613">
        <v>0</v>
      </c>
      <c r="K50" s="173">
        <v>0</v>
      </c>
      <c r="L50" s="613">
        <v>0</v>
      </c>
      <c r="M50" s="613">
        <v>0</v>
      </c>
      <c r="N50" s="173">
        <v>0</v>
      </c>
    </row>
    <row r="51" spans="1:14" x14ac:dyDescent="0.25">
      <c r="A51" s="621" t="s">
        <v>156</v>
      </c>
      <c r="B51" s="172"/>
      <c r="C51" s="172"/>
      <c r="D51" s="676">
        <v>-87001.532940000005</v>
      </c>
      <c r="E51" s="613">
        <v>48572.106699999997</v>
      </c>
      <c r="F51" s="718">
        <v>64524.923237860792</v>
      </c>
      <c r="G51" s="676">
        <v>26095.496997860784</v>
      </c>
      <c r="H51" s="676">
        <v>56596.336403724003</v>
      </c>
      <c r="I51" s="613">
        <v>53239.497486919994</v>
      </c>
      <c r="J51" s="613">
        <v>58760.430292773301</v>
      </c>
      <c r="K51" s="173">
        <v>168596.26418341728</v>
      </c>
      <c r="L51" s="613">
        <v>47929.428405684193</v>
      </c>
      <c r="M51" s="613">
        <v>69067.174331025002</v>
      </c>
      <c r="N51" s="173">
        <v>311688.36391798727</v>
      </c>
    </row>
    <row r="52" spans="1:14" x14ac:dyDescent="0.25">
      <c r="A52" s="621" t="s">
        <v>157</v>
      </c>
      <c r="B52" s="172"/>
      <c r="C52" s="172"/>
      <c r="D52" s="676">
        <v>0</v>
      </c>
      <c r="E52" s="613">
        <v>0</v>
      </c>
      <c r="F52" s="718">
        <v>0</v>
      </c>
      <c r="G52" s="676">
        <v>0</v>
      </c>
      <c r="H52" s="676">
        <v>0</v>
      </c>
      <c r="I52" s="613">
        <v>0</v>
      </c>
      <c r="J52" s="613">
        <v>0</v>
      </c>
      <c r="K52" s="173">
        <v>0</v>
      </c>
      <c r="L52" s="613">
        <v>0</v>
      </c>
      <c r="M52" s="613">
        <v>0</v>
      </c>
      <c r="N52" s="173">
        <v>0</v>
      </c>
    </row>
    <row r="53" spans="1:14" x14ac:dyDescent="0.25">
      <c r="A53" s="621"/>
      <c r="B53" s="172" t="s">
        <v>158</v>
      </c>
      <c r="C53" s="172"/>
      <c r="D53" s="676">
        <v>0</v>
      </c>
      <c r="E53" s="613">
        <v>0</v>
      </c>
      <c r="F53" s="718">
        <v>0</v>
      </c>
      <c r="G53" s="676">
        <v>0</v>
      </c>
      <c r="H53" s="676">
        <v>0</v>
      </c>
      <c r="I53" s="613">
        <v>0</v>
      </c>
      <c r="J53" s="613">
        <v>0</v>
      </c>
      <c r="K53" s="173">
        <v>0</v>
      </c>
      <c r="L53" s="613">
        <v>0</v>
      </c>
      <c r="M53" s="613">
        <v>0</v>
      </c>
      <c r="N53" s="173">
        <v>0</v>
      </c>
    </row>
    <row r="54" spans="1:14" x14ac:dyDescent="0.25">
      <c r="A54" s="621"/>
      <c r="B54" s="172" t="s">
        <v>159</v>
      </c>
      <c r="C54" s="172"/>
      <c r="D54" s="676">
        <v>0</v>
      </c>
      <c r="E54" s="613">
        <v>0</v>
      </c>
      <c r="F54" s="718">
        <v>0</v>
      </c>
      <c r="G54" s="676">
        <v>0</v>
      </c>
      <c r="H54" s="676">
        <v>0</v>
      </c>
      <c r="I54" s="613">
        <v>0</v>
      </c>
      <c r="J54" s="613">
        <v>0</v>
      </c>
      <c r="K54" s="173">
        <v>0</v>
      </c>
      <c r="L54" s="613">
        <v>0</v>
      </c>
      <c r="M54" s="613">
        <v>0</v>
      </c>
      <c r="N54" s="173">
        <v>0</v>
      </c>
    </row>
    <row r="55" spans="1:14" x14ac:dyDescent="0.25">
      <c r="A55" s="621" t="s">
        <v>160</v>
      </c>
      <c r="B55" s="172"/>
      <c r="C55" s="172"/>
      <c r="D55" s="676">
        <v>0</v>
      </c>
      <c r="E55" s="613">
        <v>0</v>
      </c>
      <c r="F55" s="718">
        <v>0</v>
      </c>
      <c r="G55" s="676">
        <v>0</v>
      </c>
      <c r="H55" s="676">
        <v>0</v>
      </c>
      <c r="I55" s="613">
        <v>0</v>
      </c>
      <c r="J55" s="613">
        <v>0</v>
      </c>
      <c r="K55" s="173">
        <v>0</v>
      </c>
      <c r="L55" s="613">
        <v>0</v>
      </c>
      <c r="M55" s="613">
        <v>0</v>
      </c>
      <c r="N55" s="173">
        <v>0</v>
      </c>
    </row>
    <row r="56" spans="1:14" x14ac:dyDescent="0.25">
      <c r="A56" s="621" t="s">
        <v>161</v>
      </c>
      <c r="B56" s="172"/>
      <c r="C56" s="172"/>
      <c r="D56" s="676">
        <v>0</v>
      </c>
      <c r="E56" s="613">
        <v>0</v>
      </c>
      <c r="F56" s="718">
        <v>0</v>
      </c>
      <c r="G56" s="676">
        <v>0</v>
      </c>
      <c r="H56" s="676">
        <v>0</v>
      </c>
      <c r="I56" s="613">
        <v>0</v>
      </c>
      <c r="J56" s="613">
        <v>0</v>
      </c>
      <c r="K56" s="173">
        <v>0</v>
      </c>
      <c r="L56" s="613">
        <v>0</v>
      </c>
      <c r="M56" s="613">
        <v>0</v>
      </c>
      <c r="N56" s="173">
        <v>0</v>
      </c>
    </row>
    <row r="57" spans="1:14" x14ac:dyDescent="0.25">
      <c r="A57" s="621"/>
      <c r="B57" s="172"/>
      <c r="C57" s="172"/>
      <c r="D57" s="676"/>
      <c r="E57" s="613"/>
      <c r="F57" s="718"/>
      <c r="G57" s="676"/>
      <c r="H57" s="676"/>
      <c r="I57" s="613"/>
      <c r="J57" s="613"/>
      <c r="K57" s="173"/>
      <c r="L57" s="613"/>
      <c r="M57" s="613"/>
      <c r="N57" s="173"/>
    </row>
    <row r="58" spans="1:14" x14ac:dyDescent="0.25">
      <c r="A58" s="710" t="s">
        <v>162</v>
      </c>
      <c r="B58" s="668"/>
      <c r="C58" s="668"/>
      <c r="D58" s="715">
        <v>5057.5524060000007</v>
      </c>
      <c r="E58" s="669">
        <v>4988.5680116666663</v>
      </c>
      <c r="F58" s="716">
        <v>4919.5836173333328</v>
      </c>
      <c r="G58" s="715">
        <v>14965.704034999999</v>
      </c>
      <c r="H58" s="715">
        <v>4771.3434714444447</v>
      </c>
      <c r="I58" s="669">
        <v>4662.731201333334</v>
      </c>
      <c r="J58" s="669">
        <v>4554.1189312222232</v>
      </c>
      <c r="K58" s="717">
        <v>13988.193604000002</v>
      </c>
      <c r="L58" s="669">
        <v>4407.8216242222225</v>
      </c>
      <c r="M58" s="669">
        <v>4280.3668356666667</v>
      </c>
      <c r="N58" s="717">
        <v>37642.086098888896</v>
      </c>
    </row>
    <row r="59" spans="1:14" x14ac:dyDescent="0.25">
      <c r="A59" s="621" t="s">
        <v>163</v>
      </c>
      <c r="B59" s="172"/>
      <c r="C59" s="172"/>
      <c r="D59" s="676">
        <v>0</v>
      </c>
      <c r="E59" s="613">
        <v>0</v>
      </c>
      <c r="F59" s="718">
        <v>0</v>
      </c>
      <c r="G59" s="676">
        <v>0</v>
      </c>
      <c r="H59" s="676">
        <v>0</v>
      </c>
      <c r="I59" s="613">
        <v>0</v>
      </c>
      <c r="J59" s="613">
        <v>0</v>
      </c>
      <c r="K59" s="173">
        <v>0</v>
      </c>
      <c r="L59" s="613">
        <v>0</v>
      </c>
      <c r="M59" s="613">
        <v>0</v>
      </c>
      <c r="N59" s="173">
        <v>0</v>
      </c>
    </row>
    <row r="60" spans="1:14" x14ac:dyDescent="0.25">
      <c r="A60" s="621"/>
      <c r="B60" s="172" t="s">
        <v>164</v>
      </c>
      <c r="C60" s="172"/>
      <c r="D60" s="676">
        <v>0</v>
      </c>
      <c r="E60" s="613">
        <v>0</v>
      </c>
      <c r="F60" s="718">
        <v>0</v>
      </c>
      <c r="G60" s="676">
        <v>0</v>
      </c>
      <c r="H60" s="676">
        <v>0</v>
      </c>
      <c r="I60" s="613">
        <v>0</v>
      </c>
      <c r="J60" s="613">
        <v>0</v>
      </c>
      <c r="K60" s="173">
        <v>0</v>
      </c>
      <c r="L60" s="613">
        <v>0</v>
      </c>
      <c r="M60" s="613">
        <v>0</v>
      </c>
      <c r="N60" s="173">
        <v>0</v>
      </c>
    </row>
    <row r="61" spans="1:14" x14ac:dyDescent="0.25">
      <c r="A61" s="621"/>
      <c r="B61" s="172"/>
      <c r="C61" s="172" t="s">
        <v>165</v>
      </c>
      <c r="D61" s="676">
        <v>0</v>
      </c>
      <c r="E61" s="613">
        <v>0</v>
      </c>
      <c r="F61" s="718">
        <v>0</v>
      </c>
      <c r="G61" s="676">
        <v>0</v>
      </c>
      <c r="H61" s="676">
        <v>0</v>
      </c>
      <c r="I61" s="613">
        <v>0</v>
      </c>
      <c r="J61" s="613">
        <v>0</v>
      </c>
      <c r="K61" s="173">
        <v>0</v>
      </c>
      <c r="L61" s="613">
        <v>0</v>
      </c>
      <c r="M61" s="613">
        <v>0</v>
      </c>
      <c r="N61" s="173">
        <v>0</v>
      </c>
    </row>
    <row r="62" spans="1:14" x14ac:dyDescent="0.25">
      <c r="A62" s="621"/>
      <c r="B62" s="172"/>
      <c r="C62" s="172" t="s">
        <v>166</v>
      </c>
      <c r="D62" s="676">
        <v>0</v>
      </c>
      <c r="E62" s="613">
        <v>0</v>
      </c>
      <c r="F62" s="718">
        <v>0</v>
      </c>
      <c r="G62" s="676">
        <v>0</v>
      </c>
      <c r="H62" s="676">
        <v>0</v>
      </c>
      <c r="I62" s="613">
        <v>0</v>
      </c>
      <c r="J62" s="613">
        <v>0</v>
      </c>
      <c r="K62" s="173">
        <v>0</v>
      </c>
      <c r="L62" s="613">
        <v>0</v>
      </c>
      <c r="M62" s="613">
        <v>0</v>
      </c>
      <c r="N62" s="173">
        <v>0</v>
      </c>
    </row>
    <row r="63" spans="1:14" x14ac:dyDescent="0.25">
      <c r="A63" s="621"/>
      <c r="B63" s="172" t="s">
        <v>167</v>
      </c>
      <c r="C63" s="172"/>
      <c r="D63" s="676">
        <v>0</v>
      </c>
      <c r="E63" s="613">
        <v>0</v>
      </c>
      <c r="F63" s="718">
        <v>0</v>
      </c>
      <c r="G63" s="676">
        <v>0</v>
      </c>
      <c r="H63" s="676">
        <v>0</v>
      </c>
      <c r="I63" s="613">
        <v>0</v>
      </c>
      <c r="J63" s="613">
        <v>0</v>
      </c>
      <c r="K63" s="173">
        <v>0</v>
      </c>
      <c r="L63" s="613">
        <v>0</v>
      </c>
      <c r="M63" s="613">
        <v>0</v>
      </c>
      <c r="N63" s="173">
        <v>0</v>
      </c>
    </row>
    <row r="64" spans="1:14" x14ac:dyDescent="0.25">
      <c r="A64" s="621" t="s">
        <v>168</v>
      </c>
      <c r="B64" s="172"/>
      <c r="C64" s="172"/>
      <c r="D64" s="676">
        <v>0</v>
      </c>
      <c r="E64" s="613">
        <v>0</v>
      </c>
      <c r="F64" s="718">
        <v>0</v>
      </c>
      <c r="G64" s="676">
        <v>0</v>
      </c>
      <c r="H64" s="676">
        <v>0</v>
      </c>
      <c r="I64" s="613">
        <v>0</v>
      </c>
      <c r="J64" s="613">
        <v>0</v>
      </c>
      <c r="K64" s="173">
        <v>0</v>
      </c>
      <c r="L64" s="613">
        <v>0</v>
      </c>
      <c r="M64" s="613">
        <v>0</v>
      </c>
      <c r="N64" s="173">
        <v>0</v>
      </c>
    </row>
    <row r="65" spans="1:14" x14ac:dyDescent="0.25">
      <c r="A65" s="621"/>
      <c r="B65" s="172" t="s">
        <v>164</v>
      </c>
      <c r="C65" s="172"/>
      <c r="D65" s="676">
        <v>0</v>
      </c>
      <c r="E65" s="613">
        <v>0</v>
      </c>
      <c r="F65" s="718">
        <v>0</v>
      </c>
      <c r="G65" s="676">
        <v>0</v>
      </c>
      <c r="H65" s="676">
        <v>0</v>
      </c>
      <c r="I65" s="613">
        <v>0</v>
      </c>
      <c r="J65" s="613">
        <v>0</v>
      </c>
      <c r="K65" s="173">
        <v>0</v>
      </c>
      <c r="L65" s="613">
        <v>0</v>
      </c>
      <c r="M65" s="613">
        <v>0</v>
      </c>
      <c r="N65" s="173">
        <v>0</v>
      </c>
    </row>
    <row r="66" spans="1:14" x14ac:dyDescent="0.25">
      <c r="A66" s="621"/>
      <c r="B66" s="172"/>
      <c r="C66" s="172" t="s">
        <v>165</v>
      </c>
      <c r="D66" s="676">
        <v>0</v>
      </c>
      <c r="E66" s="613">
        <v>0</v>
      </c>
      <c r="F66" s="718">
        <v>0</v>
      </c>
      <c r="G66" s="676">
        <v>0</v>
      </c>
      <c r="H66" s="676">
        <v>0</v>
      </c>
      <c r="I66" s="613">
        <v>0</v>
      </c>
      <c r="J66" s="613">
        <v>0</v>
      </c>
      <c r="K66" s="173">
        <v>0</v>
      </c>
      <c r="L66" s="613">
        <v>0</v>
      </c>
      <c r="M66" s="613">
        <v>0</v>
      </c>
      <c r="N66" s="173">
        <v>0</v>
      </c>
    </row>
    <row r="67" spans="1:14" x14ac:dyDescent="0.25">
      <c r="A67" s="621"/>
      <c r="B67" s="172"/>
      <c r="C67" s="172" t="s">
        <v>166</v>
      </c>
      <c r="D67" s="676">
        <v>0</v>
      </c>
      <c r="E67" s="613">
        <v>0</v>
      </c>
      <c r="F67" s="718">
        <v>0</v>
      </c>
      <c r="G67" s="676">
        <v>0</v>
      </c>
      <c r="H67" s="676">
        <v>0</v>
      </c>
      <c r="I67" s="613">
        <v>0</v>
      </c>
      <c r="J67" s="613">
        <v>0</v>
      </c>
      <c r="K67" s="173">
        <v>0</v>
      </c>
      <c r="L67" s="613">
        <v>0</v>
      </c>
      <c r="M67" s="613">
        <v>0</v>
      </c>
      <c r="N67" s="173">
        <v>0</v>
      </c>
    </row>
    <row r="68" spans="1:14" x14ac:dyDescent="0.25">
      <c r="A68" s="621"/>
      <c r="B68" s="172" t="s">
        <v>167</v>
      </c>
      <c r="C68" s="172"/>
      <c r="D68" s="676">
        <v>0</v>
      </c>
      <c r="E68" s="613">
        <v>0</v>
      </c>
      <c r="F68" s="718">
        <v>0</v>
      </c>
      <c r="G68" s="676">
        <v>0</v>
      </c>
      <c r="H68" s="676">
        <v>0</v>
      </c>
      <c r="I68" s="613">
        <v>0</v>
      </c>
      <c r="J68" s="613">
        <v>0</v>
      </c>
      <c r="K68" s="173">
        <v>0</v>
      </c>
      <c r="L68" s="613">
        <v>0</v>
      </c>
      <c r="M68" s="613">
        <v>0</v>
      </c>
      <c r="N68" s="173">
        <v>0</v>
      </c>
    </row>
    <row r="69" spans="1:14" x14ac:dyDescent="0.25">
      <c r="A69" s="621" t="s">
        <v>169</v>
      </c>
      <c r="B69" s="172"/>
      <c r="C69" s="172"/>
      <c r="D69" s="676">
        <v>5057.5524060000007</v>
      </c>
      <c r="E69" s="613">
        <v>4988.5680116666663</v>
      </c>
      <c r="F69" s="718">
        <v>4919.5836173333328</v>
      </c>
      <c r="G69" s="676">
        <v>14965.704034999999</v>
      </c>
      <c r="H69" s="676">
        <v>4771.3434714444447</v>
      </c>
      <c r="I69" s="613">
        <v>4662.731201333334</v>
      </c>
      <c r="J69" s="613">
        <v>4554.1189312222232</v>
      </c>
      <c r="K69" s="173">
        <v>13988.193604000002</v>
      </c>
      <c r="L69" s="613">
        <v>4407.8216242222225</v>
      </c>
      <c r="M69" s="613">
        <v>4280.3668356666667</v>
      </c>
      <c r="N69" s="173">
        <v>37642.086098888896</v>
      </c>
    </row>
    <row r="70" spans="1:14" x14ac:dyDescent="0.25">
      <c r="A70" s="621"/>
      <c r="B70" s="172"/>
      <c r="C70" s="172"/>
      <c r="D70" s="676"/>
      <c r="E70" s="613"/>
      <c r="F70" s="718"/>
      <c r="G70" s="676"/>
      <c r="H70" s="676"/>
      <c r="I70" s="613"/>
      <c r="J70" s="613"/>
      <c r="K70" s="173"/>
      <c r="L70" s="613"/>
      <c r="M70" s="613"/>
      <c r="N70" s="173"/>
    </row>
    <row r="71" spans="1:14" x14ac:dyDescent="0.25">
      <c r="A71" s="710" t="s">
        <v>170</v>
      </c>
      <c r="B71" s="668"/>
      <c r="C71" s="668"/>
      <c r="D71" s="715">
        <v>-92059.085346000007</v>
      </c>
      <c r="E71" s="669">
        <v>43583.538688333327</v>
      </c>
      <c r="F71" s="716">
        <v>59605.339620527462</v>
      </c>
      <c r="G71" s="715">
        <v>11129.792962860785</v>
      </c>
      <c r="H71" s="715">
        <v>51824.992932279558</v>
      </c>
      <c r="I71" s="669">
        <v>48576.766285586658</v>
      </c>
      <c r="J71" s="669">
        <v>54206.311361551081</v>
      </c>
      <c r="K71" s="717">
        <v>154608.07057941728</v>
      </c>
      <c r="L71" s="669">
        <v>43521.606781461975</v>
      </c>
      <c r="M71" s="669">
        <v>64786.807495358335</v>
      </c>
      <c r="N71" s="717">
        <v>274046.27781909838</v>
      </c>
    </row>
    <row r="72" spans="1:14" x14ac:dyDescent="0.25">
      <c r="A72" s="722"/>
      <c r="B72" s="723"/>
      <c r="C72" s="723"/>
      <c r="D72" s="719"/>
      <c r="E72" s="614"/>
      <c r="F72" s="614"/>
      <c r="G72" s="615"/>
      <c r="H72" s="614"/>
      <c r="I72" s="614"/>
      <c r="J72" s="635"/>
      <c r="K72" s="719"/>
      <c r="L72" s="719"/>
      <c r="M72" s="635"/>
      <c r="N72" s="615"/>
    </row>
    <row r="73" spans="1:14" x14ac:dyDescent="0.25">
      <c r="A73" s="521" t="s">
        <v>0</v>
      </c>
      <c r="B73" s="521"/>
      <c r="C73" s="521"/>
      <c r="D73" s="521"/>
      <c r="E73" s="521"/>
      <c r="F73" s="521"/>
      <c r="G73" s="521"/>
      <c r="H73" s="521"/>
      <c r="I73" s="521"/>
      <c r="J73" s="521"/>
    </row>
    <row r="74" spans="1:14" x14ac:dyDescent="0.25">
      <c r="A74" s="521"/>
      <c r="B74" s="521"/>
      <c r="C74" s="521"/>
      <c r="D74" s="521"/>
      <c r="E74" s="521"/>
      <c r="F74" s="521"/>
      <c r="G74" s="521"/>
      <c r="H74" s="521"/>
      <c r="I74" s="521"/>
      <c r="J74" s="521"/>
    </row>
    <row r="75" spans="1:14" x14ac:dyDescent="0.25">
      <c r="A75" s="521"/>
      <c r="B75" s="521"/>
      <c r="C75" s="521"/>
      <c r="D75" s="521"/>
      <c r="E75" s="521"/>
      <c r="F75" s="521"/>
      <c r="G75" s="521"/>
      <c r="H75" s="521"/>
      <c r="I75" s="521"/>
      <c r="J75" s="521"/>
    </row>
  </sheetData>
  <mergeCells count="2">
    <mergeCell ref="A1:C1"/>
    <mergeCell ref="F1:H1"/>
  </mergeCells>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sqref="A1:C1"/>
    </sheetView>
  </sheetViews>
  <sheetFormatPr baseColWidth="10" defaultColWidth="11.42578125" defaultRowHeight="15" x14ac:dyDescent="0.25"/>
  <cols>
    <col min="1" max="1" width="33.7109375" style="602" customWidth="1"/>
    <col min="2" max="2" width="14.42578125" style="602" customWidth="1"/>
    <col min="3" max="16384" width="11.42578125" style="602"/>
  </cols>
  <sheetData>
    <row r="1" spans="1:3" x14ac:dyDescent="0.25">
      <c r="A1" s="1052" t="s">
        <v>184</v>
      </c>
      <c r="B1" s="1052"/>
      <c r="C1" s="1052"/>
    </row>
    <row r="2" spans="1:3" x14ac:dyDescent="0.25">
      <c r="A2" s="1128" t="s">
        <v>185</v>
      </c>
      <c r="B2" s="1128"/>
      <c r="C2" s="1128"/>
    </row>
    <row r="3" spans="1:3" x14ac:dyDescent="0.25">
      <c r="A3" s="1129" t="s">
        <v>186</v>
      </c>
      <c r="B3" s="1129"/>
      <c r="C3" s="1129"/>
    </row>
    <row r="4" spans="1:3" x14ac:dyDescent="0.25">
      <c r="A4" s="738"/>
      <c r="B4" s="738"/>
      <c r="C4" s="738"/>
    </row>
    <row r="5" spans="1:3" ht="30" x14ac:dyDescent="0.25">
      <c r="A5" s="739"/>
      <c r="B5" s="603" t="s">
        <v>187</v>
      </c>
      <c r="C5" s="146" t="s">
        <v>188</v>
      </c>
    </row>
    <row r="6" spans="1:3" x14ac:dyDescent="0.25">
      <c r="A6" s="741" t="s">
        <v>44</v>
      </c>
      <c r="B6" s="742">
        <v>632600</v>
      </c>
      <c r="C6" s="742">
        <v>52000</v>
      </c>
    </row>
    <row r="7" spans="1:3" x14ac:dyDescent="0.25">
      <c r="A7" s="741" t="s">
        <v>43</v>
      </c>
      <c r="B7" s="742">
        <v>1242200</v>
      </c>
      <c r="C7" s="742">
        <v>1126200</v>
      </c>
    </row>
    <row r="8" spans="1:3" x14ac:dyDescent="0.25">
      <c r="A8" s="743" t="s">
        <v>122</v>
      </c>
      <c r="B8" s="744">
        <v>1874800</v>
      </c>
      <c r="C8" s="744">
        <v>1178200</v>
      </c>
    </row>
    <row r="9" spans="1:3" x14ac:dyDescent="0.25">
      <c r="A9" s="521" t="s">
        <v>0</v>
      </c>
      <c r="B9" s="521"/>
      <c r="C9" s="521"/>
    </row>
  </sheetData>
  <mergeCells count="3">
    <mergeCell ref="A1:C1"/>
    <mergeCell ref="A2:C2"/>
    <mergeCell ref="A3:C3"/>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workbookViewId="0">
      <selection activeCell="I18" sqref="I18"/>
    </sheetView>
  </sheetViews>
  <sheetFormatPr baseColWidth="10" defaultColWidth="11.42578125" defaultRowHeight="15" x14ac:dyDescent="0.25"/>
  <cols>
    <col min="1" max="1" width="23.85546875" style="602" customWidth="1"/>
    <col min="2" max="2" width="12" style="602" customWidth="1"/>
    <col min="3" max="4" width="11.42578125" style="602"/>
    <col min="5" max="5" width="14.42578125" style="602" customWidth="1"/>
    <col min="6" max="6" width="14.28515625" style="602" customWidth="1"/>
    <col min="7" max="16384" width="11.42578125" style="602"/>
  </cols>
  <sheetData>
    <row r="1" spans="1:6" x14ac:dyDescent="0.25">
      <c r="A1" s="1052" t="s">
        <v>189</v>
      </c>
      <c r="B1" s="1052"/>
      <c r="C1" s="1052"/>
      <c r="D1" s="745"/>
      <c r="E1" s="745"/>
      <c r="F1" s="745"/>
    </row>
    <row r="2" spans="1:6" x14ac:dyDescent="0.25">
      <c r="A2" s="1130" t="s">
        <v>190</v>
      </c>
      <c r="B2" s="1130"/>
      <c r="C2" s="1130"/>
      <c r="D2" s="1130"/>
      <c r="E2" s="1130"/>
      <c r="F2" s="1130"/>
    </row>
    <row r="3" spans="1:6" x14ac:dyDescent="0.25">
      <c r="A3" s="1129" t="s">
        <v>186</v>
      </c>
      <c r="B3" s="1129"/>
      <c r="C3" s="1129"/>
      <c r="D3" s="1129"/>
      <c r="E3" s="1129"/>
      <c r="F3" s="1129"/>
    </row>
    <row r="4" spans="1:6" x14ac:dyDescent="0.25">
      <c r="A4" s="746"/>
      <c r="B4" s="746"/>
      <c r="C4" s="746"/>
      <c r="D4" s="746"/>
      <c r="E4" s="746"/>
      <c r="F4" s="746"/>
    </row>
    <row r="5" spans="1:6" x14ac:dyDescent="0.25">
      <c r="A5" s="747"/>
      <c r="B5" s="1131" t="s">
        <v>191</v>
      </c>
      <c r="C5" s="1131" t="s">
        <v>192</v>
      </c>
      <c r="D5" s="1131" t="s">
        <v>193</v>
      </c>
      <c r="E5" s="1131" t="s">
        <v>194</v>
      </c>
      <c r="F5" s="1131" t="s">
        <v>195</v>
      </c>
    </row>
    <row r="6" spans="1:6" ht="27" customHeight="1" x14ac:dyDescent="0.25">
      <c r="A6" s="748"/>
      <c r="B6" s="1132"/>
      <c r="C6" s="1132"/>
      <c r="D6" s="1132"/>
      <c r="E6" s="1132"/>
      <c r="F6" s="1132"/>
    </row>
    <row r="7" spans="1:6" x14ac:dyDescent="0.25">
      <c r="A7" s="1156">
        <v>1997</v>
      </c>
      <c r="B7" s="749">
        <v>-27361</v>
      </c>
      <c r="C7" s="750">
        <v>402938</v>
      </c>
      <c r="D7" s="750">
        <v>150829</v>
      </c>
      <c r="E7" s="750">
        <v>252109</v>
      </c>
      <c r="F7" s="750">
        <v>375577</v>
      </c>
    </row>
    <row r="8" spans="1:6" x14ac:dyDescent="0.25">
      <c r="A8" s="963">
        <v>1998</v>
      </c>
      <c r="B8" s="752">
        <v>-5381</v>
      </c>
      <c r="C8" s="175">
        <v>185156</v>
      </c>
      <c r="D8" s="175">
        <v>77437</v>
      </c>
      <c r="E8" s="175">
        <v>107719</v>
      </c>
      <c r="F8" s="175">
        <v>179775</v>
      </c>
    </row>
    <row r="9" spans="1:6" x14ac:dyDescent="0.25">
      <c r="A9" s="963">
        <v>1999</v>
      </c>
      <c r="B9" s="752">
        <v>-73261</v>
      </c>
      <c r="C9" s="175">
        <v>174596</v>
      </c>
      <c r="D9" s="175">
        <v>54027</v>
      </c>
      <c r="E9" s="175">
        <v>120569</v>
      </c>
      <c r="F9" s="175">
        <v>101335</v>
      </c>
    </row>
    <row r="10" spans="1:6" x14ac:dyDescent="0.25">
      <c r="A10" s="963">
        <v>2000</v>
      </c>
      <c r="B10" s="752">
        <v>-5846</v>
      </c>
      <c r="C10" s="175">
        <v>218960</v>
      </c>
      <c r="D10" s="175">
        <v>57655</v>
      </c>
      <c r="E10" s="175">
        <v>161305</v>
      </c>
      <c r="F10" s="175">
        <v>213114</v>
      </c>
    </row>
    <row r="11" spans="1:6" x14ac:dyDescent="0.25">
      <c r="A11" s="963">
        <v>2001</v>
      </c>
      <c r="B11" s="752">
        <v>9034</v>
      </c>
      <c r="C11" s="175">
        <v>128986</v>
      </c>
      <c r="D11" s="175">
        <v>56085</v>
      </c>
      <c r="E11" s="175">
        <v>72901</v>
      </c>
      <c r="F11" s="175">
        <v>138020</v>
      </c>
    </row>
    <row r="12" spans="1:6" x14ac:dyDescent="0.25">
      <c r="A12" s="963">
        <v>2002</v>
      </c>
      <c r="B12" s="752">
        <v>-39450</v>
      </c>
      <c r="C12" s="175">
        <v>88047</v>
      </c>
      <c r="D12" s="175">
        <v>31853</v>
      </c>
      <c r="E12" s="175">
        <v>56194</v>
      </c>
      <c r="F12" s="175">
        <v>48597</v>
      </c>
    </row>
    <row r="13" spans="1:6" x14ac:dyDescent="0.25">
      <c r="A13" s="963">
        <v>2003</v>
      </c>
      <c r="B13" s="752">
        <v>-3781</v>
      </c>
      <c r="C13" s="175">
        <v>114136</v>
      </c>
      <c r="D13" s="175">
        <v>38089</v>
      </c>
      <c r="E13" s="175">
        <v>76047</v>
      </c>
      <c r="F13" s="175">
        <v>110355</v>
      </c>
    </row>
    <row r="14" spans="1:6" x14ac:dyDescent="0.25">
      <c r="A14" s="963">
        <v>2004</v>
      </c>
      <c r="B14" s="752">
        <v>123324</v>
      </c>
      <c r="C14" s="175">
        <v>473144</v>
      </c>
      <c r="D14" s="175">
        <v>172579</v>
      </c>
      <c r="E14" s="175">
        <v>300565</v>
      </c>
      <c r="F14" s="175">
        <v>596468</v>
      </c>
    </row>
    <row r="15" spans="1:6" x14ac:dyDescent="0.25">
      <c r="A15" s="963">
        <v>2005</v>
      </c>
      <c r="B15" s="752">
        <v>455179.34152000002</v>
      </c>
      <c r="C15" s="175">
        <v>1264244.4081100002</v>
      </c>
      <c r="D15" s="175">
        <v>613157.54494000005</v>
      </c>
      <c r="E15" s="175">
        <v>651086.86317000003</v>
      </c>
      <c r="F15" s="175">
        <v>1719423.7496300002</v>
      </c>
    </row>
    <row r="16" spans="1:6" x14ac:dyDescent="0.25">
      <c r="A16" s="963">
        <v>2006</v>
      </c>
      <c r="B16" s="752">
        <v>496108.64373000001</v>
      </c>
      <c r="C16" s="175">
        <v>4078834.8112500003</v>
      </c>
      <c r="D16" s="175">
        <v>1998691.7108700001</v>
      </c>
      <c r="E16" s="175">
        <v>2080143.10038</v>
      </c>
      <c r="F16" s="175">
        <v>4574943.4549799999</v>
      </c>
    </row>
    <row r="17" spans="1:6" x14ac:dyDescent="0.25">
      <c r="A17" s="963">
        <v>2007</v>
      </c>
      <c r="B17" s="752">
        <v>1152329.8</v>
      </c>
      <c r="C17" s="175">
        <v>5054366.1882700007</v>
      </c>
      <c r="D17" s="175">
        <v>3299199.5749400002</v>
      </c>
      <c r="E17" s="175">
        <v>1755166.6133300001</v>
      </c>
      <c r="F17" s="175">
        <v>6206695.9882700006</v>
      </c>
    </row>
    <row r="18" spans="1:6" x14ac:dyDescent="0.25">
      <c r="A18" s="963">
        <v>2008</v>
      </c>
      <c r="B18" s="752">
        <v>-336375.13752000115</v>
      </c>
      <c r="C18" s="175">
        <v>4680595.0784200002</v>
      </c>
      <c r="D18" s="175">
        <v>3220332.4036000003</v>
      </c>
      <c r="E18" s="175">
        <v>1460262.6748199998</v>
      </c>
      <c r="F18" s="175">
        <v>4344219.9408999998</v>
      </c>
    </row>
    <row r="19" spans="1:6" x14ac:dyDescent="0.25">
      <c r="A19" s="963">
        <v>2009</v>
      </c>
      <c r="B19" s="752">
        <v>-560889.04473000043</v>
      </c>
      <c r="C19" s="175">
        <v>2068563.1776865458</v>
      </c>
      <c r="D19" s="175">
        <v>1316424.9252485009</v>
      </c>
      <c r="E19" s="175">
        <v>752138.25243804511</v>
      </c>
      <c r="F19" s="175">
        <v>1507674.1329565456</v>
      </c>
    </row>
    <row r="20" spans="1:6" x14ac:dyDescent="0.25">
      <c r="A20" s="963">
        <v>2010</v>
      </c>
      <c r="B20" s="752">
        <v>-117735.42530000233</v>
      </c>
      <c r="C20" s="175">
        <v>3783051.6724212249</v>
      </c>
      <c r="D20" s="175">
        <v>2155591.6905840379</v>
      </c>
      <c r="E20" s="175">
        <v>1627459.981837187</v>
      </c>
      <c r="F20" s="175">
        <v>3665316.2471212223</v>
      </c>
    </row>
    <row r="21" spans="1:6" x14ac:dyDescent="0.25">
      <c r="A21" s="963">
        <v>2011</v>
      </c>
      <c r="B21" s="752">
        <v>817724</v>
      </c>
      <c r="C21" s="175">
        <v>3965765</v>
      </c>
      <c r="D21" s="175">
        <v>3033472</v>
      </c>
      <c r="E21" s="175">
        <v>932293</v>
      </c>
      <c r="F21" s="175">
        <v>4783490</v>
      </c>
    </row>
    <row r="22" spans="1:6" x14ac:dyDescent="0.25">
      <c r="A22" s="963">
        <v>2012</v>
      </c>
      <c r="B22" s="752">
        <v>891034</v>
      </c>
      <c r="C22" s="175">
        <v>3278909</v>
      </c>
      <c r="D22" s="175">
        <v>2712763</v>
      </c>
      <c r="E22" s="175">
        <v>566147</v>
      </c>
      <c r="F22" s="175">
        <v>4169943</v>
      </c>
    </row>
    <row r="23" spans="1:6" x14ac:dyDescent="0.25">
      <c r="A23" s="963">
        <v>2013</v>
      </c>
      <c r="B23" s="752">
        <v>-135651</v>
      </c>
      <c r="C23" s="175">
        <v>3129199</v>
      </c>
      <c r="D23" s="175">
        <v>2302008</v>
      </c>
      <c r="E23" s="175">
        <v>827191</v>
      </c>
      <c r="F23" s="175">
        <v>2993549</v>
      </c>
    </row>
    <row r="24" spans="1:6" x14ac:dyDescent="0.25">
      <c r="A24" s="963">
        <v>2014</v>
      </c>
      <c r="B24" s="752">
        <v>-139897.21316057301</v>
      </c>
      <c r="C24" s="175">
        <v>2642656.7148364577</v>
      </c>
      <c r="D24" s="175">
        <v>1989508.2006293277</v>
      </c>
      <c r="E24" s="175">
        <v>653148.51420712972</v>
      </c>
      <c r="F24" s="175">
        <v>2502759.5016758847</v>
      </c>
    </row>
    <row r="25" spans="1:6" x14ac:dyDescent="0.25">
      <c r="A25" s="963">
        <v>2015</v>
      </c>
      <c r="B25" s="752">
        <v>332751.65555371251</v>
      </c>
      <c r="C25" s="175">
        <v>1675908.9156503216</v>
      </c>
      <c r="D25" s="175">
        <v>1523610.7556618103</v>
      </c>
      <c r="E25" s="175">
        <v>152298.15998851135</v>
      </c>
      <c r="F25" s="175">
        <v>2008660.5712040341</v>
      </c>
    </row>
    <row r="26" spans="1:6" x14ac:dyDescent="0.25">
      <c r="A26" s="963">
        <v>2016</v>
      </c>
      <c r="B26" s="752">
        <v>-724578.75722851907</v>
      </c>
      <c r="C26" s="175">
        <v>725717.9718425225</v>
      </c>
      <c r="D26" s="175">
        <v>643366.98752692528</v>
      </c>
      <c r="E26" s="175">
        <v>82350.984315597205</v>
      </c>
      <c r="F26" s="175">
        <v>1139.2146140036621</v>
      </c>
    </row>
    <row r="27" spans="1:6" x14ac:dyDescent="0.25">
      <c r="A27" s="963">
        <v>2017</v>
      </c>
      <c r="B27" s="752">
        <v>-7168.1023315538278</v>
      </c>
      <c r="C27" s="175">
        <v>1279021.5196772318</v>
      </c>
      <c r="D27" s="175">
        <v>637365.66156097292</v>
      </c>
      <c r="E27" s="175">
        <v>530655.85811625898</v>
      </c>
      <c r="F27" s="175">
        <v>1271853.417345678</v>
      </c>
    </row>
    <row r="28" spans="1:6" x14ac:dyDescent="0.25">
      <c r="A28" s="963">
        <v>2018</v>
      </c>
      <c r="B28" s="752">
        <v>485931.66854387912</v>
      </c>
      <c r="C28" s="175">
        <v>1920002.9996800923</v>
      </c>
      <c r="D28" s="175">
        <v>1419532.1632892203</v>
      </c>
      <c r="E28" s="175">
        <v>500470.83639087219</v>
      </c>
      <c r="F28" s="175">
        <v>2405934.6682239715</v>
      </c>
    </row>
    <row r="29" spans="1:6" x14ac:dyDescent="0.25">
      <c r="A29" s="751" t="s">
        <v>100</v>
      </c>
      <c r="B29" s="955">
        <v>191966.9</v>
      </c>
      <c r="C29" s="578">
        <v>1838626.1615384615</v>
      </c>
      <c r="D29" s="578">
        <v>1611475.0892307691</v>
      </c>
      <c r="E29" s="578">
        <v>227151.07230769229</v>
      </c>
      <c r="F29" s="578">
        <v>2030593.0615384616</v>
      </c>
    </row>
    <row r="30" spans="1:6" x14ac:dyDescent="0.25">
      <c r="A30" s="751" t="s">
        <v>112</v>
      </c>
      <c r="B30" s="955">
        <v>758888.58299999987</v>
      </c>
      <c r="C30" s="578">
        <v>1727605.2689999999</v>
      </c>
      <c r="D30" s="578">
        <v>1428120.1639999999</v>
      </c>
      <c r="E30" s="578">
        <v>299485.10499999998</v>
      </c>
      <c r="F30" s="578">
        <v>2486493.852</v>
      </c>
    </row>
    <row r="31" spans="1:6" x14ac:dyDescent="0.25">
      <c r="A31" s="748" t="s">
        <v>114</v>
      </c>
      <c r="B31" s="956">
        <v>274752.57199999969</v>
      </c>
      <c r="C31" s="957">
        <v>2010504.497</v>
      </c>
      <c r="D31" s="957">
        <v>1664519.94</v>
      </c>
      <c r="E31" s="957">
        <v>345984.55699999997</v>
      </c>
      <c r="F31" s="957">
        <v>2285257.0689999997</v>
      </c>
    </row>
    <row r="32" spans="1:6" x14ac:dyDescent="0.25">
      <c r="A32" s="521" t="s">
        <v>0</v>
      </c>
    </row>
  </sheetData>
  <mergeCells count="9">
    <mergeCell ref="A1:C1"/>
    <mergeCell ref="A2:F2"/>
    <mergeCell ref="A3:C3"/>
    <mergeCell ref="D3:F3"/>
    <mergeCell ref="B5:B6"/>
    <mergeCell ref="C5:C6"/>
    <mergeCell ref="D5:D6"/>
    <mergeCell ref="E5:E6"/>
    <mergeCell ref="F5:F6"/>
  </mergeCells>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sqref="A1:C1"/>
    </sheetView>
  </sheetViews>
  <sheetFormatPr baseColWidth="10" defaultColWidth="11.42578125" defaultRowHeight="15" x14ac:dyDescent="0.25"/>
  <cols>
    <col min="1" max="1" width="62.42578125" style="521" customWidth="1"/>
    <col min="2" max="3" width="11.5703125" style="521" bestFit="1" customWidth="1"/>
    <col min="4" max="16384" width="11.42578125" style="521"/>
  </cols>
  <sheetData>
    <row r="1" spans="1:4" x14ac:dyDescent="0.25">
      <c r="A1" s="990" t="s">
        <v>1274</v>
      </c>
      <c r="B1" s="990"/>
      <c r="C1" s="990"/>
    </row>
    <row r="2" spans="1:4" x14ac:dyDescent="0.25">
      <c r="A2" s="990" t="s">
        <v>206</v>
      </c>
      <c r="B2" s="990"/>
      <c r="C2" s="990"/>
    </row>
    <row r="3" spans="1:4" x14ac:dyDescent="0.25">
      <c r="A3" s="990" t="s">
        <v>204</v>
      </c>
      <c r="B3" s="990"/>
      <c r="C3" s="990"/>
    </row>
    <row r="4" spans="1:4" x14ac:dyDescent="0.25">
      <c r="A4" s="990" t="s">
        <v>20</v>
      </c>
      <c r="B4" s="990"/>
      <c r="C4" s="990"/>
    </row>
    <row r="5" spans="1:4" x14ac:dyDescent="0.25">
      <c r="A5" s="991" t="s">
        <v>207</v>
      </c>
      <c r="B5" s="991"/>
      <c r="C5" s="991"/>
    </row>
    <row r="6" spans="1:4" x14ac:dyDescent="0.25">
      <c r="A6" s="617"/>
      <c r="B6" s="617"/>
      <c r="C6" s="753"/>
    </row>
    <row r="7" spans="1:4" x14ac:dyDescent="0.25">
      <c r="A7" s="754"/>
      <c r="B7" s="755">
        <v>2019</v>
      </c>
      <c r="C7" s="755">
        <v>2020</v>
      </c>
    </row>
    <row r="8" spans="1:4" x14ac:dyDescent="0.25">
      <c r="A8" s="710" t="s">
        <v>135</v>
      </c>
      <c r="B8" s="756"/>
      <c r="C8" s="757"/>
    </row>
    <row r="9" spans="1:4" x14ac:dyDescent="0.25">
      <c r="A9" s="710" t="s">
        <v>136</v>
      </c>
      <c r="B9" s="759">
        <v>42970263.59941332</v>
      </c>
      <c r="C9" s="759">
        <v>46082150.519999988</v>
      </c>
      <c r="D9" s="12"/>
    </row>
    <row r="10" spans="1:4" s="176" customFormat="1" x14ac:dyDescent="0.25">
      <c r="A10" s="710" t="s">
        <v>208</v>
      </c>
      <c r="B10" s="759">
        <v>35427063.980506822</v>
      </c>
      <c r="C10" s="759">
        <v>37992358.512000002</v>
      </c>
      <c r="D10" s="12"/>
    </row>
    <row r="11" spans="1:4" x14ac:dyDescent="0.25">
      <c r="A11" s="621" t="s">
        <v>209</v>
      </c>
      <c r="B11" s="760">
        <v>1703248.269980507</v>
      </c>
      <c r="C11" s="760">
        <v>1553974.787</v>
      </c>
      <c r="D11" s="12"/>
    </row>
    <row r="12" spans="1:4" x14ac:dyDescent="0.25">
      <c r="A12" s="621" t="s">
        <v>210</v>
      </c>
      <c r="B12" s="760">
        <v>33723815.710526317</v>
      </c>
      <c r="C12" s="760">
        <v>36438383.725000001</v>
      </c>
      <c r="D12" s="12"/>
    </row>
    <row r="13" spans="1:4" x14ac:dyDescent="0.25">
      <c r="A13" s="621" t="s">
        <v>211</v>
      </c>
      <c r="B13" s="760">
        <v>807067</v>
      </c>
      <c r="C13" s="760">
        <v>1036660</v>
      </c>
      <c r="D13" s="12"/>
    </row>
    <row r="14" spans="1:4" x14ac:dyDescent="0.25">
      <c r="A14" s="621" t="s">
        <v>212</v>
      </c>
      <c r="B14" s="760">
        <v>2928397.0189999999</v>
      </c>
      <c r="C14" s="760">
        <v>3026727.6290000002</v>
      </c>
      <c r="D14" s="12"/>
    </row>
    <row r="15" spans="1:4" x14ac:dyDescent="0.25">
      <c r="A15" s="621" t="s">
        <v>213</v>
      </c>
      <c r="B15" s="760">
        <v>136680.11600000001</v>
      </c>
      <c r="C15" s="760">
        <v>144804.505</v>
      </c>
      <c r="D15" s="12"/>
    </row>
    <row r="16" spans="1:4" x14ac:dyDescent="0.25">
      <c r="A16" s="621" t="s">
        <v>214</v>
      </c>
      <c r="B16" s="760">
        <v>951871.38090651168</v>
      </c>
      <c r="C16" s="760">
        <v>918730.65800000005</v>
      </c>
      <c r="D16" s="12"/>
    </row>
    <row r="17" spans="1:4" x14ac:dyDescent="0.25">
      <c r="A17" s="621" t="s">
        <v>215</v>
      </c>
      <c r="B17" s="760">
        <v>1034475.628</v>
      </c>
      <c r="C17" s="760">
        <v>1050838.453</v>
      </c>
      <c r="D17" s="12"/>
    </row>
    <row r="18" spans="1:4" x14ac:dyDescent="0.25">
      <c r="A18" s="621" t="s">
        <v>216</v>
      </c>
      <c r="B18" s="760">
        <v>1684708.4750000001</v>
      </c>
      <c r="C18" s="760">
        <v>1912030.763</v>
      </c>
      <c r="D18" s="12"/>
    </row>
    <row r="19" spans="1:4" x14ac:dyDescent="0.25">
      <c r="A19" s="710" t="s">
        <v>139</v>
      </c>
      <c r="B19" s="759">
        <v>40199023.868996002</v>
      </c>
      <c r="C19" s="759">
        <v>42383344.782000005</v>
      </c>
      <c r="D19" s="12"/>
    </row>
    <row r="20" spans="1:4" x14ac:dyDescent="0.25">
      <c r="A20" s="621" t="s">
        <v>197</v>
      </c>
      <c r="B20" s="760">
        <v>9584688.3979999982</v>
      </c>
      <c r="C20" s="760">
        <v>9887489.273</v>
      </c>
      <c r="D20" s="12"/>
    </row>
    <row r="21" spans="1:4" x14ac:dyDescent="0.25">
      <c r="A21" s="621" t="s">
        <v>198</v>
      </c>
      <c r="B21" s="760">
        <v>3625653.4919999996</v>
      </c>
      <c r="C21" s="760">
        <v>3686160.398</v>
      </c>
      <c r="D21" s="12"/>
    </row>
    <row r="22" spans="1:4" x14ac:dyDescent="0.25">
      <c r="A22" s="621" t="s">
        <v>199</v>
      </c>
      <c r="B22" s="760">
        <v>1802937.5179960001</v>
      </c>
      <c r="C22" s="760">
        <v>1872903.304</v>
      </c>
      <c r="D22" s="12"/>
    </row>
    <row r="23" spans="1:4" x14ac:dyDescent="0.25">
      <c r="A23" s="621" t="s">
        <v>217</v>
      </c>
      <c r="B23" s="760">
        <v>17600643.509000003</v>
      </c>
      <c r="C23" s="760">
        <v>19500639.504000001</v>
      </c>
      <c r="D23" s="12"/>
    </row>
    <row r="24" spans="1:4" x14ac:dyDescent="0.25">
      <c r="A24" s="621" t="s">
        <v>218</v>
      </c>
      <c r="B24" s="760">
        <v>7507191.2879999997</v>
      </c>
      <c r="C24" s="760">
        <v>7429833.2980000004</v>
      </c>
      <c r="D24" s="12"/>
    </row>
    <row r="25" spans="1:4" x14ac:dyDescent="0.25">
      <c r="A25" s="621" t="s">
        <v>200</v>
      </c>
      <c r="B25" s="760">
        <v>77909.664000000004</v>
      </c>
      <c r="C25" s="760">
        <v>6319.0050000000001</v>
      </c>
      <c r="D25" s="12"/>
    </row>
    <row r="26" spans="1:4" x14ac:dyDescent="0.25">
      <c r="A26" s="710" t="s">
        <v>142</v>
      </c>
      <c r="B26" s="759">
        <v>2771239.7304173186</v>
      </c>
      <c r="C26" s="759">
        <v>3698805.7379999831</v>
      </c>
      <c r="D26" s="12"/>
    </row>
    <row r="27" spans="1:4" x14ac:dyDescent="0.25">
      <c r="A27" s="710" t="s">
        <v>54</v>
      </c>
      <c r="B27" s="759"/>
      <c r="C27" s="759"/>
      <c r="D27" s="12"/>
    </row>
    <row r="28" spans="1:4" x14ac:dyDescent="0.25">
      <c r="A28" s="710" t="s">
        <v>143</v>
      </c>
      <c r="B28" s="759">
        <v>7250848.6790039996</v>
      </c>
      <c r="C28" s="759">
        <v>8032040.4850000003</v>
      </c>
      <c r="D28" s="12"/>
    </row>
    <row r="29" spans="1:4" x14ac:dyDescent="0.25">
      <c r="A29" s="621" t="s">
        <v>201</v>
      </c>
      <c r="B29" s="760">
        <v>16616.444</v>
      </c>
      <c r="C29" s="760">
        <v>23564.323</v>
      </c>
      <c r="D29" s="12"/>
    </row>
    <row r="30" spans="1:4" x14ac:dyDescent="0.25">
      <c r="A30" s="621" t="s">
        <v>202</v>
      </c>
      <c r="B30" s="760">
        <v>3776569.8280039998</v>
      </c>
      <c r="C30" s="760">
        <v>4622758.8229999999</v>
      </c>
      <c r="D30" s="12"/>
    </row>
    <row r="31" spans="1:4" x14ac:dyDescent="0.25">
      <c r="A31" s="621" t="s">
        <v>203</v>
      </c>
      <c r="B31" s="760">
        <v>3490895.2949999999</v>
      </c>
      <c r="C31" s="760">
        <v>3432845.9849999999</v>
      </c>
      <c r="D31" s="12"/>
    </row>
    <row r="32" spans="1:4" x14ac:dyDescent="0.25">
      <c r="A32" s="710" t="s">
        <v>219</v>
      </c>
      <c r="B32" s="759">
        <v>42986880.043413319</v>
      </c>
      <c r="C32" s="759">
        <v>46105714.842999987</v>
      </c>
      <c r="D32" s="12"/>
    </row>
    <row r="33" spans="1:4" x14ac:dyDescent="0.25">
      <c r="A33" s="710" t="s">
        <v>220</v>
      </c>
      <c r="B33" s="759">
        <v>47466488.992000006</v>
      </c>
      <c r="C33" s="759">
        <v>50438949.590000004</v>
      </c>
      <c r="D33" s="12"/>
    </row>
    <row r="34" spans="1:4" x14ac:dyDescent="0.25">
      <c r="A34" s="710" t="s">
        <v>146</v>
      </c>
      <c r="B34" s="759">
        <v>-4479608.9485866874</v>
      </c>
      <c r="C34" s="759">
        <v>-4333234.7470000163</v>
      </c>
      <c r="D34" s="12"/>
    </row>
    <row r="35" spans="1:4" x14ac:dyDescent="0.25">
      <c r="A35" s="710" t="s">
        <v>147</v>
      </c>
      <c r="B35" s="761"/>
      <c r="C35" s="761"/>
      <c r="D35" s="12"/>
    </row>
    <row r="36" spans="1:4" x14ac:dyDescent="0.25">
      <c r="A36" s="710" t="s">
        <v>148</v>
      </c>
      <c r="B36" s="759">
        <v>-454449.56444693537</v>
      </c>
      <c r="C36" s="759">
        <v>-983406.7220000003</v>
      </c>
      <c r="D36" s="12"/>
    </row>
    <row r="37" spans="1:4" x14ac:dyDescent="0.25">
      <c r="A37" s="621" t="s">
        <v>221</v>
      </c>
      <c r="B37" s="760">
        <v>526027.897</v>
      </c>
      <c r="C37" s="760">
        <v>506702.01699999999</v>
      </c>
      <c r="D37" s="12"/>
    </row>
    <row r="38" spans="1:4" x14ac:dyDescent="0.25">
      <c r="A38" s="621" t="s">
        <v>222</v>
      </c>
      <c r="B38" s="760">
        <v>1168925.54</v>
      </c>
      <c r="C38" s="760">
        <v>1272801.8319999999</v>
      </c>
      <c r="D38" s="12"/>
    </row>
    <row r="39" spans="1:4" x14ac:dyDescent="0.25">
      <c r="A39" s="621" t="s">
        <v>223</v>
      </c>
      <c r="B39" s="760">
        <v>642897.64300000004</v>
      </c>
      <c r="C39" s="760">
        <v>766099.81499999994</v>
      </c>
      <c r="D39" s="12"/>
    </row>
    <row r="40" spans="1:4" x14ac:dyDescent="0.25">
      <c r="A40" s="621" t="s">
        <v>224</v>
      </c>
      <c r="B40" s="760">
        <v>-1016000.6287140884</v>
      </c>
      <c r="C40" s="760">
        <v>-1653742.2600000002</v>
      </c>
      <c r="D40" s="12"/>
    </row>
    <row r="41" spans="1:4" x14ac:dyDescent="0.25">
      <c r="A41" s="621" t="s">
        <v>225</v>
      </c>
      <c r="B41" s="760">
        <v>3240383.5275063403</v>
      </c>
      <c r="C41" s="760">
        <v>4144704.0950000002</v>
      </c>
      <c r="D41" s="12"/>
    </row>
    <row r="42" spans="1:4" x14ac:dyDescent="0.25">
      <c r="A42" s="621" t="s">
        <v>226</v>
      </c>
      <c r="B42" s="760">
        <v>4256384.1562204286</v>
      </c>
      <c r="C42" s="760">
        <v>5798446.3550000004</v>
      </c>
      <c r="D42" s="12"/>
    </row>
    <row r="43" spans="1:4" x14ac:dyDescent="0.25">
      <c r="A43" s="621" t="s">
        <v>227</v>
      </c>
      <c r="B43" s="760">
        <v>-286379.750421</v>
      </c>
      <c r="C43" s="760">
        <v>0</v>
      </c>
      <c r="D43" s="12"/>
    </row>
    <row r="44" spans="1:4" x14ac:dyDescent="0.25">
      <c r="A44" s="621" t="s">
        <v>228</v>
      </c>
      <c r="B44" s="760">
        <v>321902.91768815304</v>
      </c>
      <c r="C44" s="760">
        <v>163633.52100000001</v>
      </c>
      <c r="D44" s="12"/>
    </row>
    <row r="45" spans="1:4" x14ac:dyDescent="0.25">
      <c r="A45" s="621" t="s">
        <v>229</v>
      </c>
      <c r="B45" s="760">
        <v>0</v>
      </c>
      <c r="C45" s="760">
        <v>0</v>
      </c>
      <c r="D45" s="12"/>
    </row>
    <row r="46" spans="1:4" x14ac:dyDescent="0.25">
      <c r="A46" s="621" t="s">
        <v>230</v>
      </c>
      <c r="B46" s="760">
        <v>0</v>
      </c>
      <c r="C46" s="760">
        <v>0</v>
      </c>
      <c r="D46" s="12"/>
    </row>
    <row r="47" spans="1:4" x14ac:dyDescent="0.25">
      <c r="A47" s="621" t="s">
        <v>231</v>
      </c>
      <c r="B47" s="760">
        <v>0</v>
      </c>
      <c r="C47" s="760">
        <v>0</v>
      </c>
      <c r="D47" s="12"/>
    </row>
    <row r="48" spans="1:4" x14ac:dyDescent="0.25">
      <c r="A48" s="621" t="s">
        <v>232</v>
      </c>
      <c r="B48" s="760">
        <v>0</v>
      </c>
      <c r="C48" s="760">
        <v>0</v>
      </c>
      <c r="D48" s="12"/>
    </row>
    <row r="49" spans="1:4" x14ac:dyDescent="0.25">
      <c r="A49" s="621" t="s">
        <v>233</v>
      </c>
      <c r="B49" s="760">
        <v>0</v>
      </c>
      <c r="C49" s="760">
        <v>0</v>
      </c>
      <c r="D49" s="12"/>
    </row>
    <row r="50" spans="1:4" x14ac:dyDescent="0.25">
      <c r="A50" s="621" t="s">
        <v>234</v>
      </c>
      <c r="B50" s="760">
        <v>0</v>
      </c>
      <c r="C50" s="760">
        <v>0</v>
      </c>
      <c r="D50" s="12"/>
    </row>
    <row r="51" spans="1:4" x14ac:dyDescent="0.25">
      <c r="A51" s="621" t="s">
        <v>235</v>
      </c>
      <c r="B51" s="760">
        <v>0</v>
      </c>
      <c r="C51" s="760">
        <v>0</v>
      </c>
      <c r="D51" s="12"/>
    </row>
    <row r="52" spans="1:4" x14ac:dyDescent="0.25">
      <c r="A52" s="710" t="s">
        <v>162</v>
      </c>
      <c r="B52" s="759">
        <v>4025159.3841263345</v>
      </c>
      <c r="C52" s="759">
        <v>3349828.0250000004</v>
      </c>
      <c r="D52" s="12"/>
    </row>
    <row r="53" spans="1:4" x14ac:dyDescent="0.25">
      <c r="A53" s="621" t="s">
        <v>236</v>
      </c>
      <c r="B53" s="760">
        <v>1125333.9805238722</v>
      </c>
      <c r="C53" s="760">
        <v>-685778.326</v>
      </c>
      <c r="D53" s="12"/>
    </row>
    <row r="54" spans="1:4" x14ac:dyDescent="0.25">
      <c r="A54" s="621" t="s">
        <v>237</v>
      </c>
      <c r="B54" s="760">
        <v>1191623.9703703704</v>
      </c>
      <c r="C54" s="760">
        <v>161991.59099999999</v>
      </c>
      <c r="D54" s="12"/>
    </row>
    <row r="55" spans="1:4" x14ac:dyDescent="0.25">
      <c r="A55" s="621" t="s">
        <v>238</v>
      </c>
      <c r="B55" s="760">
        <v>0</v>
      </c>
      <c r="C55" s="760">
        <v>0</v>
      </c>
      <c r="D55" s="12"/>
    </row>
    <row r="56" spans="1:4" x14ac:dyDescent="0.25">
      <c r="A56" s="621" t="s">
        <v>239</v>
      </c>
      <c r="B56" s="760">
        <v>1191623.9703703704</v>
      </c>
      <c r="C56" s="760">
        <v>161991.59099999999</v>
      </c>
      <c r="D56" s="12"/>
    </row>
    <row r="57" spans="1:4" x14ac:dyDescent="0.25">
      <c r="A57" s="621" t="s">
        <v>240</v>
      </c>
      <c r="B57" s="760">
        <v>66289.989846498283</v>
      </c>
      <c r="C57" s="760">
        <v>847769.91700000002</v>
      </c>
      <c r="D57" s="12"/>
    </row>
    <row r="58" spans="1:4" x14ac:dyDescent="0.25">
      <c r="A58" s="621" t="s">
        <v>241</v>
      </c>
      <c r="B58" s="760">
        <v>3368278.8246064624</v>
      </c>
      <c r="C58" s="760">
        <v>4428733.9570000004</v>
      </c>
      <c r="D58" s="12"/>
    </row>
    <row r="59" spans="1:4" x14ac:dyDescent="0.25">
      <c r="A59" s="621" t="s">
        <v>237</v>
      </c>
      <c r="B59" s="760">
        <v>4875062.8246064624</v>
      </c>
      <c r="C59" s="760">
        <v>5440000</v>
      </c>
      <c r="D59" s="12"/>
    </row>
    <row r="60" spans="1:4" x14ac:dyDescent="0.25">
      <c r="A60" s="621" t="s">
        <v>238</v>
      </c>
      <c r="B60" s="760">
        <v>4875062.8246064624</v>
      </c>
      <c r="C60" s="760">
        <v>5440000</v>
      </c>
      <c r="D60" s="12"/>
    </row>
    <row r="61" spans="1:4" x14ac:dyDescent="0.25">
      <c r="A61" s="621" t="s">
        <v>239</v>
      </c>
      <c r="B61" s="760">
        <v>0</v>
      </c>
      <c r="C61" s="760">
        <v>0</v>
      </c>
      <c r="D61" s="12"/>
    </row>
    <row r="62" spans="1:4" x14ac:dyDescent="0.25">
      <c r="A62" s="621" t="s">
        <v>240</v>
      </c>
      <c r="B62" s="760">
        <v>1506784</v>
      </c>
      <c r="C62" s="760">
        <v>1011266.0429999999</v>
      </c>
      <c r="D62" s="12"/>
    </row>
    <row r="63" spans="1:4" x14ac:dyDescent="0.25">
      <c r="A63" s="621" t="s">
        <v>242</v>
      </c>
      <c r="B63" s="760">
        <v>-468453.421004</v>
      </c>
      <c r="C63" s="760">
        <v>-393127.60600000003</v>
      </c>
      <c r="D63" s="12"/>
    </row>
    <row r="64" spans="1:4" x14ac:dyDescent="0.25">
      <c r="A64" s="624" t="s">
        <v>170</v>
      </c>
      <c r="B64" s="762">
        <v>-4479608.9485732699</v>
      </c>
      <c r="C64" s="762">
        <v>-4333234.7470000004</v>
      </c>
      <c r="D64" s="12"/>
    </row>
    <row r="65" spans="1:4" x14ac:dyDescent="0.25">
      <c r="A65" s="621" t="s">
        <v>243</v>
      </c>
      <c r="B65" s="763"/>
      <c r="C65" s="763"/>
      <c r="D65" s="12"/>
    </row>
    <row r="66" spans="1:4" x14ac:dyDescent="0.25">
      <c r="A66" s="621" t="s">
        <v>244</v>
      </c>
      <c r="D66" s="12"/>
    </row>
    <row r="67" spans="1:4" x14ac:dyDescent="0.25">
      <c r="A67" s="521" t="s">
        <v>245</v>
      </c>
      <c r="C67" s="12"/>
      <c r="D67" s="12"/>
    </row>
    <row r="68" spans="1:4" x14ac:dyDescent="0.25">
      <c r="A68" s="521" t="s">
        <v>246</v>
      </c>
      <c r="C68" s="12"/>
      <c r="D68" s="12"/>
    </row>
    <row r="69" spans="1:4" x14ac:dyDescent="0.25">
      <c r="A69" s="521" t="s">
        <v>247</v>
      </c>
      <c r="C69" s="12"/>
      <c r="D69" s="12"/>
    </row>
    <row r="70" spans="1:4" x14ac:dyDescent="0.25">
      <c r="A70" s="521" t="s">
        <v>248</v>
      </c>
      <c r="D70" s="12"/>
    </row>
    <row r="71" spans="1:4" x14ac:dyDescent="0.25">
      <c r="A71" s="521" t="s">
        <v>0</v>
      </c>
      <c r="D71" s="12"/>
    </row>
  </sheetData>
  <mergeCells count="5">
    <mergeCell ref="A1:C1"/>
    <mergeCell ref="A2:C2"/>
    <mergeCell ref="A3:C3"/>
    <mergeCell ref="A4:C4"/>
    <mergeCell ref="A5:C5"/>
  </mergeCells>
  <pageMargins left="0.7" right="0.7" top="0.75" bottom="0.75" header="0.3" footer="0.3"/>
  <pageSetup orientation="portrai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workbookViewId="0">
      <selection sqref="A1:C1"/>
    </sheetView>
  </sheetViews>
  <sheetFormatPr baseColWidth="10" defaultColWidth="11.42578125" defaultRowHeight="15" x14ac:dyDescent="0.25"/>
  <cols>
    <col min="1" max="1" width="64.28515625" style="521" customWidth="1"/>
    <col min="2" max="3" width="11.5703125" style="521" bestFit="1" customWidth="1"/>
    <col min="4" max="16384" width="11.42578125" style="521"/>
  </cols>
  <sheetData>
    <row r="1" spans="1:5" x14ac:dyDescent="0.25">
      <c r="A1" s="990" t="s">
        <v>205</v>
      </c>
      <c r="B1" s="990"/>
      <c r="C1" s="990"/>
    </row>
    <row r="2" spans="1:5" x14ac:dyDescent="0.25">
      <c r="A2" s="990" t="s">
        <v>206</v>
      </c>
      <c r="B2" s="990"/>
      <c r="C2" s="990"/>
    </row>
    <row r="3" spans="1:5" x14ac:dyDescent="0.25">
      <c r="A3" s="990" t="s">
        <v>204</v>
      </c>
      <c r="B3" s="990"/>
      <c r="C3" s="990"/>
    </row>
    <row r="4" spans="1:5" x14ac:dyDescent="0.25">
      <c r="A4" s="990" t="s">
        <v>20</v>
      </c>
      <c r="B4" s="990"/>
      <c r="C4" s="990"/>
    </row>
    <row r="5" spans="1:5" x14ac:dyDescent="0.25">
      <c r="A5" s="991" t="s">
        <v>250</v>
      </c>
      <c r="B5" s="991"/>
      <c r="C5" s="991"/>
    </row>
    <row r="6" spans="1:5" x14ac:dyDescent="0.25">
      <c r="A6" s="617"/>
      <c r="B6" s="617"/>
      <c r="C6" s="617"/>
    </row>
    <row r="7" spans="1:5" x14ac:dyDescent="0.25">
      <c r="A7" s="754"/>
      <c r="B7" s="755">
        <v>2019</v>
      </c>
      <c r="C7" s="755">
        <v>2020</v>
      </c>
    </row>
    <row r="8" spans="1:5" x14ac:dyDescent="0.25">
      <c r="A8" s="710" t="s">
        <v>135</v>
      </c>
      <c r="B8" s="756"/>
      <c r="C8" s="757"/>
    </row>
    <row r="9" spans="1:5" x14ac:dyDescent="0.25">
      <c r="A9" s="710" t="s">
        <v>136</v>
      </c>
      <c r="B9" s="758">
        <v>44087490.452998087</v>
      </c>
      <c r="C9" s="758">
        <v>46082150.519999988</v>
      </c>
      <c r="D9" s="12"/>
      <c r="E9" s="12"/>
    </row>
    <row r="10" spans="1:5" s="176" customFormat="1" x14ac:dyDescent="0.25">
      <c r="A10" s="710" t="s">
        <v>208</v>
      </c>
      <c r="B10" s="759">
        <v>36348167.644000001</v>
      </c>
      <c r="C10" s="759">
        <v>37992358.512000002</v>
      </c>
      <c r="D10" s="764"/>
      <c r="E10" s="764"/>
    </row>
    <row r="11" spans="1:5" x14ac:dyDescent="0.25">
      <c r="A11" s="621" t="s">
        <v>209</v>
      </c>
      <c r="B11" s="760">
        <v>1747532.7250000001</v>
      </c>
      <c r="C11" s="760">
        <v>1553974.787</v>
      </c>
      <c r="D11" s="12"/>
      <c r="E11" s="12"/>
    </row>
    <row r="12" spans="1:5" x14ac:dyDescent="0.25">
      <c r="A12" s="621" t="s">
        <v>210</v>
      </c>
      <c r="B12" s="760">
        <v>34600634.919</v>
      </c>
      <c r="C12" s="760">
        <v>36438383.725000001</v>
      </c>
      <c r="D12" s="12"/>
      <c r="E12" s="12"/>
    </row>
    <row r="13" spans="1:5" x14ac:dyDescent="0.25">
      <c r="A13" s="621" t="s">
        <v>211</v>
      </c>
      <c r="B13" s="760">
        <v>828050.74199999997</v>
      </c>
      <c r="C13" s="760">
        <v>1036660</v>
      </c>
      <c r="D13" s="12"/>
      <c r="E13" s="12"/>
    </row>
    <row r="14" spans="1:5" x14ac:dyDescent="0.25">
      <c r="A14" s="621" t="s">
        <v>212</v>
      </c>
      <c r="B14" s="760">
        <v>3004535.3414940001</v>
      </c>
      <c r="C14" s="760">
        <v>3026727.6290000002</v>
      </c>
      <c r="D14" s="12"/>
      <c r="E14" s="12"/>
    </row>
    <row r="15" spans="1:5" x14ac:dyDescent="0.25">
      <c r="A15" s="621" t="s">
        <v>213</v>
      </c>
      <c r="B15" s="760">
        <v>140233.799016</v>
      </c>
      <c r="C15" s="760">
        <v>144804.505</v>
      </c>
      <c r="D15" s="12"/>
      <c r="E15" s="12"/>
    </row>
    <row r="16" spans="1:5" x14ac:dyDescent="0.25">
      <c r="A16" s="621" t="s">
        <v>214</v>
      </c>
      <c r="B16" s="760">
        <v>976620.03681008099</v>
      </c>
      <c r="C16" s="760">
        <v>918730.65800000005</v>
      </c>
      <c r="D16" s="12"/>
      <c r="E16" s="12"/>
    </row>
    <row r="17" spans="1:5" x14ac:dyDescent="0.25">
      <c r="A17" s="621" t="s">
        <v>215</v>
      </c>
      <c r="B17" s="760">
        <v>1061371.9943280001</v>
      </c>
      <c r="C17" s="760">
        <v>1050838.453</v>
      </c>
      <c r="D17" s="12"/>
      <c r="E17" s="12"/>
    </row>
    <row r="18" spans="1:5" x14ac:dyDescent="0.25">
      <c r="A18" s="621" t="s">
        <v>216</v>
      </c>
      <c r="B18" s="760">
        <v>1728510.8953500001</v>
      </c>
      <c r="C18" s="760">
        <v>1912030.763</v>
      </c>
      <c r="D18" s="12"/>
      <c r="E18" s="12"/>
    </row>
    <row r="19" spans="1:5" x14ac:dyDescent="0.25">
      <c r="A19" s="710" t="s">
        <v>139</v>
      </c>
      <c r="B19" s="759">
        <v>41244198.4895899</v>
      </c>
      <c r="C19" s="759">
        <v>42383344.782000005</v>
      </c>
      <c r="D19" s="12"/>
      <c r="E19" s="12"/>
    </row>
    <row r="20" spans="1:5" x14ac:dyDescent="0.25">
      <c r="A20" s="621" t="s">
        <v>197</v>
      </c>
      <c r="B20" s="760">
        <v>9833890.2963479981</v>
      </c>
      <c r="C20" s="760">
        <v>9887489.273</v>
      </c>
      <c r="D20" s="12"/>
      <c r="E20" s="12"/>
    </row>
    <row r="21" spans="1:5" x14ac:dyDescent="0.25">
      <c r="A21" s="621" t="s">
        <v>198</v>
      </c>
      <c r="B21" s="760">
        <v>3719920.4827919998</v>
      </c>
      <c r="C21" s="760">
        <v>3686160.398</v>
      </c>
      <c r="D21" s="12"/>
      <c r="E21" s="12"/>
    </row>
    <row r="22" spans="1:5" x14ac:dyDescent="0.25">
      <c r="A22" s="621" t="s">
        <v>199</v>
      </c>
      <c r="B22" s="760">
        <v>1849813.8934638961</v>
      </c>
      <c r="C22" s="760">
        <v>1872903.304</v>
      </c>
      <c r="D22" s="12"/>
      <c r="E22" s="12"/>
    </row>
    <row r="23" spans="1:5" x14ac:dyDescent="0.25">
      <c r="A23" s="621" t="s">
        <v>251</v>
      </c>
      <c r="B23" s="760">
        <v>18058260.240234002</v>
      </c>
      <c r="C23" s="760">
        <v>19500639.504000001</v>
      </c>
      <c r="D23" s="12"/>
      <c r="E23" s="12"/>
    </row>
    <row r="24" spans="1:5" x14ac:dyDescent="0.25">
      <c r="A24" s="621" t="s">
        <v>252</v>
      </c>
      <c r="B24" s="760">
        <v>7702378.2614879999</v>
      </c>
      <c r="C24" s="760">
        <v>7429833.2980000004</v>
      </c>
      <c r="D24" s="12"/>
      <c r="E24" s="12"/>
    </row>
    <row r="25" spans="1:5" x14ac:dyDescent="0.25">
      <c r="A25" s="621" t="s">
        <v>200</v>
      </c>
      <c r="B25" s="760">
        <v>79935.315264000004</v>
      </c>
      <c r="C25" s="760">
        <v>6319.0050000000001</v>
      </c>
      <c r="D25" s="12"/>
      <c r="E25" s="12"/>
    </row>
    <row r="26" spans="1:5" x14ac:dyDescent="0.25">
      <c r="A26" s="710" t="s">
        <v>142</v>
      </c>
      <c r="B26" s="759">
        <v>2843291.963408187</v>
      </c>
      <c r="C26" s="759">
        <v>3698805.7379999831</v>
      </c>
      <c r="D26" s="12"/>
      <c r="E26" s="12"/>
    </row>
    <row r="27" spans="1:5" x14ac:dyDescent="0.25">
      <c r="A27" s="710" t="s">
        <v>54</v>
      </c>
      <c r="B27" s="759"/>
      <c r="C27" s="759"/>
      <c r="D27" s="12"/>
      <c r="E27" s="12"/>
    </row>
    <row r="28" spans="1:5" x14ac:dyDescent="0.25">
      <c r="A28" s="710" t="s">
        <v>143</v>
      </c>
      <c r="B28" s="759">
        <v>7439370.7446581041</v>
      </c>
      <c r="C28" s="759">
        <v>8032040.4850000003</v>
      </c>
      <c r="D28" s="12"/>
      <c r="E28" s="12"/>
    </row>
    <row r="29" spans="1:5" x14ac:dyDescent="0.25">
      <c r="A29" s="621" t="s">
        <v>201</v>
      </c>
      <c r="B29" s="760">
        <v>17048.471544</v>
      </c>
      <c r="C29" s="760">
        <v>23564.323</v>
      </c>
      <c r="D29" s="12"/>
      <c r="E29" s="12"/>
    </row>
    <row r="30" spans="1:5" x14ac:dyDescent="0.25">
      <c r="A30" s="621" t="s">
        <v>202</v>
      </c>
      <c r="B30" s="760">
        <v>3874760.6435321039</v>
      </c>
      <c r="C30" s="760">
        <v>4622758.8229999999</v>
      </c>
      <c r="D30" s="12"/>
      <c r="E30" s="12"/>
    </row>
    <row r="31" spans="1:5" x14ac:dyDescent="0.25">
      <c r="A31" s="621" t="s">
        <v>203</v>
      </c>
      <c r="B31" s="760">
        <v>3581658.5726700001</v>
      </c>
      <c r="C31" s="760">
        <v>3432845.9849999999</v>
      </c>
      <c r="D31" s="12"/>
      <c r="E31" s="12"/>
    </row>
    <row r="32" spans="1:5" x14ac:dyDescent="0.25">
      <c r="A32" s="710" t="s">
        <v>253</v>
      </c>
      <c r="B32" s="759">
        <v>44104538.924542084</v>
      </c>
      <c r="C32" s="759">
        <v>46105714.842999987</v>
      </c>
      <c r="D32" s="12"/>
      <c r="E32" s="12"/>
    </row>
    <row r="33" spans="1:5" x14ac:dyDescent="0.25">
      <c r="A33" s="710" t="s">
        <v>254</v>
      </c>
      <c r="B33" s="759">
        <v>48700617.705792002</v>
      </c>
      <c r="C33" s="759">
        <v>50438949.590000004</v>
      </c>
      <c r="D33" s="12"/>
      <c r="E33" s="12"/>
    </row>
    <row r="34" spans="1:5" x14ac:dyDescent="0.25">
      <c r="A34" s="710" t="s">
        <v>146</v>
      </c>
      <c r="B34" s="759">
        <v>-4596078.781249918</v>
      </c>
      <c r="C34" s="759">
        <v>-4333234.7470000163</v>
      </c>
      <c r="D34" s="12"/>
      <c r="E34" s="12"/>
    </row>
    <row r="35" spans="1:5" x14ac:dyDescent="0.25">
      <c r="A35" s="710" t="s">
        <v>147</v>
      </c>
      <c r="B35" s="761"/>
      <c r="C35" s="761"/>
      <c r="D35" s="12"/>
      <c r="E35" s="12"/>
    </row>
    <row r="36" spans="1:5" x14ac:dyDescent="0.25">
      <c r="A36" s="710" t="s">
        <v>148</v>
      </c>
      <c r="B36" s="759">
        <v>-466265.25312255608</v>
      </c>
      <c r="C36" s="759">
        <v>-983406.7220000003</v>
      </c>
      <c r="D36" s="12"/>
      <c r="E36" s="12"/>
    </row>
    <row r="37" spans="1:5" x14ac:dyDescent="0.25">
      <c r="A37" s="621" t="s">
        <v>221</v>
      </c>
      <c r="B37" s="760">
        <v>539704.6223220001</v>
      </c>
      <c r="C37" s="760">
        <v>506702.01699999999</v>
      </c>
      <c r="D37" s="12"/>
      <c r="E37" s="12"/>
    </row>
    <row r="38" spans="1:5" x14ac:dyDescent="0.25">
      <c r="A38" s="621" t="s">
        <v>222</v>
      </c>
      <c r="B38" s="760">
        <v>1199317.6040400001</v>
      </c>
      <c r="C38" s="760">
        <v>1272801.8319999999</v>
      </c>
      <c r="D38" s="12"/>
      <c r="E38" s="12"/>
    </row>
    <row r="39" spans="1:5" x14ac:dyDescent="0.25">
      <c r="A39" s="621" t="s">
        <v>223</v>
      </c>
      <c r="B39" s="760">
        <v>659612.98171800002</v>
      </c>
      <c r="C39" s="760">
        <v>766099.81499999994</v>
      </c>
      <c r="D39" s="12"/>
      <c r="E39" s="12"/>
    </row>
    <row r="40" spans="1:5" x14ac:dyDescent="0.25">
      <c r="A40" s="621" t="s">
        <v>224</v>
      </c>
      <c r="B40" s="760">
        <v>-1042416.6450606552</v>
      </c>
      <c r="C40" s="760">
        <v>-1653742.2600000002</v>
      </c>
      <c r="D40" s="12"/>
      <c r="E40" s="12"/>
    </row>
    <row r="41" spans="1:5" x14ac:dyDescent="0.25">
      <c r="A41" s="621" t="s">
        <v>225</v>
      </c>
      <c r="B41" s="760">
        <v>3324633.4992215051</v>
      </c>
      <c r="C41" s="760">
        <v>4144704.0950000002</v>
      </c>
      <c r="D41" s="12"/>
      <c r="E41" s="12"/>
    </row>
    <row r="42" spans="1:5" x14ac:dyDescent="0.25">
      <c r="A42" s="621" t="s">
        <v>226</v>
      </c>
      <c r="B42" s="760">
        <v>4367050.1442821603</v>
      </c>
      <c r="C42" s="760">
        <v>5798446.3550000004</v>
      </c>
      <c r="D42" s="12"/>
      <c r="E42" s="12"/>
    </row>
    <row r="43" spans="1:5" x14ac:dyDescent="0.25">
      <c r="A43" s="621" t="s">
        <v>227</v>
      </c>
      <c r="B43" s="760">
        <v>-293825.623931946</v>
      </c>
      <c r="C43" s="760">
        <v>0</v>
      </c>
      <c r="D43" s="12"/>
      <c r="E43" s="12"/>
    </row>
    <row r="44" spans="1:5" x14ac:dyDescent="0.25">
      <c r="A44" s="621" t="s">
        <v>228</v>
      </c>
      <c r="B44" s="760">
        <v>330272.39354804502</v>
      </c>
      <c r="C44" s="760">
        <v>163633.52100000001</v>
      </c>
      <c r="D44" s="12"/>
      <c r="E44" s="12"/>
    </row>
    <row r="45" spans="1:5" x14ac:dyDescent="0.25">
      <c r="A45" s="621" t="s">
        <v>229</v>
      </c>
      <c r="B45" s="760">
        <v>0</v>
      </c>
      <c r="C45" s="760">
        <v>0</v>
      </c>
      <c r="D45" s="12"/>
      <c r="E45" s="12"/>
    </row>
    <row r="46" spans="1:5" x14ac:dyDescent="0.25">
      <c r="A46" s="621" t="s">
        <v>230</v>
      </c>
      <c r="B46" s="760">
        <v>0</v>
      </c>
      <c r="C46" s="760">
        <v>0</v>
      </c>
      <c r="D46" s="12"/>
      <c r="E46" s="12"/>
    </row>
    <row r="47" spans="1:5" x14ac:dyDescent="0.25">
      <c r="A47" s="621" t="s">
        <v>231</v>
      </c>
      <c r="B47" s="760">
        <v>0</v>
      </c>
      <c r="C47" s="760">
        <v>0</v>
      </c>
      <c r="D47" s="12"/>
      <c r="E47" s="12"/>
    </row>
    <row r="48" spans="1:5" x14ac:dyDescent="0.25">
      <c r="A48" s="621" t="s">
        <v>232</v>
      </c>
      <c r="B48" s="760">
        <v>0</v>
      </c>
      <c r="C48" s="760">
        <v>0</v>
      </c>
      <c r="D48" s="12"/>
      <c r="E48" s="12"/>
    </row>
    <row r="49" spans="1:5" x14ac:dyDescent="0.25">
      <c r="A49" s="621" t="s">
        <v>233</v>
      </c>
      <c r="B49" s="760">
        <v>0</v>
      </c>
      <c r="C49" s="760">
        <v>0</v>
      </c>
      <c r="D49" s="12"/>
      <c r="E49" s="12"/>
    </row>
    <row r="50" spans="1:5" x14ac:dyDescent="0.25">
      <c r="A50" s="621" t="s">
        <v>234</v>
      </c>
      <c r="B50" s="760">
        <v>0</v>
      </c>
      <c r="C50" s="760">
        <v>0</v>
      </c>
      <c r="D50" s="12"/>
      <c r="E50" s="12"/>
    </row>
    <row r="51" spans="1:5" x14ac:dyDescent="0.25">
      <c r="A51" s="621" t="s">
        <v>235</v>
      </c>
      <c r="B51" s="760">
        <v>0</v>
      </c>
      <c r="C51" s="760">
        <v>0</v>
      </c>
      <c r="D51" s="12"/>
      <c r="E51" s="12"/>
    </row>
    <row r="52" spans="1:5" x14ac:dyDescent="0.25">
      <c r="A52" s="710" t="s">
        <v>162</v>
      </c>
      <c r="B52" s="759">
        <v>4129813.528113619</v>
      </c>
      <c r="C52" s="759">
        <v>3349828.0250000004</v>
      </c>
      <c r="D52" s="12"/>
      <c r="E52" s="12"/>
    </row>
    <row r="53" spans="1:5" x14ac:dyDescent="0.25">
      <c r="A53" s="621" t="s">
        <v>236</v>
      </c>
      <c r="B53" s="760">
        <v>1154592.6640174929</v>
      </c>
      <c r="C53" s="760">
        <v>-685778.326</v>
      </c>
      <c r="D53" s="12"/>
      <c r="E53" s="12"/>
    </row>
    <row r="54" spans="1:5" x14ac:dyDescent="0.25">
      <c r="A54" s="621" t="s">
        <v>237</v>
      </c>
      <c r="B54" s="760">
        <v>1222606.1936000001</v>
      </c>
      <c r="C54" s="760">
        <v>161991.59099999999</v>
      </c>
      <c r="D54" s="12"/>
      <c r="E54" s="12"/>
    </row>
    <row r="55" spans="1:5" x14ac:dyDescent="0.25">
      <c r="A55" s="621" t="s">
        <v>238</v>
      </c>
      <c r="B55" s="760">
        <v>0</v>
      </c>
      <c r="C55" s="760">
        <v>0</v>
      </c>
      <c r="D55" s="12"/>
      <c r="E55" s="12"/>
    </row>
    <row r="56" spans="1:5" x14ac:dyDescent="0.25">
      <c r="A56" s="621" t="s">
        <v>239</v>
      </c>
      <c r="B56" s="760">
        <v>1222606.1936000001</v>
      </c>
      <c r="C56" s="760">
        <v>161991.59099999999</v>
      </c>
      <c r="D56" s="12"/>
      <c r="E56" s="12"/>
    </row>
    <row r="57" spans="1:5" x14ac:dyDescent="0.25">
      <c r="A57" s="621" t="s">
        <v>240</v>
      </c>
      <c r="B57" s="760">
        <v>68013.529582507239</v>
      </c>
      <c r="C57" s="760">
        <v>847769.91700000002</v>
      </c>
      <c r="D57" s="12"/>
      <c r="E57" s="12"/>
    </row>
    <row r="58" spans="1:5" x14ac:dyDescent="0.25">
      <c r="A58" s="621" t="s">
        <v>241</v>
      </c>
      <c r="B58" s="760">
        <v>3455854.0740462304</v>
      </c>
      <c r="C58" s="760">
        <v>4428733.9570000004</v>
      </c>
      <c r="D58" s="12"/>
      <c r="E58" s="12"/>
    </row>
    <row r="59" spans="1:5" x14ac:dyDescent="0.25">
      <c r="A59" s="621" t="s">
        <v>237</v>
      </c>
      <c r="B59" s="760">
        <v>5001814.4580462305</v>
      </c>
      <c r="C59" s="760">
        <v>5440000</v>
      </c>
      <c r="D59" s="12"/>
      <c r="E59" s="12"/>
    </row>
    <row r="60" spans="1:5" x14ac:dyDescent="0.25">
      <c r="A60" s="621" t="s">
        <v>238</v>
      </c>
      <c r="B60" s="760">
        <v>5001814.4580462305</v>
      </c>
      <c r="C60" s="760">
        <v>5440000</v>
      </c>
      <c r="D60" s="12"/>
      <c r="E60" s="12"/>
    </row>
    <row r="61" spans="1:5" x14ac:dyDescent="0.25">
      <c r="A61" s="621" t="s">
        <v>239</v>
      </c>
      <c r="B61" s="760">
        <v>0</v>
      </c>
      <c r="C61" s="760">
        <v>0</v>
      </c>
      <c r="D61" s="12"/>
      <c r="E61" s="12"/>
    </row>
    <row r="62" spans="1:5" x14ac:dyDescent="0.25">
      <c r="A62" s="621" t="s">
        <v>240</v>
      </c>
      <c r="B62" s="760">
        <v>1545960.3840000001</v>
      </c>
      <c r="C62" s="760">
        <v>1011266.0429999999</v>
      </c>
      <c r="D62" s="12"/>
      <c r="E62" s="12"/>
    </row>
    <row r="63" spans="1:5" x14ac:dyDescent="0.25">
      <c r="A63" s="621" t="s">
        <v>242</v>
      </c>
      <c r="B63" s="760">
        <v>-480633.20995010401</v>
      </c>
      <c r="C63" s="760">
        <v>-393127.60600000003</v>
      </c>
      <c r="D63" s="12"/>
      <c r="E63" s="12"/>
    </row>
    <row r="64" spans="1:5" x14ac:dyDescent="0.25">
      <c r="A64" s="624" t="s">
        <v>170</v>
      </c>
      <c r="B64" s="762">
        <v>-4596078.7812361754</v>
      </c>
      <c r="C64" s="762">
        <v>-4333234.7470000004</v>
      </c>
      <c r="D64" s="12"/>
      <c r="E64" s="12"/>
    </row>
    <row r="65" spans="1:10" x14ac:dyDescent="0.25">
      <c r="A65" s="621" t="s">
        <v>243</v>
      </c>
      <c r="B65" s="763"/>
      <c r="C65" s="763"/>
    </row>
    <row r="66" spans="1:10" x14ac:dyDescent="0.25">
      <c r="A66" s="621" t="s">
        <v>244</v>
      </c>
      <c r="B66" s="765"/>
      <c r="C66" s="766"/>
    </row>
    <row r="67" spans="1:10" x14ac:dyDescent="0.25">
      <c r="A67" s="521" t="s">
        <v>245</v>
      </c>
    </row>
    <row r="68" spans="1:10" x14ac:dyDescent="0.25">
      <c r="A68" s="521" t="s">
        <v>246</v>
      </c>
      <c r="C68" s="12"/>
    </row>
    <row r="69" spans="1:10" x14ac:dyDescent="0.25">
      <c r="A69" s="521" t="s">
        <v>247</v>
      </c>
      <c r="C69" s="12"/>
    </row>
    <row r="70" spans="1:10" x14ac:dyDescent="0.25">
      <c r="A70" s="521" t="s">
        <v>248</v>
      </c>
    </row>
    <row r="71" spans="1:10" x14ac:dyDescent="0.25">
      <c r="A71" s="521" t="s">
        <v>0</v>
      </c>
    </row>
    <row r="73" spans="1:10" x14ac:dyDescent="0.25">
      <c r="J73" s="763"/>
    </row>
    <row r="76" spans="1:10" x14ac:dyDescent="0.25">
      <c r="B76" s="767"/>
      <c r="C76" s="767"/>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E26" sqref="E26"/>
    </sheetView>
  </sheetViews>
  <sheetFormatPr baseColWidth="10" defaultColWidth="28.5703125" defaultRowHeight="15" x14ac:dyDescent="0.25"/>
  <cols>
    <col min="1" max="1" width="53.7109375" style="939" customWidth="1"/>
    <col min="2" max="2" width="10.85546875" style="939" customWidth="1"/>
    <col min="3" max="3" width="11.140625" style="939" customWidth="1"/>
    <col min="4" max="4" width="13.140625" style="939" bestFit="1" customWidth="1"/>
    <col min="5" max="5" width="16.28515625" style="939" customWidth="1"/>
    <col min="6" max="16384" width="28.5703125" style="939"/>
  </cols>
  <sheetData>
    <row r="1" spans="1:7" x14ac:dyDescent="0.25">
      <c r="A1" s="990" t="s">
        <v>307</v>
      </c>
      <c r="B1" s="990"/>
      <c r="C1" s="990"/>
      <c r="D1" s="990"/>
      <c r="E1" s="990"/>
    </row>
    <row r="2" spans="1:7" x14ac:dyDescent="0.25">
      <c r="A2" s="990" t="s">
        <v>78</v>
      </c>
      <c r="B2" s="990"/>
      <c r="C2" s="990"/>
      <c r="D2" s="990"/>
      <c r="E2" s="990"/>
    </row>
    <row r="3" spans="1:7" x14ac:dyDescent="0.25">
      <c r="A3" s="990" t="s">
        <v>20</v>
      </c>
      <c r="B3" s="990"/>
      <c r="C3" s="990"/>
      <c r="D3" s="990"/>
      <c r="E3" s="990"/>
    </row>
    <row r="4" spans="1:7" x14ac:dyDescent="0.25">
      <c r="A4" s="991" t="s">
        <v>79</v>
      </c>
      <c r="B4" s="991"/>
      <c r="C4" s="991"/>
      <c r="D4" s="991"/>
      <c r="E4" s="991"/>
    </row>
    <row r="5" spans="1:7" x14ac:dyDescent="0.25">
      <c r="A5" s="892"/>
      <c r="B5" s="892"/>
      <c r="C5" s="892"/>
      <c r="D5" s="892"/>
      <c r="E5" s="892"/>
    </row>
    <row r="6" spans="1:7" ht="25.5" customHeight="1" x14ac:dyDescent="0.25">
      <c r="A6" s="13"/>
      <c r="B6" s="992" t="s">
        <v>93</v>
      </c>
      <c r="C6" s="992" t="s">
        <v>94</v>
      </c>
      <c r="D6" s="992" t="s">
        <v>19</v>
      </c>
      <c r="E6" s="893" t="s">
        <v>18</v>
      </c>
    </row>
    <row r="7" spans="1:7" ht="27.75" customHeight="1" x14ac:dyDescent="0.25">
      <c r="A7" s="9"/>
      <c r="B7" s="993"/>
      <c r="C7" s="993"/>
      <c r="D7" s="993"/>
      <c r="E7" s="894" t="s">
        <v>96</v>
      </c>
    </row>
    <row r="8" spans="1:7" ht="10.5" customHeight="1" x14ac:dyDescent="0.25">
      <c r="A8" s="5" t="s">
        <v>3</v>
      </c>
      <c r="B8" s="917" t="s">
        <v>16</v>
      </c>
      <c r="C8" s="917" t="s">
        <v>15</v>
      </c>
      <c r="D8" s="917" t="s">
        <v>95</v>
      </c>
      <c r="E8" s="917" t="s">
        <v>97</v>
      </c>
    </row>
    <row r="9" spans="1:7" x14ac:dyDescent="0.25">
      <c r="A9" s="915" t="s">
        <v>14</v>
      </c>
      <c r="B9" s="43">
        <v>43380590.116669066</v>
      </c>
      <c r="C9" s="7">
        <v>42986880.043413319</v>
      </c>
      <c r="D9" s="7">
        <v>-393710.08758668602</v>
      </c>
      <c r="E9" s="6">
        <v>-0.9075719956731092</v>
      </c>
      <c r="F9" s="12"/>
      <c r="G9" s="11"/>
    </row>
    <row r="10" spans="1:7" x14ac:dyDescent="0.25">
      <c r="A10" s="916" t="s">
        <v>13</v>
      </c>
      <c r="B10" s="43">
        <v>43363973.672669068</v>
      </c>
      <c r="C10" s="7">
        <v>42970263.59941332</v>
      </c>
      <c r="D10" s="7">
        <v>-393710.08758668602</v>
      </c>
      <c r="E10" s="6">
        <v>-0.90791976406147512</v>
      </c>
    </row>
    <row r="11" spans="1:7" x14ac:dyDescent="0.25">
      <c r="A11" s="9" t="s">
        <v>12</v>
      </c>
      <c r="B11" s="44">
        <v>35718177.168000005</v>
      </c>
      <c r="C11" s="10">
        <v>35427063.980506822</v>
      </c>
      <c r="D11" s="10">
        <v>-291113.18749318272</v>
      </c>
      <c r="E11" s="8">
        <v>-0.81502811894330307</v>
      </c>
    </row>
    <row r="12" spans="1:7" x14ac:dyDescent="0.25">
      <c r="A12" s="9" t="s">
        <v>11</v>
      </c>
      <c r="B12" s="44">
        <v>1751227.0330000001</v>
      </c>
      <c r="C12" s="10">
        <v>1703248.269980507</v>
      </c>
      <c r="D12" s="10">
        <v>-47978.763019493083</v>
      </c>
      <c r="E12" s="8">
        <v>-2.739722612510235</v>
      </c>
    </row>
    <row r="13" spans="1:7" x14ac:dyDescent="0.25">
      <c r="A13" s="9" t="s">
        <v>10</v>
      </c>
      <c r="B13" s="44">
        <v>33966950.135000005</v>
      </c>
      <c r="C13" s="10">
        <v>33723815.710526317</v>
      </c>
      <c r="D13" s="10">
        <v>-243134.42447368801</v>
      </c>
      <c r="E13" s="8">
        <v>-0.71579704244084041</v>
      </c>
    </row>
    <row r="14" spans="1:7" x14ac:dyDescent="0.25">
      <c r="A14" s="9" t="s">
        <v>9</v>
      </c>
      <c r="B14" s="44">
        <v>1021477.5</v>
      </c>
      <c r="C14" s="10">
        <v>807067</v>
      </c>
      <c r="D14" s="10">
        <v>-214410.5</v>
      </c>
      <c r="E14" s="8">
        <v>-20.990232286075809</v>
      </c>
    </row>
    <row r="15" spans="1:7" x14ac:dyDescent="0.25">
      <c r="A15" s="9" t="s">
        <v>8</v>
      </c>
      <c r="B15" s="44">
        <v>2928397.0189999999</v>
      </c>
      <c r="C15" s="10">
        <v>2928397.0189999999</v>
      </c>
      <c r="D15" s="10">
        <v>0</v>
      </c>
      <c r="E15" s="8">
        <v>0</v>
      </c>
    </row>
    <row r="16" spans="1:7" x14ac:dyDescent="0.25">
      <c r="A16" s="9" t="s">
        <v>7</v>
      </c>
      <c r="B16" s="44">
        <v>136680.117</v>
      </c>
      <c r="C16" s="10">
        <v>136680.11600000001</v>
      </c>
      <c r="D16" s="10">
        <v>-9.9999998928979039E-4</v>
      </c>
      <c r="E16" s="8">
        <v>-7.3163529634712177E-7</v>
      </c>
    </row>
    <row r="17" spans="1:5" x14ac:dyDescent="0.25">
      <c r="A17" s="9" t="s">
        <v>6</v>
      </c>
      <c r="B17" s="44">
        <v>815814.98566907248</v>
      </c>
      <c r="C17" s="10">
        <v>951871.38090651168</v>
      </c>
      <c r="D17" s="10">
        <v>136056.38090651168</v>
      </c>
      <c r="E17" s="8">
        <v>16.677357109946698</v>
      </c>
    </row>
    <row r="18" spans="1:5" x14ac:dyDescent="0.25">
      <c r="A18" s="9" t="s">
        <v>5</v>
      </c>
      <c r="B18" s="44">
        <v>978484.90800000005</v>
      </c>
      <c r="C18" s="10">
        <v>1034475.628</v>
      </c>
      <c r="D18" s="10">
        <v>55990.719999999972</v>
      </c>
      <c r="E18" s="8">
        <v>5.7221853441197794</v>
      </c>
    </row>
    <row r="19" spans="1:5" x14ac:dyDescent="0.25">
      <c r="A19" s="9" t="s">
        <v>4</v>
      </c>
      <c r="B19" s="44">
        <v>1764941.9750000001</v>
      </c>
      <c r="C19" s="10">
        <v>1684708.4750000001</v>
      </c>
      <c r="D19" s="10">
        <v>-80233.5</v>
      </c>
      <c r="E19" s="8">
        <v>-4.5459568153791565</v>
      </c>
    </row>
    <row r="20" spans="1:5" x14ac:dyDescent="0.25">
      <c r="A20" s="916" t="s">
        <v>2</v>
      </c>
      <c r="B20" s="43">
        <v>16616.444</v>
      </c>
      <c r="C20" s="7">
        <v>16616.444</v>
      </c>
      <c r="D20" s="7">
        <v>0</v>
      </c>
      <c r="E20" s="6">
        <v>0</v>
      </c>
    </row>
    <row r="21" spans="1:5" x14ac:dyDescent="0.25">
      <c r="A21" s="5" t="s">
        <v>1</v>
      </c>
      <c r="B21" s="45">
        <v>16616.444</v>
      </c>
      <c r="C21" s="4">
        <v>16616.444</v>
      </c>
      <c r="D21" s="4">
        <v>0</v>
      </c>
      <c r="E21" s="92">
        <v>0</v>
      </c>
    </row>
    <row r="22" spans="1:5" x14ac:dyDescent="0.25">
      <c r="A22" s="2" t="s">
        <v>0</v>
      </c>
    </row>
  </sheetData>
  <mergeCells count="7">
    <mergeCell ref="A1:E1"/>
    <mergeCell ref="A2:E2"/>
    <mergeCell ref="A3:E3"/>
    <mergeCell ref="A4:E4"/>
    <mergeCell ref="B6:B7"/>
    <mergeCell ref="C6:C7"/>
    <mergeCell ref="D6:D7"/>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C1"/>
    </sheetView>
  </sheetViews>
  <sheetFormatPr baseColWidth="10" defaultColWidth="11.42578125" defaultRowHeight="15" x14ac:dyDescent="0.25"/>
  <cols>
    <col min="1" max="1" width="54.5703125" style="521" customWidth="1"/>
    <col min="2" max="3" width="9.5703125" style="521" customWidth="1"/>
    <col min="4" max="16384" width="11.42578125" style="521"/>
  </cols>
  <sheetData>
    <row r="1" spans="1:5" x14ac:dyDescent="0.25">
      <c r="A1" s="990" t="s">
        <v>249</v>
      </c>
      <c r="B1" s="990"/>
      <c r="C1" s="990"/>
    </row>
    <row r="2" spans="1:5" x14ac:dyDescent="0.25">
      <c r="A2" s="990" t="s">
        <v>206</v>
      </c>
      <c r="B2" s="990"/>
      <c r="C2" s="990"/>
    </row>
    <row r="3" spans="1:5" x14ac:dyDescent="0.25">
      <c r="A3" s="990" t="s">
        <v>204</v>
      </c>
      <c r="B3" s="990"/>
      <c r="C3" s="990"/>
    </row>
    <row r="4" spans="1:5" x14ac:dyDescent="0.25">
      <c r="A4" s="990" t="s">
        <v>20</v>
      </c>
      <c r="B4" s="990"/>
      <c r="C4" s="990"/>
    </row>
    <row r="5" spans="1:5" x14ac:dyDescent="0.25">
      <c r="A5" s="991" t="s">
        <v>1275</v>
      </c>
      <c r="B5" s="991"/>
      <c r="C5" s="991"/>
    </row>
    <row r="6" spans="1:5" x14ac:dyDescent="0.25">
      <c r="A6" s="617"/>
      <c r="B6" s="617"/>
      <c r="C6" s="617"/>
    </row>
    <row r="7" spans="1:5" x14ac:dyDescent="0.25">
      <c r="A7" s="754"/>
      <c r="B7" s="755">
        <v>2019</v>
      </c>
      <c r="C7" s="739">
        <v>2020</v>
      </c>
    </row>
    <row r="8" spans="1:5" x14ac:dyDescent="0.25">
      <c r="A8" s="710" t="s">
        <v>135</v>
      </c>
      <c r="B8" s="757"/>
      <c r="C8" s="757"/>
    </row>
    <row r="9" spans="1:5" x14ac:dyDescent="0.25">
      <c r="A9" s="710" t="s">
        <v>136</v>
      </c>
      <c r="B9" s="768">
        <v>21.294355348619138</v>
      </c>
      <c r="C9" s="768">
        <v>21.465868707132067</v>
      </c>
      <c r="D9" s="12"/>
      <c r="E9" s="12"/>
    </row>
    <row r="10" spans="1:5" x14ac:dyDescent="0.25">
      <c r="A10" s="621" t="s">
        <v>208</v>
      </c>
      <c r="B10" s="769">
        <v>17.556245323323484</v>
      </c>
      <c r="C10" s="769">
        <v>17.69750262281995</v>
      </c>
      <c r="D10" s="12"/>
      <c r="E10" s="12"/>
    </row>
    <row r="11" spans="1:5" x14ac:dyDescent="0.25">
      <c r="A11" s="621" t="s">
        <v>209</v>
      </c>
      <c r="B11" s="769">
        <v>0.84406216927142319</v>
      </c>
      <c r="C11" s="769">
        <v>0.72386853424859499</v>
      </c>
      <c r="D11" s="12"/>
      <c r="E11" s="12"/>
    </row>
    <row r="12" spans="1:5" x14ac:dyDescent="0.25">
      <c r="A12" s="621" t="s">
        <v>210</v>
      </c>
      <c r="B12" s="769">
        <v>16.712183154052063</v>
      </c>
      <c r="C12" s="769">
        <v>16.973634088571355</v>
      </c>
      <c r="D12" s="12"/>
      <c r="E12" s="12"/>
    </row>
    <row r="13" spans="1:5" x14ac:dyDescent="0.25">
      <c r="A13" s="621" t="s">
        <v>211</v>
      </c>
      <c r="B13" s="769">
        <v>0.39995033887524573</v>
      </c>
      <c r="C13" s="769">
        <v>0.48289429210291845</v>
      </c>
      <c r="D13" s="12"/>
      <c r="E13" s="12"/>
    </row>
    <row r="14" spans="1:5" x14ac:dyDescent="0.25">
      <c r="A14" s="621" t="s">
        <v>212</v>
      </c>
      <c r="B14" s="769">
        <v>1.4511972117684275</v>
      </c>
      <c r="C14" s="769">
        <v>1.409902471200104</v>
      </c>
      <c r="D14" s="12"/>
      <c r="E14" s="12"/>
    </row>
    <row r="15" spans="1:5" x14ac:dyDescent="0.25">
      <c r="A15" s="621" t="s">
        <v>213</v>
      </c>
      <c r="B15" s="769">
        <v>6.7733234925610758E-2</v>
      </c>
      <c r="C15" s="769">
        <v>6.7452461689742546E-2</v>
      </c>
      <c r="D15" s="12"/>
      <c r="E15" s="12"/>
    </row>
    <row r="16" spans="1:5" x14ac:dyDescent="0.25">
      <c r="A16" s="621" t="s">
        <v>214</v>
      </c>
      <c r="B16" s="769">
        <v>0.47170963669584737</v>
      </c>
      <c r="C16" s="769">
        <v>0.42796074964613134</v>
      </c>
      <c r="D16" s="12"/>
      <c r="E16" s="12"/>
    </row>
    <row r="17" spans="1:5" x14ac:dyDescent="0.25">
      <c r="A17" s="621" t="s">
        <v>215</v>
      </c>
      <c r="B17" s="769">
        <v>0.51264501952970787</v>
      </c>
      <c r="C17" s="769">
        <v>0.48949886257399816</v>
      </c>
      <c r="D17" s="12"/>
      <c r="E17" s="12"/>
    </row>
    <row r="18" spans="1:5" x14ac:dyDescent="0.25">
      <c r="A18" s="621" t="s">
        <v>216</v>
      </c>
      <c r="B18" s="769">
        <v>0.83487458350081034</v>
      </c>
      <c r="C18" s="769">
        <v>0.89065724709923022</v>
      </c>
      <c r="D18" s="12"/>
      <c r="E18" s="12"/>
    </row>
    <row r="19" spans="1:5" x14ac:dyDescent="0.25">
      <c r="A19" s="710" t="s">
        <v>139</v>
      </c>
      <c r="B19" s="768">
        <v>19.921039044910824</v>
      </c>
      <c r="C19" s="768">
        <v>19.742900541602662</v>
      </c>
      <c r="D19" s="12"/>
      <c r="E19" s="12"/>
    </row>
    <row r="20" spans="1:5" x14ac:dyDescent="0.25">
      <c r="A20" s="621" t="s">
        <v>197</v>
      </c>
      <c r="B20" s="769">
        <v>4.7497907519372431</v>
      </c>
      <c r="C20" s="769">
        <v>4.6057647957483985</v>
      </c>
      <c r="D20" s="12"/>
      <c r="E20" s="12"/>
    </row>
    <row r="21" spans="1:5" x14ac:dyDescent="0.25">
      <c r="A21" s="621" t="s">
        <v>198</v>
      </c>
      <c r="B21" s="769">
        <v>1.7967298164459928</v>
      </c>
      <c r="C21" s="769">
        <v>1.7170777458086761</v>
      </c>
      <c r="D21" s="12"/>
      <c r="E21" s="12"/>
    </row>
    <row r="22" spans="1:5" x14ac:dyDescent="0.25">
      <c r="A22" s="621" t="s">
        <v>199</v>
      </c>
      <c r="B22" s="769">
        <v>0.89346419974226998</v>
      </c>
      <c r="C22" s="769">
        <v>0.87243099488964282</v>
      </c>
      <c r="D22" s="12"/>
      <c r="E22" s="12"/>
    </row>
    <row r="23" spans="1:5" x14ac:dyDescent="0.25">
      <c r="A23" s="621" t="s">
        <v>251</v>
      </c>
      <c r="B23" s="769">
        <v>8.722179615629118</v>
      </c>
      <c r="C23" s="769">
        <v>9.0837376852953593</v>
      </c>
      <c r="D23" s="12"/>
      <c r="E23" s="12"/>
    </row>
    <row r="24" spans="1:5" x14ac:dyDescent="0.25">
      <c r="A24" s="621" t="s">
        <v>252</v>
      </c>
      <c r="B24" s="769">
        <v>3.720265727178651</v>
      </c>
      <c r="C24" s="769">
        <v>3.4609458172210776</v>
      </c>
      <c r="D24" s="12"/>
      <c r="E24" s="12"/>
    </row>
    <row r="25" spans="1:5" x14ac:dyDescent="0.25">
      <c r="A25" s="621" t="s">
        <v>200</v>
      </c>
      <c r="B25" s="769">
        <v>3.8608933977546521E-2</v>
      </c>
      <c r="C25" s="769">
        <v>2.9435026395055294E-3</v>
      </c>
      <c r="D25" s="12"/>
      <c r="E25" s="12"/>
    </row>
    <row r="26" spans="1:5" x14ac:dyDescent="0.25">
      <c r="A26" s="710" t="s">
        <v>142</v>
      </c>
      <c r="B26" s="768">
        <v>1.3733163037083145</v>
      </c>
      <c r="C26" s="768">
        <v>1.7229681655294065</v>
      </c>
      <c r="D26" s="12"/>
      <c r="E26" s="12"/>
    </row>
    <row r="27" spans="1:5" x14ac:dyDescent="0.25">
      <c r="A27" s="710" t="s">
        <v>54</v>
      </c>
      <c r="B27" s="768"/>
      <c r="C27" s="768"/>
      <c r="D27" s="12"/>
      <c r="E27" s="12"/>
    </row>
    <row r="28" spans="1:5" x14ac:dyDescent="0.25">
      <c r="A28" s="710" t="s">
        <v>143</v>
      </c>
      <c r="B28" s="768">
        <v>3.5932325151453073</v>
      </c>
      <c r="C28" s="768">
        <v>3.7414644185615895</v>
      </c>
      <c r="D28" s="12"/>
      <c r="E28" s="12"/>
    </row>
    <row r="29" spans="1:5" x14ac:dyDescent="0.25">
      <c r="A29" s="621" t="s">
        <v>201</v>
      </c>
      <c r="B29" s="769">
        <v>8.2344494431088669E-3</v>
      </c>
      <c r="C29" s="769">
        <v>1.097667226860255E-2</v>
      </c>
      <c r="D29" s="12"/>
      <c r="E29" s="12"/>
    </row>
    <row r="30" spans="1:5" x14ac:dyDescent="0.25">
      <c r="A30" s="621" t="s">
        <v>202</v>
      </c>
      <c r="B30" s="769">
        <v>1.8715179563731736</v>
      </c>
      <c r="C30" s="769">
        <v>2.1533616126744599</v>
      </c>
      <c r="D30" s="12"/>
      <c r="E30" s="12"/>
    </row>
    <row r="31" spans="1:5" x14ac:dyDescent="0.25">
      <c r="A31" s="621" t="s">
        <v>203</v>
      </c>
      <c r="B31" s="769">
        <v>1.7299490082152424</v>
      </c>
      <c r="C31" s="769">
        <v>1.5990794781557318</v>
      </c>
      <c r="D31" s="12"/>
      <c r="E31" s="12"/>
    </row>
    <row r="32" spans="1:5" x14ac:dyDescent="0.25">
      <c r="A32" s="710" t="s">
        <v>253</v>
      </c>
      <c r="B32" s="768">
        <v>21.302589798062247</v>
      </c>
      <c r="C32" s="768">
        <v>21.476845379400672</v>
      </c>
      <c r="D32" s="12"/>
      <c r="E32" s="12"/>
    </row>
    <row r="33" spans="1:5" x14ac:dyDescent="0.25">
      <c r="A33" s="710" t="s">
        <v>254</v>
      </c>
      <c r="B33" s="768">
        <v>23.522506009499239</v>
      </c>
      <c r="C33" s="768">
        <v>23.495341632432854</v>
      </c>
      <c r="D33" s="12"/>
      <c r="E33" s="12"/>
    </row>
    <row r="34" spans="1:5" x14ac:dyDescent="0.25">
      <c r="A34" s="624" t="s">
        <v>146</v>
      </c>
      <c r="B34" s="177">
        <v>-2.2199162114369932</v>
      </c>
      <c r="C34" s="177">
        <v>-2.0184962530321822</v>
      </c>
      <c r="D34" s="12"/>
      <c r="E34" s="12"/>
    </row>
    <row r="35" spans="1:5" x14ac:dyDescent="0.25">
      <c r="A35" s="621" t="s">
        <v>243</v>
      </c>
    </row>
    <row r="36" spans="1:5" x14ac:dyDescent="0.25">
      <c r="A36" s="621" t="s">
        <v>244</v>
      </c>
    </row>
    <row r="37" spans="1:5" x14ac:dyDescent="0.25">
      <c r="A37" s="521" t="s">
        <v>245</v>
      </c>
    </row>
    <row r="38" spans="1:5" x14ac:dyDescent="0.25">
      <c r="A38" s="521" t="s">
        <v>246</v>
      </c>
    </row>
    <row r="39" spans="1:5" x14ac:dyDescent="0.25">
      <c r="A39" s="521" t="s">
        <v>247</v>
      </c>
    </row>
    <row r="40" spans="1:5" x14ac:dyDescent="0.25">
      <c r="A40" s="521" t="s">
        <v>248</v>
      </c>
    </row>
    <row r="41" spans="1:5" x14ac:dyDescent="0.25">
      <c r="A41" s="521" t="s">
        <v>0</v>
      </c>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sqref="A1:C1"/>
    </sheetView>
  </sheetViews>
  <sheetFormatPr baseColWidth="10" defaultColWidth="11.42578125" defaultRowHeight="15" x14ac:dyDescent="0.25"/>
  <cols>
    <col min="1" max="1" width="67.42578125" style="521" customWidth="1"/>
    <col min="2" max="3" width="11.5703125" style="521" bestFit="1" customWidth="1"/>
    <col min="4" max="16384" width="11.42578125" style="521"/>
  </cols>
  <sheetData>
    <row r="1" spans="1:5" x14ac:dyDescent="0.25">
      <c r="A1" s="990" t="s">
        <v>255</v>
      </c>
      <c r="B1" s="990"/>
      <c r="C1" s="990"/>
    </row>
    <row r="2" spans="1:5" x14ac:dyDescent="0.25">
      <c r="A2" s="990" t="s">
        <v>206</v>
      </c>
      <c r="B2" s="990"/>
      <c r="C2" s="990"/>
    </row>
    <row r="3" spans="1:5" x14ac:dyDescent="0.25">
      <c r="A3" s="990" t="s">
        <v>196</v>
      </c>
      <c r="B3" s="990"/>
      <c r="C3" s="990"/>
    </row>
    <row r="4" spans="1:5" x14ac:dyDescent="0.25">
      <c r="A4" s="990" t="s">
        <v>20</v>
      </c>
      <c r="B4" s="990"/>
      <c r="C4" s="990"/>
    </row>
    <row r="5" spans="1:5" x14ac:dyDescent="0.25">
      <c r="A5" s="991" t="s">
        <v>207</v>
      </c>
      <c r="B5" s="991"/>
      <c r="C5" s="991"/>
    </row>
    <row r="6" spans="1:5" x14ac:dyDescent="0.25">
      <c r="A6" s="617"/>
      <c r="B6" s="617"/>
      <c r="C6" s="617"/>
    </row>
    <row r="7" spans="1:5" x14ac:dyDescent="0.25">
      <c r="A7" s="754"/>
      <c r="B7" s="755">
        <v>2019</v>
      </c>
      <c r="C7" s="739">
        <v>2020</v>
      </c>
    </row>
    <row r="8" spans="1:5" x14ac:dyDescent="0.25">
      <c r="A8" s="710" t="s">
        <v>135</v>
      </c>
      <c r="B8" s="756"/>
      <c r="C8" s="757"/>
    </row>
    <row r="9" spans="1:5" x14ac:dyDescent="0.25">
      <c r="A9" s="710" t="s">
        <v>136</v>
      </c>
      <c r="B9" s="758">
        <v>42175863.619413331</v>
      </c>
      <c r="C9" s="758">
        <v>46082150.519999988</v>
      </c>
      <c r="D9" s="12"/>
      <c r="E9" s="12"/>
    </row>
    <row r="10" spans="1:5" x14ac:dyDescent="0.25">
      <c r="A10" s="621" t="s">
        <v>208</v>
      </c>
      <c r="B10" s="759">
        <v>35427063.980506822</v>
      </c>
      <c r="C10" s="759">
        <v>37992358.512000002</v>
      </c>
      <c r="D10" s="12"/>
      <c r="E10" s="12"/>
    </row>
    <row r="11" spans="1:5" x14ac:dyDescent="0.25">
      <c r="A11" s="621" t="s">
        <v>209</v>
      </c>
      <c r="B11" s="760">
        <v>1703248.269980507</v>
      </c>
      <c r="C11" s="760">
        <v>1553974.787</v>
      </c>
      <c r="D11" s="12"/>
      <c r="E11" s="12"/>
    </row>
    <row r="12" spans="1:5" x14ac:dyDescent="0.25">
      <c r="A12" s="621" t="s">
        <v>210</v>
      </c>
      <c r="B12" s="760">
        <v>33723815.710526317</v>
      </c>
      <c r="C12" s="760">
        <v>36438383.725000001</v>
      </c>
      <c r="D12" s="12"/>
      <c r="E12" s="12"/>
    </row>
    <row r="13" spans="1:5" x14ac:dyDescent="0.25">
      <c r="A13" s="621" t="s">
        <v>211</v>
      </c>
      <c r="B13" s="760">
        <v>35620</v>
      </c>
      <c r="C13" s="760">
        <v>1036660</v>
      </c>
      <c r="D13" s="12"/>
      <c r="E13" s="12"/>
    </row>
    <row r="14" spans="1:5" x14ac:dyDescent="0.25">
      <c r="A14" s="621" t="s">
        <v>212</v>
      </c>
      <c r="B14" s="760">
        <v>2928397.0189999999</v>
      </c>
      <c r="C14" s="760">
        <v>3026727.6290000002</v>
      </c>
      <c r="D14" s="12"/>
      <c r="E14" s="12"/>
    </row>
    <row r="15" spans="1:5" x14ac:dyDescent="0.25">
      <c r="A15" s="621" t="s">
        <v>213</v>
      </c>
      <c r="B15" s="760">
        <v>136680.11600000001</v>
      </c>
      <c r="C15" s="760">
        <v>144804.505</v>
      </c>
      <c r="D15" s="12"/>
      <c r="E15" s="12"/>
    </row>
    <row r="16" spans="1:5" x14ac:dyDescent="0.25">
      <c r="A16" s="621" t="s">
        <v>214</v>
      </c>
      <c r="B16" s="760">
        <v>928918.4009065117</v>
      </c>
      <c r="C16" s="760">
        <v>918730.65800000005</v>
      </c>
      <c r="D16" s="12"/>
      <c r="E16" s="12"/>
    </row>
    <row r="17" spans="1:5" x14ac:dyDescent="0.25">
      <c r="A17" s="621" t="s">
        <v>215</v>
      </c>
      <c r="B17" s="760">
        <v>1034475.628</v>
      </c>
      <c r="C17" s="760">
        <v>1050838.453</v>
      </c>
      <c r="D17" s="12"/>
      <c r="E17" s="12"/>
    </row>
    <row r="18" spans="1:5" x14ac:dyDescent="0.25">
      <c r="A18" s="621" t="s">
        <v>216</v>
      </c>
      <c r="B18" s="760">
        <v>1684708.4750000001</v>
      </c>
      <c r="C18" s="760">
        <v>1912030.763</v>
      </c>
      <c r="D18" s="12"/>
      <c r="E18" s="12"/>
    </row>
    <row r="19" spans="1:5" x14ac:dyDescent="0.25">
      <c r="A19" s="710" t="s">
        <v>139</v>
      </c>
      <c r="B19" s="759">
        <v>40145568.726999998</v>
      </c>
      <c r="C19" s="759">
        <v>42344049.531000003</v>
      </c>
      <c r="D19" s="12"/>
      <c r="E19" s="12"/>
    </row>
    <row r="20" spans="1:5" x14ac:dyDescent="0.25">
      <c r="A20" s="621" t="s">
        <v>197</v>
      </c>
      <c r="B20" s="760">
        <v>9584688.3979999982</v>
      </c>
      <c r="C20" s="760">
        <v>9887489.273</v>
      </c>
      <c r="D20" s="12"/>
      <c r="E20" s="12"/>
    </row>
    <row r="21" spans="1:5" x14ac:dyDescent="0.25">
      <c r="A21" s="621" t="s">
        <v>198</v>
      </c>
      <c r="B21" s="760">
        <v>3625653.4919999996</v>
      </c>
      <c r="C21" s="760">
        <v>3686160.398</v>
      </c>
      <c r="D21" s="12"/>
      <c r="E21" s="12"/>
    </row>
    <row r="22" spans="1:5" x14ac:dyDescent="0.25">
      <c r="A22" s="621" t="s">
        <v>199</v>
      </c>
      <c r="B22" s="760">
        <v>1749482.3760000002</v>
      </c>
      <c r="C22" s="760">
        <v>1833608.0530000001</v>
      </c>
      <c r="D22" s="12"/>
      <c r="E22" s="12"/>
    </row>
    <row r="23" spans="1:5" x14ac:dyDescent="0.25">
      <c r="A23" s="621" t="s">
        <v>251</v>
      </c>
      <c r="B23" s="760">
        <v>17600643.509000003</v>
      </c>
      <c r="C23" s="760">
        <v>19500639.504000001</v>
      </c>
      <c r="D23" s="12"/>
      <c r="E23" s="12"/>
    </row>
    <row r="24" spans="1:5" x14ac:dyDescent="0.25">
      <c r="A24" s="621" t="s">
        <v>252</v>
      </c>
      <c r="B24" s="760">
        <v>7507191.2879999997</v>
      </c>
      <c r="C24" s="760">
        <v>7429833.2980000004</v>
      </c>
      <c r="D24" s="12"/>
      <c r="E24" s="12"/>
    </row>
    <row r="25" spans="1:5" x14ac:dyDescent="0.25">
      <c r="A25" s="621" t="s">
        <v>200</v>
      </c>
      <c r="B25" s="760">
        <v>77909.664000000004</v>
      </c>
      <c r="C25" s="760">
        <v>6319.0050000000001</v>
      </c>
      <c r="D25" s="12"/>
      <c r="E25" s="12"/>
    </row>
    <row r="26" spans="1:5" x14ac:dyDescent="0.25">
      <c r="A26" s="710" t="s">
        <v>142</v>
      </c>
      <c r="B26" s="759">
        <v>2030294.8924133331</v>
      </c>
      <c r="C26" s="759">
        <v>3738100.9889999852</v>
      </c>
      <c r="D26" s="12"/>
      <c r="E26" s="12"/>
    </row>
    <row r="27" spans="1:5" x14ac:dyDescent="0.25">
      <c r="A27" s="710" t="s">
        <v>54</v>
      </c>
      <c r="B27" s="759"/>
      <c r="C27" s="759"/>
      <c r="D27" s="12"/>
      <c r="E27" s="12"/>
    </row>
    <row r="28" spans="1:5" x14ac:dyDescent="0.25">
      <c r="A28" s="710" t="s">
        <v>143</v>
      </c>
      <c r="B28" s="759">
        <v>7097575.1339999996</v>
      </c>
      <c r="C28" s="759">
        <v>8032040.4850000003</v>
      </c>
      <c r="D28" s="12"/>
      <c r="E28" s="12"/>
    </row>
    <row r="29" spans="1:5" x14ac:dyDescent="0.25">
      <c r="A29" s="621" t="s">
        <v>201</v>
      </c>
      <c r="B29" s="760">
        <v>16616.444</v>
      </c>
      <c r="C29" s="760">
        <v>23564.323</v>
      </c>
      <c r="D29" s="12"/>
      <c r="E29" s="12"/>
    </row>
    <row r="30" spans="1:5" x14ac:dyDescent="0.25">
      <c r="A30" s="621" t="s">
        <v>202</v>
      </c>
      <c r="B30" s="760">
        <v>3623296.2829999998</v>
      </c>
      <c r="C30" s="760">
        <v>4622758.8229999999</v>
      </c>
      <c r="D30" s="12"/>
      <c r="E30" s="12"/>
    </row>
    <row r="31" spans="1:5" x14ac:dyDescent="0.25">
      <c r="A31" s="621" t="s">
        <v>203</v>
      </c>
      <c r="B31" s="760">
        <v>3490895.2949999999</v>
      </c>
      <c r="C31" s="760">
        <v>3432845.9849999999</v>
      </c>
      <c r="D31" s="12"/>
      <c r="E31" s="12"/>
    </row>
    <row r="32" spans="1:5" x14ac:dyDescent="0.25">
      <c r="A32" s="710" t="s">
        <v>253</v>
      </c>
      <c r="B32" s="759">
        <v>42192480.063413329</v>
      </c>
      <c r="C32" s="759">
        <v>46105714.842999987</v>
      </c>
      <c r="D32" s="12"/>
      <c r="E32" s="12"/>
    </row>
    <row r="33" spans="1:5" x14ac:dyDescent="0.25">
      <c r="A33" s="710" t="s">
        <v>254</v>
      </c>
      <c r="B33" s="759">
        <v>47259760.305</v>
      </c>
      <c r="C33" s="759">
        <v>50399654.339000002</v>
      </c>
      <c r="D33" s="12"/>
      <c r="E33" s="12"/>
    </row>
    <row r="34" spans="1:5" x14ac:dyDescent="0.25">
      <c r="A34" s="710" t="s">
        <v>146</v>
      </c>
      <c r="B34" s="759">
        <v>-5067280.2415866703</v>
      </c>
      <c r="C34" s="759">
        <v>-4293939.4960000142</v>
      </c>
      <c r="D34" s="12"/>
      <c r="E34" s="12"/>
    </row>
    <row r="35" spans="1:5" x14ac:dyDescent="0.25">
      <c r="A35" s="710" t="s">
        <v>147</v>
      </c>
      <c r="B35" s="761"/>
      <c r="C35" s="761"/>
      <c r="D35" s="12"/>
      <c r="E35" s="12"/>
    </row>
    <row r="36" spans="1:5" x14ac:dyDescent="0.25">
      <c r="A36" s="710" t="s">
        <v>148</v>
      </c>
      <c r="B36" s="759">
        <v>-1095575.9994469355</v>
      </c>
      <c r="C36" s="759">
        <v>-983406.7220000003</v>
      </c>
      <c r="D36" s="12"/>
      <c r="E36" s="12"/>
    </row>
    <row r="37" spans="1:5" x14ac:dyDescent="0.25">
      <c r="A37" s="621" t="s">
        <v>221</v>
      </c>
      <c r="B37" s="760">
        <v>526027.897</v>
      </c>
      <c r="C37" s="760">
        <v>506702.01699999999</v>
      </c>
      <c r="D37" s="12"/>
      <c r="E37" s="12"/>
    </row>
    <row r="38" spans="1:5" x14ac:dyDescent="0.25">
      <c r="A38" s="621" t="s">
        <v>222</v>
      </c>
      <c r="B38" s="760">
        <v>1168925.54</v>
      </c>
      <c r="C38" s="760">
        <v>1272801.8319999999</v>
      </c>
      <c r="D38" s="12"/>
      <c r="E38" s="12"/>
    </row>
    <row r="39" spans="1:5" x14ac:dyDescent="0.25">
      <c r="A39" s="621" t="s">
        <v>223</v>
      </c>
      <c r="B39" s="760">
        <v>642897.64300000004</v>
      </c>
      <c r="C39" s="760">
        <v>766099.81499999994</v>
      </c>
      <c r="D39" s="12"/>
      <c r="E39" s="12"/>
    </row>
    <row r="40" spans="1:5" x14ac:dyDescent="0.25">
      <c r="A40" s="621" t="s">
        <v>224</v>
      </c>
      <c r="B40" s="760">
        <v>-1657127.0637140884</v>
      </c>
      <c r="C40" s="760">
        <v>-1653742.2600000002</v>
      </c>
      <c r="D40" s="12"/>
      <c r="E40" s="12"/>
    </row>
    <row r="41" spans="1:5" x14ac:dyDescent="0.25">
      <c r="A41" s="621" t="s">
        <v>225</v>
      </c>
      <c r="B41" s="760">
        <v>2599257.0925063402</v>
      </c>
      <c r="C41" s="760">
        <v>4144704.0950000002</v>
      </c>
      <c r="D41" s="12"/>
      <c r="E41" s="12"/>
    </row>
    <row r="42" spans="1:5" x14ac:dyDescent="0.25">
      <c r="A42" s="621" t="s">
        <v>226</v>
      </c>
      <c r="B42" s="760">
        <v>4256384.1562204286</v>
      </c>
      <c r="C42" s="760">
        <v>5798446.3550000004</v>
      </c>
      <c r="D42" s="12"/>
      <c r="E42" s="12"/>
    </row>
    <row r="43" spans="1:5" x14ac:dyDescent="0.25">
      <c r="A43" s="621" t="s">
        <v>227</v>
      </c>
      <c r="B43" s="760">
        <v>-286379.750421</v>
      </c>
      <c r="C43" s="760">
        <v>0</v>
      </c>
      <c r="D43" s="12"/>
      <c r="E43" s="12"/>
    </row>
    <row r="44" spans="1:5" x14ac:dyDescent="0.25">
      <c r="A44" s="621" t="s">
        <v>228</v>
      </c>
      <c r="B44" s="760">
        <v>321902.91768815304</v>
      </c>
      <c r="C44" s="760">
        <v>163633.52100000001</v>
      </c>
      <c r="D44" s="12"/>
      <c r="E44" s="12"/>
    </row>
    <row r="45" spans="1:5" x14ac:dyDescent="0.25">
      <c r="A45" s="621" t="s">
        <v>229</v>
      </c>
      <c r="B45" s="760">
        <v>0</v>
      </c>
      <c r="C45" s="760">
        <v>0</v>
      </c>
      <c r="D45" s="12"/>
      <c r="E45" s="12"/>
    </row>
    <row r="46" spans="1:5" x14ac:dyDescent="0.25">
      <c r="A46" s="621" t="s">
        <v>230</v>
      </c>
      <c r="B46" s="760">
        <v>0</v>
      </c>
      <c r="C46" s="760">
        <v>0</v>
      </c>
      <c r="D46" s="12"/>
      <c r="E46" s="12"/>
    </row>
    <row r="47" spans="1:5" x14ac:dyDescent="0.25">
      <c r="A47" s="621" t="s">
        <v>231</v>
      </c>
      <c r="B47" s="760">
        <v>0</v>
      </c>
      <c r="C47" s="760">
        <v>0</v>
      </c>
      <c r="D47" s="12"/>
      <c r="E47" s="12"/>
    </row>
    <row r="48" spans="1:5" x14ac:dyDescent="0.25">
      <c r="A48" s="621" t="s">
        <v>232</v>
      </c>
      <c r="B48" s="760">
        <v>0</v>
      </c>
      <c r="C48" s="760">
        <v>0</v>
      </c>
      <c r="D48" s="12"/>
      <c r="E48" s="12"/>
    </row>
    <row r="49" spans="1:5" x14ac:dyDescent="0.25">
      <c r="A49" s="621" t="s">
        <v>233</v>
      </c>
      <c r="B49" s="760">
        <v>0</v>
      </c>
      <c r="C49" s="760">
        <v>0</v>
      </c>
      <c r="D49" s="12"/>
      <c r="E49" s="12"/>
    </row>
    <row r="50" spans="1:5" x14ac:dyDescent="0.25">
      <c r="A50" s="621" t="s">
        <v>234</v>
      </c>
      <c r="B50" s="760">
        <v>0</v>
      </c>
      <c r="C50" s="760">
        <v>0</v>
      </c>
      <c r="D50" s="12"/>
      <c r="E50" s="12"/>
    </row>
    <row r="51" spans="1:5" x14ac:dyDescent="0.25">
      <c r="A51" s="621" t="s">
        <v>235</v>
      </c>
      <c r="B51" s="760">
        <v>0</v>
      </c>
      <c r="C51" s="760">
        <v>0</v>
      </c>
      <c r="D51" s="12"/>
      <c r="E51" s="12"/>
    </row>
    <row r="52" spans="1:5" x14ac:dyDescent="0.25">
      <c r="A52" s="710" t="s">
        <v>162</v>
      </c>
      <c r="B52" s="759">
        <v>3971704.2421303345</v>
      </c>
      <c r="C52" s="759">
        <v>3310532.7740000007</v>
      </c>
      <c r="D52" s="12"/>
      <c r="E52" s="12"/>
    </row>
    <row r="53" spans="1:5" x14ac:dyDescent="0.25">
      <c r="A53" s="621" t="s">
        <v>236</v>
      </c>
      <c r="B53" s="760">
        <v>1125333.9805238722</v>
      </c>
      <c r="C53" s="760">
        <v>-685778.326</v>
      </c>
      <c r="D53" s="12"/>
      <c r="E53" s="12"/>
    </row>
    <row r="54" spans="1:5" x14ac:dyDescent="0.25">
      <c r="A54" s="621" t="s">
        <v>237</v>
      </c>
      <c r="B54" s="760">
        <v>1191623.9703703704</v>
      </c>
      <c r="C54" s="760">
        <v>161991.59099999999</v>
      </c>
      <c r="D54" s="12"/>
      <c r="E54" s="12"/>
    </row>
    <row r="55" spans="1:5" x14ac:dyDescent="0.25">
      <c r="A55" s="621" t="s">
        <v>238</v>
      </c>
      <c r="B55" s="760">
        <v>0</v>
      </c>
      <c r="C55" s="760">
        <v>0</v>
      </c>
      <c r="D55" s="12"/>
      <c r="E55" s="12"/>
    </row>
    <row r="56" spans="1:5" x14ac:dyDescent="0.25">
      <c r="A56" s="621" t="s">
        <v>239</v>
      </c>
      <c r="B56" s="760">
        <v>1191623.9703703704</v>
      </c>
      <c r="C56" s="760">
        <v>161991.59099999999</v>
      </c>
      <c r="D56" s="12"/>
      <c r="E56" s="12"/>
    </row>
    <row r="57" spans="1:5" x14ac:dyDescent="0.25">
      <c r="A57" s="621" t="s">
        <v>240</v>
      </c>
      <c r="B57" s="760">
        <v>66289.989846498283</v>
      </c>
      <c r="C57" s="760">
        <v>847769.91700000002</v>
      </c>
      <c r="D57" s="12"/>
      <c r="E57" s="12"/>
    </row>
    <row r="58" spans="1:5" x14ac:dyDescent="0.25">
      <c r="A58" s="621" t="s">
        <v>241</v>
      </c>
      <c r="B58" s="760">
        <v>3368278.8246064624</v>
      </c>
      <c r="C58" s="760">
        <v>4428733.9570000004</v>
      </c>
      <c r="D58" s="12"/>
      <c r="E58" s="12"/>
    </row>
    <row r="59" spans="1:5" x14ac:dyDescent="0.25">
      <c r="A59" s="621" t="s">
        <v>237</v>
      </c>
      <c r="B59" s="760">
        <v>4875062.8246064624</v>
      </c>
      <c r="C59" s="760">
        <v>5440000</v>
      </c>
      <c r="D59" s="12"/>
      <c r="E59" s="12"/>
    </row>
    <row r="60" spans="1:5" x14ac:dyDescent="0.25">
      <c r="A60" s="621" t="s">
        <v>238</v>
      </c>
      <c r="B60" s="760">
        <v>4875062.8246064624</v>
      </c>
      <c r="C60" s="760">
        <v>5440000</v>
      </c>
      <c r="D60" s="12"/>
      <c r="E60" s="12"/>
    </row>
    <row r="61" spans="1:5" x14ac:dyDescent="0.25">
      <c r="A61" s="621" t="s">
        <v>239</v>
      </c>
      <c r="B61" s="760">
        <v>0</v>
      </c>
      <c r="C61" s="760">
        <v>0</v>
      </c>
      <c r="D61" s="12"/>
      <c r="E61" s="12"/>
    </row>
    <row r="62" spans="1:5" x14ac:dyDescent="0.25">
      <c r="A62" s="621" t="s">
        <v>240</v>
      </c>
      <c r="B62" s="760">
        <v>1506784</v>
      </c>
      <c r="C62" s="760">
        <v>1011266.0429999999</v>
      </c>
      <c r="D62" s="12"/>
      <c r="E62" s="12"/>
    </row>
    <row r="63" spans="1:5" x14ac:dyDescent="0.25">
      <c r="A63" s="621" t="s">
        <v>242</v>
      </c>
      <c r="B63" s="760">
        <v>-521908.56300000002</v>
      </c>
      <c r="C63" s="760">
        <v>-432422.85700000002</v>
      </c>
      <c r="D63" s="12"/>
      <c r="E63" s="12"/>
    </row>
    <row r="64" spans="1:5" x14ac:dyDescent="0.25">
      <c r="A64" s="624" t="s">
        <v>170</v>
      </c>
      <c r="B64" s="762">
        <v>-5067280.2415772695</v>
      </c>
      <c r="C64" s="762">
        <v>-4293939.4960000012</v>
      </c>
      <c r="D64" s="12"/>
      <c r="E64" s="12"/>
    </row>
    <row r="65" spans="1:4" x14ac:dyDescent="0.25">
      <c r="A65" s="621" t="s">
        <v>243</v>
      </c>
      <c r="B65" s="763"/>
      <c r="C65" s="763"/>
      <c r="D65" s="12"/>
    </row>
    <row r="66" spans="1:4" x14ac:dyDescent="0.25">
      <c r="A66" s="621" t="s">
        <v>244</v>
      </c>
      <c r="D66" s="12"/>
    </row>
    <row r="67" spans="1:4" x14ac:dyDescent="0.25">
      <c r="A67" s="521" t="s">
        <v>245</v>
      </c>
      <c r="C67" s="12"/>
      <c r="D67" s="12"/>
    </row>
    <row r="68" spans="1:4" x14ac:dyDescent="0.25">
      <c r="A68" s="521" t="s">
        <v>246</v>
      </c>
      <c r="C68" s="12"/>
      <c r="D68" s="12"/>
    </row>
    <row r="69" spans="1:4" x14ac:dyDescent="0.25">
      <c r="A69" s="521" t="s">
        <v>247</v>
      </c>
      <c r="C69" s="12"/>
      <c r="D69" s="12"/>
    </row>
    <row r="70" spans="1:4" x14ac:dyDescent="0.25">
      <c r="A70" s="521" t="s">
        <v>257</v>
      </c>
      <c r="D70" s="12"/>
    </row>
    <row r="71" spans="1:4" x14ac:dyDescent="0.25">
      <c r="A71" s="521" t="s">
        <v>0</v>
      </c>
      <c r="D71" s="12"/>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sqref="A1:C1"/>
    </sheetView>
  </sheetViews>
  <sheetFormatPr baseColWidth="10" defaultColWidth="11.42578125" defaultRowHeight="15" x14ac:dyDescent="0.25"/>
  <cols>
    <col min="1" max="1" width="60.7109375" style="521" customWidth="1"/>
    <col min="2" max="3" width="11.5703125" style="521" bestFit="1" customWidth="1"/>
    <col min="4" max="16384" width="11.42578125" style="521"/>
  </cols>
  <sheetData>
    <row r="1" spans="1:5" x14ac:dyDescent="0.25">
      <c r="A1" s="990" t="s">
        <v>256</v>
      </c>
      <c r="B1" s="990"/>
      <c r="C1" s="990"/>
    </row>
    <row r="2" spans="1:5" x14ac:dyDescent="0.25">
      <c r="A2" s="990" t="s">
        <v>206</v>
      </c>
      <c r="B2" s="990"/>
      <c r="C2" s="990"/>
    </row>
    <row r="3" spans="1:5" x14ac:dyDescent="0.25">
      <c r="A3" s="990" t="s">
        <v>196</v>
      </c>
      <c r="B3" s="990"/>
      <c r="C3" s="990"/>
    </row>
    <row r="4" spans="1:5" x14ac:dyDescent="0.25">
      <c r="A4" s="990" t="s">
        <v>20</v>
      </c>
      <c r="B4" s="990"/>
      <c r="C4" s="990"/>
    </row>
    <row r="5" spans="1:5" x14ac:dyDescent="0.25">
      <c r="A5" s="991" t="s">
        <v>250</v>
      </c>
      <c r="B5" s="991"/>
      <c r="C5" s="991"/>
    </row>
    <row r="6" spans="1:5" x14ac:dyDescent="0.25">
      <c r="A6" s="617"/>
      <c r="B6" s="617"/>
      <c r="C6" s="617"/>
    </row>
    <row r="7" spans="1:5" x14ac:dyDescent="0.25">
      <c r="A7" s="754"/>
      <c r="B7" s="755">
        <v>2019</v>
      </c>
      <c r="C7" s="739">
        <v>2020</v>
      </c>
    </row>
    <row r="8" spans="1:5" x14ac:dyDescent="0.25">
      <c r="A8" s="710" t="s">
        <v>135</v>
      </c>
      <c r="B8" s="757"/>
      <c r="C8" s="757"/>
    </row>
    <row r="9" spans="1:5" x14ac:dyDescent="0.25">
      <c r="A9" s="710" t="s">
        <v>136</v>
      </c>
      <c r="B9" s="758">
        <v>43272436.073518082</v>
      </c>
      <c r="C9" s="758">
        <v>46082150.519999988</v>
      </c>
      <c r="D9" s="12"/>
      <c r="E9" s="12"/>
    </row>
    <row r="10" spans="1:5" x14ac:dyDescent="0.25">
      <c r="A10" s="621" t="s">
        <v>208</v>
      </c>
      <c r="B10" s="759">
        <v>36348167.644000001</v>
      </c>
      <c r="C10" s="759">
        <v>37992358.512000002</v>
      </c>
      <c r="D10" s="12"/>
      <c r="E10" s="12"/>
    </row>
    <row r="11" spans="1:5" x14ac:dyDescent="0.25">
      <c r="A11" s="621" t="s">
        <v>209</v>
      </c>
      <c r="B11" s="760">
        <v>1747532.7250000001</v>
      </c>
      <c r="C11" s="760">
        <v>1553974.787</v>
      </c>
      <c r="D11" s="12"/>
      <c r="E11" s="12"/>
    </row>
    <row r="12" spans="1:5" x14ac:dyDescent="0.25">
      <c r="A12" s="621" t="s">
        <v>210</v>
      </c>
      <c r="B12" s="760">
        <v>34600634.919</v>
      </c>
      <c r="C12" s="760">
        <v>36438383.725000001</v>
      </c>
      <c r="D12" s="12"/>
      <c r="E12" s="12"/>
    </row>
    <row r="13" spans="1:5" x14ac:dyDescent="0.25">
      <c r="A13" s="621" t="s">
        <v>211</v>
      </c>
      <c r="B13" s="760">
        <v>36546.120000000003</v>
      </c>
      <c r="C13" s="760">
        <v>1036660</v>
      </c>
      <c r="D13" s="12"/>
      <c r="E13" s="12"/>
    </row>
    <row r="14" spans="1:5" x14ac:dyDescent="0.25">
      <c r="A14" s="621" t="s">
        <v>212</v>
      </c>
      <c r="B14" s="760">
        <v>3004535.3414940001</v>
      </c>
      <c r="C14" s="760">
        <v>3026727.6290000002</v>
      </c>
      <c r="D14" s="12"/>
      <c r="E14" s="12"/>
    </row>
    <row r="15" spans="1:5" x14ac:dyDescent="0.25">
      <c r="A15" s="621" t="s">
        <v>213</v>
      </c>
      <c r="B15" s="760">
        <v>140233.799016</v>
      </c>
      <c r="C15" s="760">
        <v>144804.505</v>
      </c>
      <c r="D15" s="12"/>
      <c r="E15" s="12"/>
    </row>
    <row r="16" spans="1:5" x14ac:dyDescent="0.25">
      <c r="A16" s="621" t="s">
        <v>214</v>
      </c>
      <c r="B16" s="760">
        <v>953070.27933008107</v>
      </c>
      <c r="C16" s="760">
        <v>918730.65800000005</v>
      </c>
      <c r="D16" s="12"/>
      <c r="E16" s="12"/>
    </row>
    <row r="17" spans="1:5" x14ac:dyDescent="0.25">
      <c r="A17" s="621" t="s">
        <v>215</v>
      </c>
      <c r="B17" s="760">
        <v>1061371.9943280001</v>
      </c>
      <c r="C17" s="760">
        <v>1050838.453</v>
      </c>
      <c r="D17" s="12"/>
      <c r="E17" s="12"/>
    </row>
    <row r="18" spans="1:5" x14ac:dyDescent="0.25">
      <c r="A18" s="621" t="s">
        <v>216</v>
      </c>
      <c r="B18" s="760">
        <v>1728510.8953500001</v>
      </c>
      <c r="C18" s="760">
        <v>1912030.763</v>
      </c>
      <c r="D18" s="12"/>
      <c r="E18" s="12"/>
    </row>
    <row r="19" spans="1:5" x14ac:dyDescent="0.25">
      <c r="A19" s="710" t="s">
        <v>139</v>
      </c>
      <c r="B19" s="759">
        <v>41189353.513902001</v>
      </c>
      <c r="C19" s="759">
        <v>42344049.531000003</v>
      </c>
      <c r="D19" s="12"/>
      <c r="E19" s="12"/>
    </row>
    <row r="20" spans="1:5" x14ac:dyDescent="0.25">
      <c r="A20" s="621" t="s">
        <v>197</v>
      </c>
      <c r="B20" s="760">
        <v>9833890.2963479981</v>
      </c>
      <c r="C20" s="760">
        <v>9887489.273</v>
      </c>
      <c r="D20" s="12"/>
      <c r="E20" s="12"/>
    </row>
    <row r="21" spans="1:5" x14ac:dyDescent="0.25">
      <c r="A21" s="621" t="s">
        <v>198</v>
      </c>
      <c r="B21" s="760">
        <v>3719920.4827919998</v>
      </c>
      <c r="C21" s="760">
        <v>3686160.398</v>
      </c>
      <c r="D21" s="12"/>
      <c r="E21" s="12"/>
    </row>
    <row r="22" spans="1:5" x14ac:dyDescent="0.25">
      <c r="A22" s="621" t="s">
        <v>199</v>
      </c>
      <c r="B22" s="760">
        <v>1794968.9177760002</v>
      </c>
      <c r="C22" s="760">
        <v>1833608.0530000001</v>
      </c>
      <c r="D22" s="12"/>
      <c r="E22" s="12"/>
    </row>
    <row r="23" spans="1:5" x14ac:dyDescent="0.25">
      <c r="A23" s="621" t="s">
        <v>217</v>
      </c>
      <c r="B23" s="760">
        <v>18058260.240234002</v>
      </c>
      <c r="C23" s="760">
        <v>19500639.504000001</v>
      </c>
      <c r="D23" s="12"/>
      <c r="E23" s="12"/>
    </row>
    <row r="24" spans="1:5" x14ac:dyDescent="0.25">
      <c r="A24" s="621" t="s">
        <v>218</v>
      </c>
      <c r="B24" s="760">
        <v>7702378.2614879999</v>
      </c>
      <c r="C24" s="760">
        <v>7429833.2980000004</v>
      </c>
      <c r="D24" s="12"/>
      <c r="E24" s="12"/>
    </row>
    <row r="25" spans="1:5" x14ac:dyDescent="0.25">
      <c r="A25" s="621" t="s">
        <v>200</v>
      </c>
      <c r="B25" s="760">
        <v>79935.315264000004</v>
      </c>
      <c r="C25" s="760">
        <v>6319.0050000000001</v>
      </c>
      <c r="D25" s="12"/>
      <c r="E25" s="12"/>
    </row>
    <row r="26" spans="1:5" x14ac:dyDescent="0.25">
      <c r="A26" s="710" t="s">
        <v>142</v>
      </c>
      <c r="B26" s="759">
        <v>2083082.5596160814</v>
      </c>
      <c r="C26" s="759">
        <v>3738100.9889999852</v>
      </c>
      <c r="D26" s="12"/>
      <c r="E26" s="12"/>
    </row>
    <row r="27" spans="1:5" x14ac:dyDescent="0.25">
      <c r="A27" s="710" t="s">
        <v>54</v>
      </c>
      <c r="B27" s="759"/>
      <c r="C27" s="759"/>
      <c r="D27" s="12"/>
      <c r="E27" s="12"/>
    </row>
    <row r="28" spans="1:5" x14ac:dyDescent="0.25">
      <c r="A28" s="710" t="s">
        <v>143</v>
      </c>
      <c r="B28" s="759">
        <v>7282112.0874839993</v>
      </c>
      <c r="C28" s="759">
        <v>8032040.4850000003</v>
      </c>
      <c r="D28" s="12"/>
      <c r="E28" s="12"/>
    </row>
    <row r="29" spans="1:5" x14ac:dyDescent="0.25">
      <c r="A29" s="621" t="s">
        <v>201</v>
      </c>
      <c r="B29" s="760">
        <v>17048.471544</v>
      </c>
      <c r="C29" s="760">
        <v>23564.323</v>
      </c>
      <c r="D29" s="12"/>
      <c r="E29" s="12"/>
    </row>
    <row r="30" spans="1:5" x14ac:dyDescent="0.25">
      <c r="A30" s="621" t="s">
        <v>202</v>
      </c>
      <c r="B30" s="760">
        <v>3717501.986358</v>
      </c>
      <c r="C30" s="760">
        <v>4622758.8229999999</v>
      </c>
      <c r="D30" s="12"/>
      <c r="E30" s="12"/>
    </row>
    <row r="31" spans="1:5" x14ac:dyDescent="0.25">
      <c r="A31" s="621" t="s">
        <v>203</v>
      </c>
      <c r="B31" s="760">
        <v>3581658.5726700001</v>
      </c>
      <c r="C31" s="760">
        <v>3432845.9849999999</v>
      </c>
      <c r="D31" s="12"/>
      <c r="E31" s="12"/>
    </row>
    <row r="32" spans="1:5" x14ac:dyDescent="0.25">
      <c r="A32" s="710" t="s">
        <v>219</v>
      </c>
      <c r="B32" s="759">
        <v>43289484.54506208</v>
      </c>
      <c r="C32" s="759">
        <v>46105714.842999987</v>
      </c>
      <c r="D32" s="12"/>
      <c r="E32" s="12"/>
    </row>
    <row r="33" spans="1:5" x14ac:dyDescent="0.25">
      <c r="A33" s="710" t="s">
        <v>220</v>
      </c>
      <c r="B33" s="759">
        <v>48488514.072930001</v>
      </c>
      <c r="C33" s="759">
        <v>50399654.339000002</v>
      </c>
      <c r="D33" s="12"/>
      <c r="E33" s="12"/>
    </row>
    <row r="34" spans="1:5" x14ac:dyDescent="0.25">
      <c r="A34" s="710" t="s">
        <v>146</v>
      </c>
      <c r="B34" s="759">
        <v>-5199029.5278679207</v>
      </c>
      <c r="C34" s="759">
        <v>-4293939.4960000142</v>
      </c>
      <c r="D34" s="12"/>
      <c r="E34" s="12"/>
    </row>
    <row r="35" spans="1:5" x14ac:dyDescent="0.25">
      <c r="A35" s="710" t="s">
        <v>147</v>
      </c>
      <c r="B35" s="761"/>
      <c r="C35" s="761"/>
      <c r="D35" s="12"/>
      <c r="E35" s="12"/>
    </row>
    <row r="36" spans="1:5" x14ac:dyDescent="0.25">
      <c r="A36" s="710" t="s">
        <v>148</v>
      </c>
      <c r="B36" s="759">
        <v>-1124060.9754325561</v>
      </c>
      <c r="C36" s="759">
        <v>-983406.7220000003</v>
      </c>
      <c r="D36" s="12"/>
      <c r="E36" s="12"/>
    </row>
    <row r="37" spans="1:5" x14ac:dyDescent="0.25">
      <c r="A37" s="621" t="s">
        <v>221</v>
      </c>
      <c r="B37" s="760">
        <v>539704.6223220001</v>
      </c>
      <c r="C37" s="760">
        <v>506702.01699999999</v>
      </c>
      <c r="D37" s="12"/>
      <c r="E37" s="12"/>
    </row>
    <row r="38" spans="1:5" x14ac:dyDescent="0.25">
      <c r="A38" s="621" t="s">
        <v>222</v>
      </c>
      <c r="B38" s="760">
        <v>1199317.6040400001</v>
      </c>
      <c r="C38" s="760">
        <v>1272801.8319999999</v>
      </c>
      <c r="D38" s="12"/>
      <c r="E38" s="12"/>
    </row>
    <row r="39" spans="1:5" x14ac:dyDescent="0.25">
      <c r="A39" s="621" t="s">
        <v>223</v>
      </c>
      <c r="B39" s="760">
        <v>659612.98171800002</v>
      </c>
      <c r="C39" s="760">
        <v>766099.81499999994</v>
      </c>
      <c r="D39" s="12"/>
      <c r="E39" s="12"/>
    </row>
    <row r="40" spans="1:5" x14ac:dyDescent="0.25">
      <c r="A40" s="621" t="s">
        <v>224</v>
      </c>
      <c r="B40" s="760">
        <v>-1700212.3673706553</v>
      </c>
      <c r="C40" s="760">
        <v>-1653742.2600000002</v>
      </c>
      <c r="D40" s="12"/>
      <c r="E40" s="12"/>
    </row>
    <row r="41" spans="1:5" x14ac:dyDescent="0.25">
      <c r="A41" s="621" t="s">
        <v>225</v>
      </c>
      <c r="B41" s="760">
        <v>2666837.776911505</v>
      </c>
      <c r="C41" s="760">
        <v>4144704.0950000002</v>
      </c>
      <c r="D41" s="12"/>
      <c r="E41" s="12"/>
    </row>
    <row r="42" spans="1:5" x14ac:dyDescent="0.25">
      <c r="A42" s="621" t="s">
        <v>226</v>
      </c>
      <c r="B42" s="760">
        <v>4367050.1442821603</v>
      </c>
      <c r="C42" s="760">
        <v>5798446.3550000004</v>
      </c>
      <c r="D42" s="12"/>
      <c r="E42" s="12"/>
    </row>
    <row r="43" spans="1:5" x14ac:dyDescent="0.25">
      <c r="A43" s="621" t="s">
        <v>227</v>
      </c>
      <c r="B43" s="760">
        <v>-293825.623931946</v>
      </c>
      <c r="C43" s="760">
        <v>0</v>
      </c>
      <c r="D43" s="12"/>
      <c r="E43" s="12"/>
    </row>
    <row r="44" spans="1:5" x14ac:dyDescent="0.25">
      <c r="A44" s="621" t="s">
        <v>228</v>
      </c>
      <c r="B44" s="760">
        <v>330272.39354804502</v>
      </c>
      <c r="C44" s="760">
        <v>163633.52100000001</v>
      </c>
      <c r="D44" s="12"/>
      <c r="E44" s="12"/>
    </row>
    <row r="45" spans="1:5" x14ac:dyDescent="0.25">
      <c r="A45" s="621" t="s">
        <v>229</v>
      </c>
      <c r="B45" s="760">
        <v>0</v>
      </c>
      <c r="C45" s="760">
        <v>0</v>
      </c>
      <c r="D45" s="12"/>
      <c r="E45" s="12"/>
    </row>
    <row r="46" spans="1:5" x14ac:dyDescent="0.25">
      <c r="A46" s="621" t="s">
        <v>230</v>
      </c>
      <c r="B46" s="760">
        <v>0</v>
      </c>
      <c r="C46" s="760">
        <v>0</v>
      </c>
      <c r="D46" s="12"/>
      <c r="E46" s="12"/>
    </row>
    <row r="47" spans="1:5" x14ac:dyDescent="0.25">
      <c r="A47" s="621" t="s">
        <v>231</v>
      </c>
      <c r="B47" s="760">
        <v>0</v>
      </c>
      <c r="C47" s="760">
        <v>0</v>
      </c>
      <c r="D47" s="12"/>
      <c r="E47" s="12"/>
    </row>
    <row r="48" spans="1:5" x14ac:dyDescent="0.25">
      <c r="A48" s="621" t="s">
        <v>232</v>
      </c>
      <c r="B48" s="760">
        <v>0</v>
      </c>
      <c r="C48" s="760">
        <v>0</v>
      </c>
      <c r="D48" s="12"/>
      <c r="E48" s="12"/>
    </row>
    <row r="49" spans="1:5" x14ac:dyDescent="0.25">
      <c r="A49" s="621" t="s">
        <v>233</v>
      </c>
      <c r="B49" s="760">
        <v>0</v>
      </c>
      <c r="C49" s="760">
        <v>0</v>
      </c>
      <c r="D49" s="12"/>
      <c r="E49" s="12"/>
    </row>
    <row r="50" spans="1:5" x14ac:dyDescent="0.25">
      <c r="A50" s="621" t="s">
        <v>234</v>
      </c>
      <c r="B50" s="760">
        <v>0</v>
      </c>
      <c r="C50" s="760">
        <v>0</v>
      </c>
      <c r="D50" s="12"/>
      <c r="E50" s="12"/>
    </row>
    <row r="51" spans="1:5" x14ac:dyDescent="0.25">
      <c r="A51" s="621" t="s">
        <v>235</v>
      </c>
      <c r="B51" s="760">
        <v>0</v>
      </c>
      <c r="C51" s="760">
        <v>0</v>
      </c>
      <c r="D51" s="12"/>
      <c r="E51" s="12"/>
    </row>
    <row r="52" spans="1:5" x14ac:dyDescent="0.25">
      <c r="A52" s="710" t="s">
        <v>162</v>
      </c>
      <c r="B52" s="759">
        <v>4074968.5524257226</v>
      </c>
      <c r="C52" s="759">
        <v>3310532.7740000007</v>
      </c>
      <c r="D52" s="12"/>
      <c r="E52" s="12"/>
    </row>
    <row r="53" spans="1:5" x14ac:dyDescent="0.25">
      <c r="A53" s="621" t="s">
        <v>236</v>
      </c>
      <c r="B53" s="760">
        <v>1154592.6640174929</v>
      </c>
      <c r="C53" s="760">
        <v>-685778.326</v>
      </c>
      <c r="D53" s="12"/>
      <c r="E53" s="12"/>
    </row>
    <row r="54" spans="1:5" x14ac:dyDescent="0.25">
      <c r="A54" s="621" t="s">
        <v>237</v>
      </c>
      <c r="B54" s="760">
        <v>1222606.1936000001</v>
      </c>
      <c r="C54" s="760">
        <v>161991.59099999999</v>
      </c>
      <c r="D54" s="12"/>
      <c r="E54" s="12"/>
    </row>
    <row r="55" spans="1:5" x14ac:dyDescent="0.25">
      <c r="A55" s="621" t="s">
        <v>238</v>
      </c>
      <c r="B55" s="760">
        <v>0</v>
      </c>
      <c r="C55" s="760">
        <v>0</v>
      </c>
      <c r="D55" s="12"/>
      <c r="E55" s="12"/>
    </row>
    <row r="56" spans="1:5" x14ac:dyDescent="0.25">
      <c r="A56" s="621" t="s">
        <v>239</v>
      </c>
      <c r="B56" s="760">
        <v>1222606.1936000001</v>
      </c>
      <c r="C56" s="760">
        <v>161991.59099999999</v>
      </c>
      <c r="D56" s="12"/>
      <c r="E56" s="12"/>
    </row>
    <row r="57" spans="1:5" x14ac:dyDescent="0.25">
      <c r="A57" s="621" t="s">
        <v>240</v>
      </c>
      <c r="B57" s="760">
        <v>68013.529582507239</v>
      </c>
      <c r="C57" s="760">
        <v>847769.91700000002</v>
      </c>
      <c r="D57" s="12"/>
      <c r="E57" s="12"/>
    </row>
    <row r="58" spans="1:5" x14ac:dyDescent="0.25">
      <c r="A58" s="621" t="s">
        <v>241</v>
      </c>
      <c r="B58" s="760">
        <v>3455854.0740462304</v>
      </c>
      <c r="C58" s="760">
        <v>4428733.9570000004</v>
      </c>
      <c r="D58" s="12"/>
      <c r="E58" s="12"/>
    </row>
    <row r="59" spans="1:5" x14ac:dyDescent="0.25">
      <c r="A59" s="621" t="s">
        <v>237</v>
      </c>
      <c r="B59" s="760">
        <v>5001814.4580462305</v>
      </c>
      <c r="C59" s="760">
        <v>5440000</v>
      </c>
      <c r="D59" s="12"/>
      <c r="E59" s="12"/>
    </row>
    <row r="60" spans="1:5" x14ac:dyDescent="0.25">
      <c r="A60" s="621" t="s">
        <v>238</v>
      </c>
      <c r="B60" s="760">
        <v>5001814.4580462305</v>
      </c>
      <c r="C60" s="760">
        <v>5440000</v>
      </c>
      <c r="D60" s="12"/>
      <c r="E60" s="12"/>
    </row>
    <row r="61" spans="1:5" x14ac:dyDescent="0.25">
      <c r="A61" s="621" t="s">
        <v>239</v>
      </c>
      <c r="B61" s="760">
        <v>0</v>
      </c>
      <c r="C61" s="760">
        <v>0</v>
      </c>
      <c r="D61" s="12"/>
      <c r="E61" s="12"/>
    </row>
    <row r="62" spans="1:5" x14ac:dyDescent="0.25">
      <c r="A62" s="621" t="s">
        <v>240</v>
      </c>
      <c r="B62" s="760">
        <v>1545960.3840000001</v>
      </c>
      <c r="C62" s="760">
        <v>1011266.0429999999</v>
      </c>
      <c r="D62" s="12"/>
      <c r="E62" s="12"/>
    </row>
    <row r="63" spans="1:5" x14ac:dyDescent="0.25">
      <c r="A63" s="621" t="s">
        <v>242</v>
      </c>
      <c r="B63" s="760">
        <v>-535478.18563800002</v>
      </c>
      <c r="C63" s="760">
        <v>-432422.85700000002</v>
      </c>
      <c r="D63" s="12"/>
      <c r="E63" s="12"/>
    </row>
    <row r="64" spans="1:5" x14ac:dyDescent="0.25">
      <c r="A64" s="624" t="s">
        <v>170</v>
      </c>
      <c r="B64" s="762">
        <v>-5199029.5278582787</v>
      </c>
      <c r="C64" s="762">
        <v>-4293939.4960000012</v>
      </c>
      <c r="D64" s="12"/>
      <c r="E64" s="12"/>
    </row>
    <row r="65" spans="1:3" x14ac:dyDescent="0.25">
      <c r="A65" s="621" t="s">
        <v>243</v>
      </c>
      <c r="B65" s="763"/>
      <c r="C65" s="763"/>
    </row>
    <row r="66" spans="1:3" x14ac:dyDescent="0.25">
      <c r="A66" s="621" t="s">
        <v>244</v>
      </c>
      <c r="B66" s="765"/>
      <c r="C66" s="766"/>
    </row>
    <row r="67" spans="1:3" x14ac:dyDescent="0.25">
      <c r="A67" s="521" t="s">
        <v>245</v>
      </c>
      <c r="C67" s="12"/>
    </row>
    <row r="68" spans="1:3" x14ac:dyDescent="0.25">
      <c r="A68" s="521" t="s">
        <v>246</v>
      </c>
      <c r="C68" s="12"/>
    </row>
    <row r="69" spans="1:3" x14ac:dyDescent="0.25">
      <c r="A69" s="521" t="s">
        <v>247</v>
      </c>
      <c r="C69" s="12"/>
    </row>
    <row r="70" spans="1:3" x14ac:dyDescent="0.25">
      <c r="A70" s="521" t="s">
        <v>248</v>
      </c>
    </row>
    <row r="71" spans="1:3" x14ac:dyDescent="0.25">
      <c r="A71" s="521" t="s">
        <v>0</v>
      </c>
    </row>
  </sheetData>
  <mergeCells count="5">
    <mergeCell ref="A1:C1"/>
    <mergeCell ref="A2:C2"/>
    <mergeCell ref="A3:C3"/>
    <mergeCell ref="A4:C4"/>
    <mergeCell ref="A5:C5"/>
  </mergeCells>
  <pageMargins left="0.7" right="0.7" top="0.75" bottom="0.75" header="0.3" footer="0.3"/>
  <pageSetup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C1"/>
    </sheetView>
  </sheetViews>
  <sheetFormatPr baseColWidth="10" defaultColWidth="11.42578125" defaultRowHeight="15" x14ac:dyDescent="0.25"/>
  <cols>
    <col min="1" max="1" width="55.28515625" style="521" customWidth="1"/>
    <col min="2" max="3" width="11.42578125" style="521" customWidth="1"/>
    <col min="4" max="16384" width="11.42578125" style="521"/>
  </cols>
  <sheetData>
    <row r="1" spans="1:5" x14ac:dyDescent="0.25">
      <c r="A1" s="990" t="s">
        <v>258</v>
      </c>
      <c r="B1" s="990"/>
      <c r="C1" s="990"/>
    </row>
    <row r="2" spans="1:5" x14ac:dyDescent="0.25">
      <c r="A2" s="990" t="s">
        <v>206</v>
      </c>
      <c r="B2" s="990"/>
      <c r="C2" s="990"/>
    </row>
    <row r="3" spans="1:5" x14ac:dyDescent="0.25">
      <c r="A3" s="990" t="s">
        <v>196</v>
      </c>
      <c r="B3" s="990"/>
      <c r="C3" s="990"/>
    </row>
    <row r="4" spans="1:5" x14ac:dyDescent="0.25">
      <c r="A4" s="990" t="s">
        <v>20</v>
      </c>
      <c r="B4" s="990"/>
      <c r="C4" s="990"/>
    </row>
    <row r="5" spans="1:5" x14ac:dyDescent="0.25">
      <c r="A5" s="991" t="s">
        <v>1275</v>
      </c>
      <c r="B5" s="991"/>
      <c r="C5" s="991"/>
    </row>
    <row r="6" spans="1:5" x14ac:dyDescent="0.25">
      <c r="A6" s="617"/>
      <c r="B6" s="617"/>
      <c r="C6" s="617"/>
    </row>
    <row r="7" spans="1:5" x14ac:dyDescent="0.25">
      <c r="A7" s="754"/>
      <c r="B7" s="755">
        <v>2019</v>
      </c>
      <c r="C7" s="739">
        <v>2020</v>
      </c>
    </row>
    <row r="8" spans="1:5" x14ac:dyDescent="0.25">
      <c r="A8" s="710" t="s">
        <v>135</v>
      </c>
      <c r="B8" s="757"/>
      <c r="C8" s="757"/>
    </row>
    <row r="9" spans="1:5" x14ac:dyDescent="0.25">
      <c r="A9" s="710" t="s">
        <v>136</v>
      </c>
      <c r="B9" s="768">
        <v>20.900682281570813</v>
      </c>
      <c r="C9" s="768">
        <v>21.465868707132067</v>
      </c>
      <c r="D9" s="12"/>
      <c r="E9" s="12"/>
    </row>
    <row r="10" spans="1:5" x14ac:dyDescent="0.25">
      <c r="A10" s="621" t="s">
        <v>208</v>
      </c>
      <c r="B10" s="769">
        <v>17.556245323323484</v>
      </c>
      <c r="C10" s="769">
        <v>17.69750262281995</v>
      </c>
      <c r="D10" s="12"/>
      <c r="E10" s="12"/>
    </row>
    <row r="11" spans="1:5" x14ac:dyDescent="0.25">
      <c r="A11" s="621" t="s">
        <v>209</v>
      </c>
      <c r="B11" s="769">
        <v>0.84406216927142319</v>
      </c>
      <c r="C11" s="769">
        <v>0.72386853424859499</v>
      </c>
      <c r="D11" s="12"/>
      <c r="E11" s="12"/>
    </row>
    <row r="12" spans="1:5" x14ac:dyDescent="0.25">
      <c r="A12" s="621" t="s">
        <v>210</v>
      </c>
      <c r="B12" s="769">
        <v>16.712183154052063</v>
      </c>
      <c r="C12" s="769">
        <v>16.973634088571355</v>
      </c>
      <c r="D12" s="12"/>
      <c r="E12" s="12"/>
    </row>
    <row r="13" spans="1:5" x14ac:dyDescent="0.25">
      <c r="A13" s="621" t="s">
        <v>211</v>
      </c>
      <c r="B13" s="769">
        <v>1.765185674886503E-2</v>
      </c>
      <c r="C13" s="769">
        <v>0.48289429210291845</v>
      </c>
      <c r="D13" s="12"/>
      <c r="E13" s="12"/>
    </row>
    <row r="14" spans="1:5" x14ac:dyDescent="0.25">
      <c r="A14" s="621" t="s">
        <v>212</v>
      </c>
      <c r="B14" s="769">
        <v>1.4511972117684275</v>
      </c>
      <c r="C14" s="769">
        <v>1.409902471200104</v>
      </c>
      <c r="D14" s="12"/>
      <c r="E14" s="12"/>
    </row>
    <row r="15" spans="1:5" x14ac:dyDescent="0.25">
      <c r="A15" s="621" t="s">
        <v>213</v>
      </c>
      <c r="B15" s="769">
        <v>6.7733234925610758E-2</v>
      </c>
      <c r="C15" s="769">
        <v>6.7452461689742546E-2</v>
      </c>
      <c r="D15" s="12"/>
      <c r="E15" s="12"/>
    </row>
    <row r="16" spans="1:5" x14ac:dyDescent="0.25">
      <c r="A16" s="621" t="s">
        <v>214</v>
      </c>
      <c r="B16" s="769">
        <v>0.46033505177390571</v>
      </c>
      <c r="C16" s="769">
        <v>0.42796074964613134</v>
      </c>
      <c r="D16" s="12"/>
      <c r="E16" s="12"/>
    </row>
    <row r="17" spans="1:5" x14ac:dyDescent="0.25">
      <c r="A17" s="621" t="s">
        <v>215</v>
      </c>
      <c r="B17" s="769">
        <v>0.51264501952970787</v>
      </c>
      <c r="C17" s="769">
        <v>0.48949886257399816</v>
      </c>
      <c r="D17" s="12"/>
      <c r="E17" s="12"/>
    </row>
    <row r="18" spans="1:5" x14ac:dyDescent="0.25">
      <c r="A18" s="621" t="s">
        <v>216</v>
      </c>
      <c r="B18" s="769">
        <v>0.83487458350081034</v>
      </c>
      <c r="C18" s="769">
        <v>0.89065724709923022</v>
      </c>
      <c r="D18" s="12"/>
      <c r="E18" s="12"/>
    </row>
    <row r="19" spans="1:5" x14ac:dyDescent="0.25">
      <c r="A19" s="710" t="s">
        <v>139</v>
      </c>
      <c r="B19" s="768">
        <v>19.894548800413247</v>
      </c>
      <c r="C19" s="768">
        <v>19.72459612895565</v>
      </c>
      <c r="D19" s="12"/>
      <c r="E19" s="12"/>
    </row>
    <row r="20" spans="1:5" x14ac:dyDescent="0.25">
      <c r="A20" s="621" t="s">
        <v>197</v>
      </c>
      <c r="B20" s="769">
        <v>4.7497907519372431</v>
      </c>
      <c r="C20" s="769">
        <v>4.6057647957483985</v>
      </c>
      <c r="D20" s="12"/>
      <c r="E20" s="12"/>
    </row>
    <row r="21" spans="1:5" x14ac:dyDescent="0.25">
      <c r="A21" s="621" t="s">
        <v>198</v>
      </c>
      <c r="B21" s="769">
        <v>1.7967298164459928</v>
      </c>
      <c r="C21" s="769">
        <v>1.7170777458086761</v>
      </c>
      <c r="D21" s="12"/>
      <c r="E21" s="12"/>
    </row>
    <row r="22" spans="1:5" x14ac:dyDescent="0.25">
      <c r="A22" s="621" t="s">
        <v>199</v>
      </c>
      <c r="B22" s="769">
        <v>0.86697395524469489</v>
      </c>
      <c r="C22" s="769">
        <v>0.85412658224263083</v>
      </c>
      <c r="D22" s="12"/>
      <c r="E22" s="12"/>
    </row>
    <row r="23" spans="1:5" x14ac:dyDescent="0.25">
      <c r="A23" s="621" t="s">
        <v>217</v>
      </c>
      <c r="B23" s="769">
        <v>8.722179615629118</v>
      </c>
      <c r="C23" s="769">
        <v>9.0837376852953593</v>
      </c>
      <c r="D23" s="12"/>
      <c r="E23" s="12"/>
    </row>
    <row r="24" spans="1:5" x14ac:dyDescent="0.25">
      <c r="A24" s="621" t="s">
        <v>218</v>
      </c>
      <c r="B24" s="769">
        <v>3.720265727178651</v>
      </c>
      <c r="C24" s="769">
        <v>3.4609458172210776</v>
      </c>
      <c r="D24" s="12"/>
      <c r="E24" s="12"/>
    </row>
    <row r="25" spans="1:5" x14ac:dyDescent="0.25">
      <c r="A25" s="621" t="s">
        <v>200</v>
      </c>
      <c r="B25" s="769">
        <v>3.8608933977546521E-2</v>
      </c>
      <c r="C25" s="769">
        <v>2.9435026395055294E-3</v>
      </c>
      <c r="D25" s="12"/>
      <c r="E25" s="12"/>
    </row>
    <row r="26" spans="1:5" x14ac:dyDescent="0.25">
      <c r="A26" s="710" t="s">
        <v>142</v>
      </c>
      <c r="B26" s="768">
        <v>1.0061334811575666</v>
      </c>
      <c r="C26" s="768">
        <v>1.7412725781764196</v>
      </c>
      <c r="D26" s="12"/>
      <c r="E26" s="12"/>
    </row>
    <row r="27" spans="1:5" x14ac:dyDescent="0.25">
      <c r="A27" s="710" t="s">
        <v>54</v>
      </c>
      <c r="B27" s="768"/>
      <c r="C27" s="768"/>
      <c r="D27" s="12"/>
      <c r="E27" s="12"/>
    </row>
    <row r="28" spans="1:5" x14ac:dyDescent="0.25">
      <c r="A28" s="710" t="s">
        <v>143</v>
      </c>
      <c r="B28" s="768">
        <v>3.5172762360941743</v>
      </c>
      <c r="C28" s="768">
        <v>3.7414644185615895</v>
      </c>
      <c r="D28" s="12"/>
      <c r="E28" s="12"/>
    </row>
    <row r="29" spans="1:5" x14ac:dyDescent="0.25">
      <c r="A29" s="621" t="s">
        <v>201</v>
      </c>
      <c r="B29" s="769">
        <v>8.2344494431088669E-3</v>
      </c>
      <c r="C29" s="769">
        <v>1.097667226860255E-2</v>
      </c>
      <c r="D29" s="12"/>
      <c r="E29" s="12"/>
    </row>
    <row r="30" spans="1:5" x14ac:dyDescent="0.25">
      <c r="A30" s="621" t="s">
        <v>202</v>
      </c>
      <c r="B30" s="769">
        <v>1.795561677322042</v>
      </c>
      <c r="C30" s="769">
        <v>2.1533616126744599</v>
      </c>
      <c r="D30" s="12"/>
      <c r="E30" s="12"/>
    </row>
    <row r="31" spans="1:5" x14ac:dyDescent="0.25">
      <c r="A31" s="621" t="s">
        <v>203</v>
      </c>
      <c r="B31" s="769">
        <v>1.7299490082152424</v>
      </c>
      <c r="C31" s="769">
        <v>1.5990794781557318</v>
      </c>
      <c r="D31" s="12"/>
      <c r="E31" s="12"/>
    </row>
    <row r="32" spans="1:5" x14ac:dyDescent="0.25">
      <c r="A32" s="710" t="s">
        <v>219</v>
      </c>
      <c r="B32" s="768">
        <v>20.908916731013921</v>
      </c>
      <c r="C32" s="768">
        <v>21.476845379400672</v>
      </c>
      <c r="D32" s="12"/>
      <c r="E32" s="12"/>
    </row>
    <row r="33" spans="1:5" x14ac:dyDescent="0.25">
      <c r="A33" s="710" t="s">
        <v>220</v>
      </c>
      <c r="B33" s="768">
        <v>23.420059485950532</v>
      </c>
      <c r="C33" s="768">
        <v>23.477037219785839</v>
      </c>
      <c r="D33" s="12"/>
      <c r="E33" s="12"/>
    </row>
    <row r="34" spans="1:5" x14ac:dyDescent="0.25">
      <c r="A34" s="624" t="s">
        <v>146</v>
      </c>
      <c r="B34" s="177">
        <v>-2.5111427549366097</v>
      </c>
      <c r="C34" s="177">
        <v>-2.0001918403851691</v>
      </c>
      <c r="D34" s="12"/>
      <c r="E34" s="12"/>
    </row>
    <row r="35" spans="1:5" x14ac:dyDescent="0.25">
      <c r="A35" s="621" t="s">
        <v>243</v>
      </c>
      <c r="B35" s="763"/>
      <c r="C35" s="763"/>
    </row>
    <row r="36" spans="1:5" x14ac:dyDescent="0.25">
      <c r="A36" s="621" t="s">
        <v>244</v>
      </c>
    </row>
    <row r="37" spans="1:5" x14ac:dyDescent="0.25">
      <c r="A37" s="521" t="s">
        <v>245</v>
      </c>
      <c r="C37" s="12"/>
    </row>
    <row r="38" spans="1:5" x14ac:dyDescent="0.25">
      <c r="A38" s="521" t="s">
        <v>246</v>
      </c>
      <c r="C38" s="12"/>
    </row>
    <row r="39" spans="1:5" x14ac:dyDescent="0.25">
      <c r="A39" s="521" t="s">
        <v>247</v>
      </c>
      <c r="C39" s="12"/>
    </row>
    <row r="40" spans="1:5" x14ac:dyDescent="0.25">
      <c r="A40" s="521" t="s">
        <v>248</v>
      </c>
    </row>
    <row r="41" spans="1:5" x14ac:dyDescent="0.25">
      <c r="A41" s="521" t="s">
        <v>0</v>
      </c>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heetViews>
  <sheetFormatPr baseColWidth="10" defaultColWidth="11.42578125" defaultRowHeight="15" x14ac:dyDescent="0.25"/>
  <cols>
    <col min="1" max="1" width="45.85546875" style="521" bestFit="1" customWidth="1"/>
    <col min="2" max="2" width="11.28515625" style="521" bestFit="1" customWidth="1"/>
    <col min="3" max="3" width="11.42578125" style="521" bestFit="1" customWidth="1"/>
    <col min="4" max="16384" width="11.42578125" style="521"/>
  </cols>
  <sheetData>
    <row r="1" spans="1:4" x14ac:dyDescent="0.25">
      <c r="A1" s="592" t="s">
        <v>259</v>
      </c>
      <c r="B1" s="729"/>
      <c r="C1" s="729"/>
    </row>
    <row r="2" spans="1:4" x14ac:dyDescent="0.25">
      <c r="A2" s="592" t="s">
        <v>288</v>
      </c>
      <c r="B2" s="729"/>
      <c r="C2" s="729"/>
    </row>
    <row r="3" spans="1:4" x14ac:dyDescent="0.25">
      <c r="A3" s="592" t="s">
        <v>289</v>
      </c>
      <c r="B3" s="729"/>
      <c r="C3" s="729"/>
    </row>
    <row r="4" spans="1:4" x14ac:dyDescent="0.25">
      <c r="A4" s="593" t="s">
        <v>207</v>
      </c>
      <c r="B4" s="729"/>
      <c r="C4" s="729"/>
    </row>
    <row r="5" spans="1:4" x14ac:dyDescent="0.25">
      <c r="A5" s="1133"/>
      <c r="B5" s="1133"/>
      <c r="C5" s="1133"/>
    </row>
    <row r="6" spans="1:4" x14ac:dyDescent="0.25">
      <c r="A6" s="146"/>
      <c r="B6" s="770">
        <v>2019</v>
      </c>
      <c r="C6" s="771">
        <v>2020</v>
      </c>
    </row>
    <row r="7" spans="1:4" s="176" customFormat="1" x14ac:dyDescent="0.25">
      <c r="A7" s="772" t="s">
        <v>38</v>
      </c>
      <c r="B7" s="773">
        <v>14596287.248</v>
      </c>
      <c r="C7" s="774">
        <v>15930700.228569545</v>
      </c>
      <c r="D7" s="775"/>
    </row>
    <row r="8" spans="1:4" s="176" customFormat="1" x14ac:dyDescent="0.25">
      <c r="A8" s="772" t="s">
        <v>290</v>
      </c>
      <c r="B8" s="776">
        <v>-649712.70399999991</v>
      </c>
      <c r="C8" s="777">
        <v>-1198322.796508899</v>
      </c>
      <c r="D8" s="775"/>
    </row>
    <row r="9" spans="1:4" x14ac:dyDescent="0.25">
      <c r="A9" s="757" t="s">
        <v>291</v>
      </c>
      <c r="B9" s="778">
        <v>10442057.780999999</v>
      </c>
      <c r="C9" s="779">
        <v>10193472.2454911</v>
      </c>
      <c r="D9" s="11"/>
    </row>
    <row r="10" spans="1:4" x14ac:dyDescent="0.25">
      <c r="A10" s="757" t="s">
        <v>292</v>
      </c>
      <c r="B10" s="778">
        <v>-11091770.484999999</v>
      </c>
      <c r="C10" s="779">
        <v>-11391795.041999999</v>
      </c>
      <c r="D10" s="11"/>
    </row>
    <row r="11" spans="1:4" s="176" customFormat="1" x14ac:dyDescent="0.25">
      <c r="A11" s="772" t="s">
        <v>293</v>
      </c>
      <c r="B11" s="776">
        <v>5242580.6310000001</v>
      </c>
      <c r="C11" s="777">
        <v>6101859.1160784448</v>
      </c>
      <c r="D11" s="775"/>
    </row>
    <row r="12" spans="1:4" s="176" customFormat="1" x14ac:dyDescent="0.25">
      <c r="A12" s="772" t="s">
        <v>294</v>
      </c>
      <c r="B12" s="776">
        <v>10003419.321</v>
      </c>
      <c r="C12" s="777">
        <v>11027163.909</v>
      </c>
      <c r="D12" s="775"/>
    </row>
    <row r="13" spans="1:4" s="176" customFormat="1" x14ac:dyDescent="0.25">
      <c r="A13" s="772" t="s">
        <v>35</v>
      </c>
      <c r="B13" s="776">
        <v>16404123.060999997</v>
      </c>
      <c r="C13" s="777">
        <v>17411747.206276834</v>
      </c>
      <c r="D13" s="775"/>
    </row>
    <row r="14" spans="1:4" x14ac:dyDescent="0.25">
      <c r="A14" s="757" t="s">
        <v>295</v>
      </c>
      <c r="B14" s="778">
        <v>24403165.958999999</v>
      </c>
      <c r="C14" s="779">
        <v>26149398.37900006</v>
      </c>
      <c r="D14" s="11"/>
    </row>
    <row r="15" spans="1:4" x14ac:dyDescent="0.25">
      <c r="A15" s="757" t="s">
        <v>296</v>
      </c>
      <c r="B15" s="778">
        <v>-405722.00599999999</v>
      </c>
      <c r="C15" s="779">
        <v>-540880.54318787355</v>
      </c>
      <c r="D15" s="11"/>
    </row>
    <row r="16" spans="1:4" x14ac:dyDescent="0.25">
      <c r="A16" s="757" t="s">
        <v>297</v>
      </c>
      <c r="B16" s="778">
        <v>-7593320.892</v>
      </c>
      <c r="C16" s="779">
        <v>-8196770.62953535</v>
      </c>
      <c r="D16" s="11"/>
    </row>
    <row r="17" spans="1:4" x14ac:dyDescent="0.25">
      <c r="A17" s="772" t="s">
        <v>34</v>
      </c>
      <c r="B17" s="776">
        <v>2975871.1187603432</v>
      </c>
      <c r="C17" s="777">
        <v>2944736.6740302411</v>
      </c>
      <c r="D17" s="11"/>
    </row>
    <row r="18" spans="1:4" x14ac:dyDescent="0.25">
      <c r="A18" s="757" t="s">
        <v>33</v>
      </c>
      <c r="B18" s="778">
        <v>992903.00873135938</v>
      </c>
      <c r="C18" s="779">
        <v>1030612.6675389301</v>
      </c>
      <c r="D18" s="11"/>
    </row>
    <row r="19" spans="1:4" x14ac:dyDescent="0.25">
      <c r="A19" s="757" t="s">
        <v>32</v>
      </c>
      <c r="B19" s="778">
        <v>1962263.4100289836</v>
      </c>
      <c r="C19" s="779">
        <v>1892031.906491311</v>
      </c>
      <c r="D19" s="11"/>
    </row>
    <row r="20" spans="1:4" x14ac:dyDescent="0.25">
      <c r="A20" s="757" t="s">
        <v>31</v>
      </c>
      <c r="B20" s="778">
        <v>20704.7</v>
      </c>
      <c r="C20" s="779">
        <v>22092.1</v>
      </c>
      <c r="D20" s="11"/>
    </row>
    <row r="21" spans="1:4" x14ac:dyDescent="0.25">
      <c r="A21" s="772" t="s">
        <v>30</v>
      </c>
      <c r="B21" s="776">
        <v>659166.23373141536</v>
      </c>
      <c r="C21" s="777">
        <v>701278.68280684645</v>
      </c>
      <c r="D21" s="11"/>
    </row>
    <row r="22" spans="1:4" x14ac:dyDescent="0.25">
      <c r="A22" s="772" t="s">
        <v>29</v>
      </c>
      <c r="B22" s="776">
        <v>367269.60032227385</v>
      </c>
      <c r="C22" s="777">
        <v>463160.60868351179</v>
      </c>
      <c r="D22" s="11"/>
    </row>
    <row r="23" spans="1:4" x14ac:dyDescent="0.25">
      <c r="A23" s="772" t="s">
        <v>28</v>
      </c>
      <c r="B23" s="776">
        <v>424346.7188824832</v>
      </c>
      <c r="C23" s="777">
        <v>540735.11140886182</v>
      </c>
      <c r="D23" s="11"/>
    </row>
    <row r="24" spans="1:4" x14ac:dyDescent="0.25">
      <c r="A24" s="757" t="s">
        <v>298</v>
      </c>
      <c r="B24" s="778">
        <v>-452078.3774730002</v>
      </c>
      <c r="C24" s="779">
        <v>-456063.08347300021</v>
      </c>
      <c r="D24" s="11"/>
    </row>
    <row r="25" spans="1:4" x14ac:dyDescent="0.25">
      <c r="A25" s="757" t="s">
        <v>200</v>
      </c>
      <c r="B25" s="778">
        <v>876425.0963554834</v>
      </c>
      <c r="C25" s="779">
        <v>996798.19488186203</v>
      </c>
      <c r="D25" s="11"/>
    </row>
    <row r="26" spans="1:4" x14ac:dyDescent="0.25">
      <c r="A26" s="780" t="s">
        <v>299</v>
      </c>
      <c r="B26" s="781">
        <v>35427063.980696522</v>
      </c>
      <c r="C26" s="782">
        <v>37992358.511775844</v>
      </c>
      <c r="D26" s="11"/>
    </row>
    <row r="27" spans="1:4" x14ac:dyDescent="0.25">
      <c r="A27" s="521" t="s">
        <v>0</v>
      </c>
      <c r="B27" s="783"/>
      <c r="C27" s="783"/>
    </row>
    <row r="36" spans="2:2" x14ac:dyDescent="0.25">
      <c r="B36" s="784"/>
    </row>
  </sheetData>
  <mergeCells count="1">
    <mergeCell ref="A5:C5"/>
  </mergeCells>
  <pageMargins left="0.7" right="0.7" top="0.75" bottom="0.75" header="0.3" footer="0.3"/>
  <pageSetup orientation="portrait" horizontalDpi="4294967292" verticalDpi="4294967292"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heetViews>
  <sheetFormatPr baseColWidth="10" defaultColWidth="11.42578125" defaultRowHeight="15" x14ac:dyDescent="0.25"/>
  <cols>
    <col min="1" max="1" width="45.85546875" style="521" bestFit="1" customWidth="1"/>
    <col min="2" max="2" width="11.28515625" style="521" bestFit="1" customWidth="1"/>
    <col min="3" max="3" width="11.5703125" style="521" bestFit="1" customWidth="1"/>
    <col min="4" max="16384" width="11.42578125" style="521"/>
  </cols>
  <sheetData>
    <row r="1" spans="1:4" x14ac:dyDescent="0.25">
      <c r="A1" s="592" t="s">
        <v>1276</v>
      </c>
      <c r="B1" s="729"/>
      <c r="C1" s="729"/>
    </row>
    <row r="2" spans="1:4" x14ac:dyDescent="0.25">
      <c r="A2" s="592" t="s">
        <v>288</v>
      </c>
      <c r="B2" s="729"/>
      <c r="C2" s="729"/>
    </row>
    <row r="3" spans="1:4" x14ac:dyDescent="0.25">
      <c r="A3" s="592" t="s">
        <v>289</v>
      </c>
      <c r="B3" s="729"/>
      <c r="C3" s="729"/>
    </row>
    <row r="4" spans="1:4" x14ac:dyDescent="0.25">
      <c r="A4" s="593" t="s">
        <v>118</v>
      </c>
      <c r="B4" s="729"/>
      <c r="C4" s="729"/>
    </row>
    <row r="5" spans="1:4" x14ac:dyDescent="0.25">
      <c r="A5" s="1133"/>
      <c r="B5" s="1133"/>
      <c r="C5" s="1133"/>
    </row>
    <row r="6" spans="1:4" x14ac:dyDescent="0.25">
      <c r="A6" s="146"/>
      <c r="B6" s="770">
        <v>2019</v>
      </c>
      <c r="C6" s="771">
        <v>2020</v>
      </c>
    </row>
    <row r="7" spans="1:4" s="176" customFormat="1" x14ac:dyDescent="0.25">
      <c r="A7" s="772" t="s">
        <v>38</v>
      </c>
      <c r="B7" s="773">
        <v>14975790.715</v>
      </c>
      <c r="C7" s="774">
        <v>15930700.228</v>
      </c>
      <c r="D7" s="775"/>
    </row>
    <row r="8" spans="1:4" s="176" customFormat="1" x14ac:dyDescent="0.25">
      <c r="A8" s="772" t="s">
        <v>290</v>
      </c>
      <c r="B8" s="776">
        <v>-666605.2349999994</v>
      </c>
      <c r="C8" s="777">
        <v>-1198322.7970000003</v>
      </c>
      <c r="D8" s="775"/>
    </row>
    <row r="9" spans="1:4" x14ac:dyDescent="0.25">
      <c r="A9" s="757" t="s">
        <v>291</v>
      </c>
      <c r="B9" s="778">
        <v>10713551.283</v>
      </c>
      <c r="C9" s="779">
        <v>10193472.244999999</v>
      </c>
      <c r="D9" s="11"/>
    </row>
    <row r="10" spans="1:4" x14ac:dyDescent="0.25">
      <c r="A10" s="757" t="s">
        <v>292</v>
      </c>
      <c r="B10" s="778">
        <v>-11380156.517999999</v>
      </c>
      <c r="C10" s="779">
        <v>-11391795.041999999</v>
      </c>
      <c r="D10" s="11"/>
    </row>
    <row r="11" spans="1:4" s="176" customFormat="1" x14ac:dyDescent="0.25">
      <c r="A11" s="772" t="s">
        <v>293</v>
      </c>
      <c r="B11" s="776">
        <v>5378887.727</v>
      </c>
      <c r="C11" s="777">
        <v>6101859.1160000004</v>
      </c>
      <c r="D11" s="775"/>
    </row>
    <row r="12" spans="1:4" s="176" customFormat="1" x14ac:dyDescent="0.25">
      <c r="A12" s="772" t="s">
        <v>294</v>
      </c>
      <c r="B12" s="776">
        <v>10263508.222999999</v>
      </c>
      <c r="C12" s="777">
        <v>11027163.909</v>
      </c>
      <c r="D12" s="775"/>
    </row>
    <row r="13" spans="1:4" s="176" customFormat="1" x14ac:dyDescent="0.25">
      <c r="A13" s="772" t="s">
        <v>35</v>
      </c>
      <c r="B13" s="776">
        <v>16830630.261</v>
      </c>
      <c r="C13" s="777">
        <v>17411747.206</v>
      </c>
      <c r="D13" s="775"/>
    </row>
    <row r="14" spans="1:4" x14ac:dyDescent="0.25">
      <c r="A14" s="757" t="s">
        <v>295</v>
      </c>
      <c r="B14" s="778">
        <v>25037648.274</v>
      </c>
      <c r="C14" s="779">
        <v>26149398.379000001</v>
      </c>
      <c r="D14" s="11"/>
    </row>
    <row r="15" spans="1:4" x14ac:dyDescent="0.25">
      <c r="A15" s="757" t="s">
        <v>296</v>
      </c>
      <c r="B15" s="778">
        <v>-416270.77799999999</v>
      </c>
      <c r="C15" s="779">
        <v>-540880.54299999995</v>
      </c>
      <c r="D15" s="11"/>
    </row>
    <row r="16" spans="1:4" x14ac:dyDescent="0.25">
      <c r="A16" s="757" t="s">
        <v>297</v>
      </c>
      <c r="B16" s="778">
        <v>-7790747.2350000003</v>
      </c>
      <c r="C16" s="779">
        <v>-8196770.6299999999</v>
      </c>
      <c r="D16" s="11"/>
    </row>
    <row r="17" spans="1:4" x14ac:dyDescent="0.25">
      <c r="A17" s="772" t="s">
        <v>34</v>
      </c>
      <c r="B17" s="776">
        <v>3053243.7680000002</v>
      </c>
      <c r="C17" s="777">
        <v>2944736.6740000001</v>
      </c>
      <c r="D17" s="11"/>
    </row>
    <row r="18" spans="1:4" x14ac:dyDescent="0.25">
      <c r="A18" s="757" t="s">
        <v>33</v>
      </c>
      <c r="B18" s="778">
        <v>1018718.487</v>
      </c>
      <c r="C18" s="779">
        <v>1030612.6679999999</v>
      </c>
      <c r="D18" s="11"/>
    </row>
    <row r="19" spans="1:4" x14ac:dyDescent="0.25">
      <c r="A19" s="757" t="s">
        <v>32</v>
      </c>
      <c r="B19" s="778">
        <v>2013282.2590000001</v>
      </c>
      <c r="C19" s="779">
        <v>1892031.906</v>
      </c>
      <c r="D19" s="11"/>
    </row>
    <row r="20" spans="1:4" x14ac:dyDescent="0.25">
      <c r="A20" s="757" t="s">
        <v>31</v>
      </c>
      <c r="B20" s="778">
        <v>21243.022000000001</v>
      </c>
      <c r="C20" s="779">
        <v>22092.1</v>
      </c>
      <c r="D20" s="11"/>
    </row>
    <row r="21" spans="1:4" x14ac:dyDescent="0.25">
      <c r="A21" s="772" t="s">
        <v>30</v>
      </c>
      <c r="B21" s="776">
        <v>676304.55599999998</v>
      </c>
      <c r="C21" s="777">
        <v>701278.68299999996</v>
      </c>
      <c r="D21" s="11"/>
    </row>
    <row r="22" spans="1:4" x14ac:dyDescent="0.25">
      <c r="A22" s="772" t="s">
        <v>29</v>
      </c>
      <c r="B22" s="776">
        <v>376818.61</v>
      </c>
      <c r="C22" s="777">
        <v>463160.609</v>
      </c>
      <c r="D22" s="11"/>
    </row>
    <row r="23" spans="1:4" x14ac:dyDescent="0.25">
      <c r="A23" s="772" t="s">
        <v>28</v>
      </c>
      <c r="B23" s="776">
        <v>435379.734</v>
      </c>
      <c r="C23" s="777">
        <v>540735.11199999996</v>
      </c>
      <c r="D23" s="11"/>
    </row>
    <row r="24" spans="1:4" x14ac:dyDescent="0.25">
      <c r="A24" s="757" t="s">
        <v>298</v>
      </c>
      <c r="B24" s="778">
        <v>-463832.41499999998</v>
      </c>
      <c r="C24" s="779">
        <v>-456063.08299999998</v>
      </c>
      <c r="D24" s="11"/>
    </row>
    <row r="25" spans="1:4" x14ac:dyDescent="0.25">
      <c r="A25" s="757" t="s">
        <v>200</v>
      </c>
      <c r="B25" s="778">
        <v>899212.14899999998</v>
      </c>
      <c r="C25" s="779">
        <v>996798.19499999995</v>
      </c>
      <c r="D25" s="11"/>
    </row>
    <row r="26" spans="1:4" x14ac:dyDescent="0.25">
      <c r="A26" s="780" t="s">
        <v>299</v>
      </c>
      <c r="B26" s="781">
        <v>36348167.644000001</v>
      </c>
      <c r="C26" s="782">
        <v>37992358.512000002</v>
      </c>
      <c r="D26" s="11"/>
    </row>
    <row r="27" spans="1:4" x14ac:dyDescent="0.25">
      <c r="A27" s="521" t="s">
        <v>0</v>
      </c>
      <c r="B27" s="765"/>
      <c r="C27" s="766"/>
    </row>
    <row r="29" spans="1:4" x14ac:dyDescent="0.25">
      <c r="A29" s="176"/>
    </row>
    <row r="36" spans="2:2" x14ac:dyDescent="0.25">
      <c r="B36" s="784"/>
    </row>
  </sheetData>
  <mergeCells count="1">
    <mergeCell ref="A5:C5"/>
  </mergeCells>
  <pageMargins left="0.7" right="0.7" top="0.75" bottom="0.75" header="0.3" footer="0.3"/>
  <pageSetup orientation="portrait" horizontalDpi="4294967292" verticalDpi="429496729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baseColWidth="10" defaultColWidth="11.42578125" defaultRowHeight="15" x14ac:dyDescent="0.25"/>
  <cols>
    <col min="1" max="1" width="34.28515625" style="521" bestFit="1" customWidth="1"/>
    <col min="2" max="3" width="10.28515625" style="521" bestFit="1" customWidth="1"/>
    <col min="4" max="16384" width="11.42578125" style="521"/>
  </cols>
  <sheetData>
    <row r="1" spans="1:3" x14ac:dyDescent="0.25">
      <c r="A1" s="592" t="s">
        <v>287</v>
      </c>
      <c r="B1" s="729"/>
      <c r="C1" s="729"/>
    </row>
    <row r="2" spans="1:3" x14ac:dyDescent="0.25">
      <c r="A2" s="592" t="s">
        <v>288</v>
      </c>
      <c r="B2" s="729"/>
      <c r="C2" s="729"/>
    </row>
    <row r="3" spans="1:3" x14ac:dyDescent="0.25">
      <c r="A3" s="592" t="s">
        <v>302</v>
      </c>
      <c r="B3" s="729"/>
      <c r="C3" s="729"/>
    </row>
    <row r="4" spans="1:3" x14ac:dyDescent="0.25">
      <c r="A4" s="593" t="s">
        <v>207</v>
      </c>
      <c r="B4" s="729"/>
      <c r="C4" s="729"/>
    </row>
    <row r="6" spans="1:3" x14ac:dyDescent="0.25">
      <c r="A6" s="146"/>
      <c r="B6" s="740">
        <v>2019</v>
      </c>
      <c r="C6" s="785">
        <v>2020</v>
      </c>
    </row>
    <row r="7" spans="1:3" x14ac:dyDescent="0.25">
      <c r="A7" s="786" t="s">
        <v>38</v>
      </c>
      <c r="B7" s="773">
        <v>1703248.2699999998</v>
      </c>
      <c r="C7" s="773">
        <v>1553974.7869999998</v>
      </c>
    </row>
    <row r="8" spans="1:3" x14ac:dyDescent="0.25">
      <c r="A8" s="786" t="s">
        <v>290</v>
      </c>
      <c r="B8" s="776">
        <v>519838.66000000003</v>
      </c>
      <c r="C8" s="776">
        <v>186831.72999999975</v>
      </c>
    </row>
    <row r="9" spans="1:3" x14ac:dyDescent="0.25">
      <c r="A9" s="787" t="s">
        <v>291</v>
      </c>
      <c r="B9" s="778">
        <v>1522941.1510000001</v>
      </c>
      <c r="C9" s="778">
        <v>1373372.1259999999</v>
      </c>
    </row>
    <row r="10" spans="1:3" x14ac:dyDescent="0.25">
      <c r="A10" s="787" t="s">
        <v>292</v>
      </c>
      <c r="B10" s="778">
        <v>-1003102.491</v>
      </c>
      <c r="C10" s="778">
        <v>-1186540.3960000002</v>
      </c>
    </row>
    <row r="11" spans="1:3" x14ac:dyDescent="0.25">
      <c r="A11" s="786" t="s">
        <v>293</v>
      </c>
      <c r="B11" s="776">
        <v>205147.29699999979</v>
      </c>
      <c r="C11" s="776">
        <v>235269.49800000014</v>
      </c>
    </row>
    <row r="12" spans="1:3" x14ac:dyDescent="0.25">
      <c r="A12" s="786" t="s">
        <v>294</v>
      </c>
      <c r="B12" s="776">
        <v>978262.31299999997</v>
      </c>
      <c r="C12" s="776">
        <v>1131873.5589999999</v>
      </c>
    </row>
    <row r="13" spans="1:3" x14ac:dyDescent="0.25">
      <c r="A13" s="743" t="s">
        <v>299</v>
      </c>
      <c r="B13" s="781">
        <v>1703248.2699999998</v>
      </c>
      <c r="C13" s="781">
        <v>1553974.7869999998</v>
      </c>
    </row>
    <row r="14" spans="1:3" x14ac:dyDescent="0.25">
      <c r="A14" s="521" t="s">
        <v>0</v>
      </c>
    </row>
  </sheetData>
  <pageMargins left="0.7" right="0.7" top="0.75" bottom="0.75" header="0.3" footer="0.3"/>
  <pageSetup orientation="portrait" horizontalDpi="4294967292" verticalDpi="429496729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baseColWidth="10" defaultColWidth="11.42578125" defaultRowHeight="15" x14ac:dyDescent="0.25"/>
  <cols>
    <col min="1" max="1" width="34.28515625" style="521" bestFit="1" customWidth="1"/>
    <col min="2" max="3" width="10.28515625" style="521" bestFit="1" customWidth="1"/>
    <col min="4" max="16384" width="11.42578125" style="521"/>
  </cols>
  <sheetData>
    <row r="1" spans="1:3" x14ac:dyDescent="0.25">
      <c r="A1" s="592" t="s">
        <v>300</v>
      </c>
      <c r="B1" s="729"/>
      <c r="C1" s="729"/>
    </row>
    <row r="2" spans="1:3" x14ac:dyDescent="0.25">
      <c r="A2" s="592" t="s">
        <v>288</v>
      </c>
      <c r="B2" s="729"/>
      <c r="C2" s="729"/>
    </row>
    <row r="3" spans="1:3" x14ac:dyDescent="0.25">
      <c r="A3" s="592" t="s">
        <v>302</v>
      </c>
      <c r="B3" s="729"/>
      <c r="C3" s="729"/>
    </row>
    <row r="4" spans="1:3" x14ac:dyDescent="0.25">
      <c r="A4" s="593" t="s">
        <v>118</v>
      </c>
      <c r="B4" s="729"/>
      <c r="C4" s="729"/>
    </row>
    <row r="6" spans="1:3" x14ac:dyDescent="0.25">
      <c r="A6" s="146"/>
      <c r="B6" s="740">
        <v>2019</v>
      </c>
      <c r="C6" s="785">
        <v>2020</v>
      </c>
    </row>
    <row r="7" spans="1:3" x14ac:dyDescent="0.25">
      <c r="A7" s="786" t="s">
        <v>38</v>
      </c>
      <c r="B7" s="773">
        <v>1747532.7250000001</v>
      </c>
      <c r="C7" s="773">
        <v>1553974.787</v>
      </c>
    </row>
    <row r="8" spans="1:3" x14ac:dyDescent="0.25">
      <c r="A8" s="786" t="s">
        <v>290</v>
      </c>
      <c r="B8" s="776">
        <v>533354.46500000008</v>
      </c>
      <c r="C8" s="776">
        <v>186831.72999999998</v>
      </c>
    </row>
    <row r="9" spans="1:3" x14ac:dyDescent="0.25">
      <c r="A9" s="787" t="s">
        <v>291</v>
      </c>
      <c r="B9" s="778">
        <v>1562537.621</v>
      </c>
      <c r="C9" s="778">
        <v>1373372.1259999999</v>
      </c>
    </row>
    <row r="10" spans="1:3" x14ac:dyDescent="0.25">
      <c r="A10" s="787" t="s">
        <v>292</v>
      </c>
      <c r="B10" s="778">
        <v>-1029183.156</v>
      </c>
      <c r="C10" s="778">
        <v>-1186540.3959999999</v>
      </c>
    </row>
    <row r="11" spans="1:3" x14ac:dyDescent="0.25">
      <c r="A11" s="786" t="s">
        <v>293</v>
      </c>
      <c r="B11" s="776">
        <v>210481.12700000001</v>
      </c>
      <c r="C11" s="776">
        <v>235269.49799999999</v>
      </c>
    </row>
    <row r="12" spans="1:3" x14ac:dyDescent="0.25">
      <c r="A12" s="786" t="s">
        <v>294</v>
      </c>
      <c r="B12" s="776">
        <v>1003697.133</v>
      </c>
      <c r="C12" s="776">
        <v>1131873.5589999999</v>
      </c>
    </row>
    <row r="13" spans="1:3" x14ac:dyDescent="0.25">
      <c r="A13" s="743" t="s">
        <v>299</v>
      </c>
      <c r="B13" s="781">
        <v>1747532.7250000001</v>
      </c>
      <c r="C13" s="781">
        <v>1553974.787</v>
      </c>
    </row>
    <row r="14" spans="1:3" x14ac:dyDescent="0.25">
      <c r="A14" s="521" t="s">
        <v>0</v>
      </c>
    </row>
    <row r="15" spans="1:3" x14ac:dyDescent="0.25">
      <c r="B15" s="765"/>
      <c r="C15" s="766"/>
    </row>
  </sheetData>
  <pageMargins left="0.7" right="0.7" top="0.75" bottom="0.75" header="0.3" footer="0.3"/>
  <pageSetup orientation="portrait" horizontalDpi="4294967292" verticalDpi="429496729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baseColWidth="10" defaultColWidth="11.42578125" defaultRowHeight="15" x14ac:dyDescent="0.25"/>
  <cols>
    <col min="1" max="1" width="47.7109375" style="521" customWidth="1"/>
    <col min="2" max="3" width="11.28515625" style="521" bestFit="1" customWidth="1"/>
    <col min="4" max="16384" width="11.42578125" style="521"/>
  </cols>
  <sheetData>
    <row r="1" spans="1:3" x14ac:dyDescent="0.25">
      <c r="A1" s="592" t="s">
        <v>301</v>
      </c>
      <c r="B1" s="729"/>
      <c r="C1" s="729"/>
    </row>
    <row r="2" spans="1:3" x14ac:dyDescent="0.25">
      <c r="A2" s="592" t="s">
        <v>288</v>
      </c>
      <c r="B2" s="729"/>
      <c r="C2" s="729"/>
    </row>
    <row r="3" spans="1:3" x14ac:dyDescent="0.25">
      <c r="A3" s="592" t="s">
        <v>304</v>
      </c>
      <c r="B3" s="729"/>
      <c r="C3" s="729"/>
    </row>
    <row r="4" spans="1:3" x14ac:dyDescent="0.25">
      <c r="A4" s="593" t="s">
        <v>207</v>
      </c>
      <c r="B4" s="729"/>
      <c r="C4" s="729"/>
    </row>
    <row r="5" spans="1:3" x14ac:dyDescent="0.25">
      <c r="A5" s="1133"/>
      <c r="B5" s="1133"/>
      <c r="C5" s="1133"/>
    </row>
    <row r="6" spans="1:3" x14ac:dyDescent="0.25">
      <c r="A6" s="146"/>
      <c r="B6" s="770">
        <v>2019</v>
      </c>
      <c r="C6" s="771">
        <v>2020</v>
      </c>
    </row>
    <row r="7" spans="1:3" x14ac:dyDescent="0.25">
      <c r="A7" s="772" t="s">
        <v>38</v>
      </c>
      <c r="B7" s="773">
        <v>12893038.978000002</v>
      </c>
      <c r="C7" s="774">
        <v>14376725.441569544</v>
      </c>
    </row>
    <row r="8" spans="1:3" x14ac:dyDescent="0.25">
      <c r="A8" s="772" t="s">
        <v>290</v>
      </c>
      <c r="B8" s="776">
        <v>-1169551.3640000001</v>
      </c>
      <c r="C8" s="777">
        <v>-1385154.5265088994</v>
      </c>
    </row>
    <row r="9" spans="1:3" x14ac:dyDescent="0.25">
      <c r="A9" s="757" t="s">
        <v>291</v>
      </c>
      <c r="B9" s="778">
        <v>8919116.629999999</v>
      </c>
      <c r="C9" s="779">
        <v>8820100.1194911003</v>
      </c>
    </row>
    <row r="10" spans="1:3" x14ac:dyDescent="0.25">
      <c r="A10" s="757" t="s">
        <v>292</v>
      </c>
      <c r="B10" s="778">
        <v>-10088667.993999999</v>
      </c>
      <c r="C10" s="779">
        <v>-10205254.646</v>
      </c>
    </row>
    <row r="11" spans="1:3" x14ac:dyDescent="0.25">
      <c r="A11" s="772" t="s">
        <v>293</v>
      </c>
      <c r="B11" s="776">
        <v>5037433.3340000007</v>
      </c>
      <c r="C11" s="777">
        <v>5866589.6180784442</v>
      </c>
    </row>
    <row r="12" spans="1:3" x14ac:dyDescent="0.25">
      <c r="A12" s="772" t="s">
        <v>294</v>
      </c>
      <c r="B12" s="776">
        <v>9025157.0080000013</v>
      </c>
      <c r="C12" s="777">
        <v>9895290.3499999996</v>
      </c>
    </row>
    <row r="13" spans="1:3" x14ac:dyDescent="0.25">
      <c r="A13" s="772" t="s">
        <v>35</v>
      </c>
      <c r="B13" s="776">
        <v>16404123.060999997</v>
      </c>
      <c r="C13" s="777">
        <v>17411747.206276834</v>
      </c>
    </row>
    <row r="14" spans="1:3" x14ac:dyDescent="0.25">
      <c r="A14" s="757" t="s">
        <v>295</v>
      </c>
      <c r="B14" s="778">
        <v>24403165.958999999</v>
      </c>
      <c r="C14" s="779">
        <v>26149398.37900006</v>
      </c>
    </row>
    <row r="15" spans="1:3" x14ac:dyDescent="0.25">
      <c r="A15" s="757" t="s">
        <v>296</v>
      </c>
      <c r="B15" s="778">
        <v>-405722.00599999999</v>
      </c>
      <c r="C15" s="779">
        <v>-540880.54318787355</v>
      </c>
    </row>
    <row r="16" spans="1:3" x14ac:dyDescent="0.25">
      <c r="A16" s="757" t="s">
        <v>297</v>
      </c>
      <c r="B16" s="778">
        <v>-7593320.892</v>
      </c>
      <c r="C16" s="779">
        <v>-8196770.62953535</v>
      </c>
    </row>
    <row r="17" spans="1:3" x14ac:dyDescent="0.25">
      <c r="A17" s="772" t="s">
        <v>34</v>
      </c>
      <c r="B17" s="776">
        <v>2975871.1187603432</v>
      </c>
      <c r="C17" s="777">
        <v>2944736.6740302411</v>
      </c>
    </row>
    <row r="18" spans="1:3" x14ac:dyDescent="0.25">
      <c r="A18" s="757" t="s">
        <v>33</v>
      </c>
      <c r="B18" s="778">
        <v>992903.00873135938</v>
      </c>
      <c r="C18" s="779">
        <v>1030612.6675389301</v>
      </c>
    </row>
    <row r="19" spans="1:3" x14ac:dyDescent="0.25">
      <c r="A19" s="757" t="s">
        <v>32</v>
      </c>
      <c r="B19" s="778">
        <v>1962263.4100289836</v>
      </c>
      <c r="C19" s="779">
        <v>1892031.906491311</v>
      </c>
    </row>
    <row r="20" spans="1:3" x14ac:dyDescent="0.25">
      <c r="A20" s="757" t="s">
        <v>31</v>
      </c>
      <c r="B20" s="778">
        <v>20704.7</v>
      </c>
      <c r="C20" s="779">
        <v>22092.1</v>
      </c>
    </row>
    <row r="21" spans="1:3" x14ac:dyDescent="0.25">
      <c r="A21" s="772" t="s">
        <v>30</v>
      </c>
      <c r="B21" s="776">
        <v>659166.23373141536</v>
      </c>
      <c r="C21" s="777">
        <v>701278.68280684645</v>
      </c>
    </row>
    <row r="22" spans="1:3" x14ac:dyDescent="0.25">
      <c r="A22" s="772" t="s">
        <v>29</v>
      </c>
      <c r="B22" s="776">
        <v>367269.60032227385</v>
      </c>
      <c r="C22" s="777">
        <v>463160.60868351179</v>
      </c>
    </row>
    <row r="23" spans="1:3" x14ac:dyDescent="0.25">
      <c r="A23" s="772" t="s">
        <v>28</v>
      </c>
      <c r="B23" s="776">
        <v>424346.7188824832</v>
      </c>
      <c r="C23" s="777">
        <v>540735.11140886182</v>
      </c>
    </row>
    <row r="24" spans="1:3" x14ac:dyDescent="0.25">
      <c r="A24" s="757" t="s">
        <v>298</v>
      </c>
      <c r="B24" s="778">
        <v>-452078.3774730002</v>
      </c>
      <c r="C24" s="779">
        <v>-456063.08347300021</v>
      </c>
    </row>
    <row r="25" spans="1:3" x14ac:dyDescent="0.25">
      <c r="A25" s="757" t="s">
        <v>200</v>
      </c>
      <c r="B25" s="778">
        <v>876425.0963554834</v>
      </c>
      <c r="C25" s="779">
        <v>996798.19488186203</v>
      </c>
    </row>
    <row r="26" spans="1:3" x14ac:dyDescent="0.25">
      <c r="A26" s="780" t="s">
        <v>299</v>
      </c>
      <c r="B26" s="781">
        <v>33723815.710696511</v>
      </c>
      <c r="C26" s="782">
        <v>36438383.724775843</v>
      </c>
    </row>
    <row r="27" spans="1:3" x14ac:dyDescent="0.25">
      <c r="A27" s="521" t="s">
        <v>0</v>
      </c>
    </row>
  </sheetData>
  <mergeCells count="1">
    <mergeCell ref="A5:C5"/>
  </mergeCells>
  <pageMargins left="0.7" right="0.7" top="0.75" bottom="0.75" header="0.3" footer="0.3"/>
  <pageSetup orientation="portrait" horizontalDpi="4294967292" verticalDpi="429496729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heetViews>
  <sheetFormatPr baseColWidth="10" defaultColWidth="11.42578125" defaultRowHeight="15" x14ac:dyDescent="0.25"/>
  <cols>
    <col min="1" max="1" width="47.28515625" style="521" customWidth="1"/>
    <col min="2" max="3" width="11.5703125" style="521" bestFit="1" customWidth="1"/>
    <col min="4" max="16384" width="11.42578125" style="521"/>
  </cols>
  <sheetData>
    <row r="1" spans="1:3" x14ac:dyDescent="0.25">
      <c r="A1" s="592" t="s">
        <v>303</v>
      </c>
      <c r="B1" s="729"/>
      <c r="C1" s="729"/>
    </row>
    <row r="2" spans="1:3" x14ac:dyDescent="0.25">
      <c r="A2" s="592" t="s">
        <v>288</v>
      </c>
      <c r="B2" s="729"/>
      <c r="C2" s="729"/>
    </row>
    <row r="3" spans="1:3" x14ac:dyDescent="0.25">
      <c r="A3" s="592" t="s">
        <v>304</v>
      </c>
      <c r="B3" s="729"/>
      <c r="C3" s="729"/>
    </row>
    <row r="4" spans="1:3" x14ac:dyDescent="0.25">
      <c r="A4" s="593" t="s">
        <v>118</v>
      </c>
      <c r="B4" s="729"/>
      <c r="C4" s="729"/>
    </row>
    <row r="5" spans="1:3" x14ac:dyDescent="0.25">
      <c r="A5" s="1133"/>
      <c r="B5" s="1133"/>
      <c r="C5" s="1133"/>
    </row>
    <row r="6" spans="1:3" x14ac:dyDescent="0.25">
      <c r="A6" s="146"/>
      <c r="B6" s="770">
        <v>2019</v>
      </c>
      <c r="C6" s="771">
        <v>2020</v>
      </c>
    </row>
    <row r="7" spans="1:3" x14ac:dyDescent="0.25">
      <c r="A7" s="772" t="s">
        <v>38</v>
      </c>
      <c r="B7" s="773">
        <v>13228257.99</v>
      </c>
      <c r="C7" s="774">
        <v>14376725.441</v>
      </c>
    </row>
    <row r="8" spans="1:3" x14ac:dyDescent="0.25">
      <c r="A8" s="772" t="s">
        <v>290</v>
      </c>
      <c r="B8" s="776">
        <v>-1199959.6999999993</v>
      </c>
      <c r="C8" s="777">
        <v>-1385154.5270000007</v>
      </c>
    </row>
    <row r="9" spans="1:3" x14ac:dyDescent="0.25">
      <c r="A9" s="757" t="s">
        <v>291</v>
      </c>
      <c r="B9" s="778">
        <v>9151013.6620000005</v>
      </c>
      <c r="C9" s="779">
        <v>8820100.118999999</v>
      </c>
    </row>
    <row r="10" spans="1:3" x14ac:dyDescent="0.25">
      <c r="A10" s="757" t="s">
        <v>292</v>
      </c>
      <c r="B10" s="778">
        <v>-10350973.362</v>
      </c>
      <c r="C10" s="779">
        <v>-10205254.646</v>
      </c>
    </row>
    <row r="11" spans="1:3" x14ac:dyDescent="0.25">
      <c r="A11" s="772" t="s">
        <v>293</v>
      </c>
      <c r="B11" s="776">
        <v>5168406.5999999996</v>
      </c>
      <c r="C11" s="777">
        <v>5866589.6180000007</v>
      </c>
    </row>
    <row r="12" spans="1:3" x14ac:dyDescent="0.25">
      <c r="A12" s="772" t="s">
        <v>294</v>
      </c>
      <c r="B12" s="776">
        <v>9259811.0899999999</v>
      </c>
      <c r="C12" s="777">
        <v>9895290.3499999996</v>
      </c>
    </row>
    <row r="13" spans="1:3" x14ac:dyDescent="0.25">
      <c r="A13" s="772" t="s">
        <v>35</v>
      </c>
      <c r="B13" s="776">
        <v>16830630.261</v>
      </c>
      <c r="C13" s="777">
        <v>17411747.206</v>
      </c>
    </row>
    <row r="14" spans="1:3" x14ac:dyDescent="0.25">
      <c r="A14" s="757" t="s">
        <v>295</v>
      </c>
      <c r="B14" s="778">
        <v>25037648.274</v>
      </c>
      <c r="C14" s="779">
        <v>26149398.379000001</v>
      </c>
    </row>
    <row r="15" spans="1:3" x14ac:dyDescent="0.25">
      <c r="A15" s="757" t="s">
        <v>296</v>
      </c>
      <c r="B15" s="778">
        <v>-416270.77799999999</v>
      </c>
      <c r="C15" s="779">
        <v>-540880.54299999995</v>
      </c>
    </row>
    <row r="16" spans="1:3" x14ac:dyDescent="0.25">
      <c r="A16" s="757" t="s">
        <v>297</v>
      </c>
      <c r="B16" s="778">
        <v>-7790747.2350000003</v>
      </c>
      <c r="C16" s="779">
        <v>-8196770.6299999999</v>
      </c>
    </row>
    <row r="17" spans="1:3" x14ac:dyDescent="0.25">
      <c r="A17" s="772" t="s">
        <v>34</v>
      </c>
      <c r="B17" s="776">
        <v>3053243.7680000002</v>
      </c>
      <c r="C17" s="777">
        <v>2944736.6740000001</v>
      </c>
    </row>
    <row r="18" spans="1:3" x14ac:dyDescent="0.25">
      <c r="A18" s="757" t="s">
        <v>33</v>
      </c>
      <c r="B18" s="778">
        <v>1018718.487</v>
      </c>
      <c r="C18" s="779">
        <v>1030612.6679999999</v>
      </c>
    </row>
    <row r="19" spans="1:3" x14ac:dyDescent="0.25">
      <c r="A19" s="757" t="s">
        <v>32</v>
      </c>
      <c r="B19" s="778">
        <v>2013282.2590000001</v>
      </c>
      <c r="C19" s="779">
        <v>1892031.906</v>
      </c>
    </row>
    <row r="20" spans="1:3" x14ac:dyDescent="0.25">
      <c r="A20" s="757" t="s">
        <v>31</v>
      </c>
      <c r="B20" s="778">
        <v>21243.022000000001</v>
      </c>
      <c r="C20" s="779">
        <v>22092.1</v>
      </c>
    </row>
    <row r="21" spans="1:3" x14ac:dyDescent="0.25">
      <c r="A21" s="772" t="s">
        <v>30</v>
      </c>
      <c r="B21" s="776">
        <v>676304.55599999998</v>
      </c>
      <c r="C21" s="777">
        <v>701278.68299999996</v>
      </c>
    </row>
    <row r="22" spans="1:3" x14ac:dyDescent="0.25">
      <c r="A22" s="772" t="s">
        <v>29</v>
      </c>
      <c r="B22" s="776">
        <v>376818.61</v>
      </c>
      <c r="C22" s="777">
        <v>463160.609</v>
      </c>
    </row>
    <row r="23" spans="1:3" x14ac:dyDescent="0.25">
      <c r="A23" s="772" t="s">
        <v>28</v>
      </c>
      <c r="B23" s="776">
        <v>435379.734</v>
      </c>
      <c r="C23" s="777">
        <v>540735.11199999996</v>
      </c>
    </row>
    <row r="24" spans="1:3" x14ac:dyDescent="0.25">
      <c r="A24" s="757" t="s">
        <v>298</v>
      </c>
      <c r="B24" s="778">
        <v>-463832.41499999998</v>
      </c>
      <c r="C24" s="779">
        <v>-456063.08299999998</v>
      </c>
    </row>
    <row r="25" spans="1:3" x14ac:dyDescent="0.25">
      <c r="A25" s="757" t="s">
        <v>200</v>
      </c>
      <c r="B25" s="778">
        <v>899212.14899999998</v>
      </c>
      <c r="C25" s="779">
        <v>996798.19499999995</v>
      </c>
    </row>
    <row r="26" spans="1:3" x14ac:dyDescent="0.25">
      <c r="A26" s="780" t="s">
        <v>299</v>
      </c>
      <c r="B26" s="781">
        <v>34600634.919</v>
      </c>
      <c r="C26" s="782">
        <v>36438383.725000001</v>
      </c>
    </row>
    <row r="27" spans="1:3" x14ac:dyDescent="0.25">
      <c r="A27" s="521" t="s">
        <v>0</v>
      </c>
    </row>
    <row r="28" spans="1:3" x14ac:dyDescent="0.25">
      <c r="B28" s="765"/>
      <c r="C28" s="766"/>
    </row>
  </sheetData>
  <mergeCells count="1">
    <mergeCell ref="A5:C5"/>
  </mergeCells>
  <pageMargins left="0.7" right="0.7" top="0.75" bottom="0.75" header="0.3" footer="0.3"/>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2" sqref="A2"/>
    </sheetView>
  </sheetViews>
  <sheetFormatPr baseColWidth="10" defaultColWidth="11.42578125" defaultRowHeight="15" x14ac:dyDescent="0.25"/>
  <cols>
    <col min="1" max="1" width="37.28515625" style="42" customWidth="1"/>
    <col min="2" max="2" width="14.7109375" style="42" customWidth="1"/>
    <col min="3" max="16384" width="11.42578125" style="42"/>
  </cols>
  <sheetData>
    <row r="1" spans="1:5" x14ac:dyDescent="0.25">
      <c r="A1" s="46" t="s">
        <v>319</v>
      </c>
    </row>
    <row r="2" spans="1:5" x14ac:dyDescent="0.25">
      <c r="A2" s="46" t="s">
        <v>322</v>
      </c>
    </row>
    <row r="3" spans="1:5" x14ac:dyDescent="0.25">
      <c r="A3" s="42" t="s">
        <v>323</v>
      </c>
    </row>
    <row r="5" spans="1:5" ht="30" customHeight="1" x14ac:dyDescent="0.25">
      <c r="A5" s="999"/>
      <c r="B5" s="997" t="s">
        <v>308</v>
      </c>
      <c r="C5" s="997" t="s">
        <v>309</v>
      </c>
      <c r="D5" s="995" t="s">
        <v>310</v>
      </c>
      <c r="E5" s="997" t="s">
        <v>311</v>
      </c>
    </row>
    <row r="6" spans="1:5" x14ac:dyDescent="0.25">
      <c r="A6" s="1000"/>
      <c r="B6" s="998"/>
      <c r="C6" s="998"/>
      <c r="D6" s="996"/>
      <c r="E6" s="998"/>
    </row>
    <row r="7" spans="1:5" x14ac:dyDescent="0.25">
      <c r="A7" s="1001"/>
      <c r="B7" s="441" t="s">
        <v>320</v>
      </c>
      <c r="C7" s="441" t="s">
        <v>321</v>
      </c>
      <c r="D7" s="88" t="s">
        <v>312</v>
      </c>
      <c r="E7" s="82" t="s">
        <v>313</v>
      </c>
    </row>
    <row r="8" spans="1:5" x14ac:dyDescent="0.25">
      <c r="A8" s="72" t="s">
        <v>314</v>
      </c>
      <c r="B8" s="74">
        <v>44450072</v>
      </c>
      <c r="C8" s="74">
        <v>44739155.294078134</v>
      </c>
      <c r="D8" s="78">
        <v>289083.294078134</v>
      </c>
      <c r="E8" s="83">
        <v>0.65035506371762253</v>
      </c>
    </row>
    <row r="9" spans="1:5" x14ac:dyDescent="0.25">
      <c r="A9" s="896" t="s">
        <v>315</v>
      </c>
      <c r="B9" s="75">
        <v>36041251</v>
      </c>
      <c r="C9" s="75">
        <v>36158950.986558378</v>
      </c>
      <c r="D9" s="79">
        <v>117699.98655837774</v>
      </c>
      <c r="E9" s="84">
        <v>0.32657020301092299</v>
      </c>
    </row>
    <row r="10" spans="1:5" x14ac:dyDescent="0.25">
      <c r="A10" s="73" t="s">
        <v>316</v>
      </c>
      <c r="B10" s="76">
        <v>1608677</v>
      </c>
      <c r="C10" s="76">
        <v>1610448.9535752099</v>
      </c>
      <c r="D10" s="80">
        <v>1771.9535752099473</v>
      </c>
      <c r="E10" s="85">
        <v>0.11014974262764099</v>
      </c>
    </row>
    <row r="11" spans="1:5" x14ac:dyDescent="0.25">
      <c r="A11" s="73" t="s">
        <v>317</v>
      </c>
      <c r="B11" s="76">
        <v>34432574</v>
      </c>
      <c r="C11" s="76">
        <v>34548502.032983169</v>
      </c>
      <c r="D11" s="80">
        <v>115928.03298316896</v>
      </c>
      <c r="E11" s="85">
        <v>0.33668128610764292</v>
      </c>
    </row>
    <row r="12" spans="1:5" x14ac:dyDescent="0.25">
      <c r="A12" s="896" t="s">
        <v>60</v>
      </c>
      <c r="B12" s="75">
        <v>1734568</v>
      </c>
      <c r="C12" s="75">
        <v>1774406.7792562037</v>
      </c>
      <c r="D12" s="79">
        <v>39838.779256203678</v>
      </c>
      <c r="E12" s="84">
        <v>2.296755114599347</v>
      </c>
    </row>
    <row r="13" spans="1:5" x14ac:dyDescent="0.25">
      <c r="A13" s="896" t="s">
        <v>318</v>
      </c>
      <c r="B13" s="75">
        <v>2507115</v>
      </c>
      <c r="C13" s="75">
        <v>2526846.4973570416</v>
      </c>
      <c r="D13" s="79">
        <v>19731.497357041575</v>
      </c>
      <c r="E13" s="84">
        <v>0.78702003526129882</v>
      </c>
    </row>
    <row r="14" spans="1:5" ht="17.25" x14ac:dyDescent="0.25">
      <c r="A14" s="897" t="s">
        <v>324</v>
      </c>
      <c r="B14" s="77">
        <v>4167137</v>
      </c>
      <c r="C14" s="77">
        <v>4278951.0309065115</v>
      </c>
      <c r="D14" s="81">
        <v>111814.03090651147</v>
      </c>
      <c r="E14" s="86">
        <v>2.6832338583183457</v>
      </c>
    </row>
    <row r="15" spans="1:5" ht="47.25" customHeight="1" x14ac:dyDescent="0.25">
      <c r="A15" s="994" t="s">
        <v>1519</v>
      </c>
      <c r="B15" s="994"/>
      <c r="C15" s="994"/>
      <c r="D15" s="994"/>
      <c r="E15" s="994"/>
    </row>
    <row r="16" spans="1:5" x14ac:dyDescent="0.25">
      <c r="A16" s="42" t="s">
        <v>0</v>
      </c>
    </row>
  </sheetData>
  <mergeCells count="6">
    <mergeCell ref="A15:E15"/>
    <mergeCell ref="D5:D6"/>
    <mergeCell ref="E5:E6"/>
    <mergeCell ref="A5:A7"/>
    <mergeCell ref="B5:B6"/>
    <mergeCell ref="C5:C6"/>
  </mergeCells>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activeCell="D12" sqref="D12"/>
    </sheetView>
  </sheetViews>
  <sheetFormatPr baseColWidth="10" defaultColWidth="11.42578125" defaultRowHeight="15" x14ac:dyDescent="0.25"/>
  <cols>
    <col min="1" max="1" width="11.42578125" style="496"/>
    <col min="2" max="2" width="19.5703125" style="496" bestFit="1" customWidth="1"/>
    <col min="3" max="3" width="32.5703125" style="496" customWidth="1"/>
    <col min="4" max="4" width="22.28515625" style="496" customWidth="1"/>
    <col min="5" max="10" width="10.140625" style="496" customWidth="1"/>
    <col min="11" max="16384" width="11.42578125" style="496"/>
  </cols>
  <sheetData>
    <row r="1" spans="1:10" x14ac:dyDescent="0.25">
      <c r="A1" s="32" t="s">
        <v>668</v>
      </c>
      <c r="B1" s="25"/>
      <c r="C1" s="25"/>
      <c r="D1" s="25"/>
      <c r="E1" s="25"/>
      <c r="F1" s="25"/>
      <c r="G1" s="25"/>
      <c r="H1" s="25"/>
      <c r="I1" s="25"/>
      <c r="J1" s="25"/>
    </row>
    <row r="2" spans="1:10" x14ac:dyDescent="0.25">
      <c r="A2" s="32" t="s">
        <v>669</v>
      </c>
      <c r="B2" s="25"/>
      <c r="C2" s="25"/>
      <c r="D2" s="25"/>
      <c r="E2" s="25"/>
      <c r="F2" s="25"/>
      <c r="G2" s="25"/>
      <c r="H2" s="25"/>
      <c r="I2" s="25"/>
      <c r="J2" s="25"/>
    </row>
    <row r="3" spans="1:10" x14ac:dyDescent="0.25">
      <c r="A3" s="32" t="s">
        <v>662</v>
      </c>
      <c r="B3" s="25"/>
      <c r="C3" s="25"/>
      <c r="D3" s="25"/>
      <c r="E3" s="25"/>
      <c r="F3" s="25"/>
      <c r="G3" s="25"/>
      <c r="H3" s="25"/>
      <c r="I3" s="25"/>
      <c r="J3" s="25"/>
    </row>
    <row r="4" spans="1:10" x14ac:dyDescent="0.25">
      <c r="A4" s="25" t="s">
        <v>323</v>
      </c>
      <c r="B4" s="25"/>
      <c r="C4" s="25"/>
      <c r="D4" s="25"/>
      <c r="E4" s="25"/>
      <c r="F4" s="25"/>
      <c r="G4" s="25"/>
      <c r="H4" s="25"/>
      <c r="I4" s="25"/>
      <c r="J4" s="25"/>
    </row>
    <row r="5" spans="1:10" x14ac:dyDescent="0.25">
      <c r="A5" s="25"/>
      <c r="B5" s="25"/>
      <c r="C5" s="25"/>
      <c r="D5" s="25"/>
      <c r="E5" s="25"/>
      <c r="F5" s="25"/>
      <c r="G5" s="25"/>
      <c r="H5" s="25"/>
      <c r="I5" s="25"/>
      <c r="J5" s="25"/>
    </row>
    <row r="6" spans="1:10" x14ac:dyDescent="0.25">
      <c r="A6" s="1134" t="s">
        <v>663</v>
      </c>
      <c r="B6" s="1134" t="s">
        <v>664</v>
      </c>
      <c r="C6" s="1134" t="s">
        <v>665</v>
      </c>
      <c r="D6" s="1134" t="s">
        <v>450</v>
      </c>
      <c r="E6" s="1134" t="s">
        <v>385</v>
      </c>
      <c r="F6" s="1136" t="s">
        <v>666</v>
      </c>
      <c r="G6" s="1136"/>
      <c r="H6" s="1136"/>
      <c r="I6" s="1136"/>
      <c r="J6" s="1136"/>
    </row>
    <row r="7" spans="1:10" x14ac:dyDescent="0.25">
      <c r="A7" s="1135"/>
      <c r="B7" s="1135"/>
      <c r="C7" s="1135"/>
      <c r="D7" s="1135"/>
      <c r="E7" s="1135"/>
      <c r="F7" s="504">
        <v>2019</v>
      </c>
      <c r="G7" s="504">
        <v>2020</v>
      </c>
      <c r="H7" s="504">
        <v>2021</v>
      </c>
      <c r="I7" s="504">
        <v>2022</v>
      </c>
      <c r="J7" s="504">
        <v>2023</v>
      </c>
    </row>
    <row r="8" spans="1:10" ht="45" x14ac:dyDescent="0.25">
      <c r="A8" s="485">
        <v>110</v>
      </c>
      <c r="B8" s="485" t="s">
        <v>1091</v>
      </c>
      <c r="C8" s="486" t="s">
        <v>1092</v>
      </c>
      <c r="D8" s="487" t="s">
        <v>432</v>
      </c>
      <c r="E8" s="488">
        <v>2019</v>
      </c>
      <c r="F8" s="503"/>
      <c r="G8" s="497"/>
      <c r="H8" s="497">
        <v>28687.490992938463</v>
      </c>
      <c r="I8" s="497">
        <v>50139.462634566509</v>
      </c>
      <c r="J8" s="497">
        <v>72379.649237284641</v>
      </c>
    </row>
    <row r="9" spans="1:10" ht="120" x14ac:dyDescent="0.25">
      <c r="A9" s="485">
        <v>121</v>
      </c>
      <c r="B9" s="485" t="s">
        <v>1093</v>
      </c>
      <c r="C9" s="486" t="s">
        <v>1094</v>
      </c>
      <c r="D9" s="489" t="s">
        <v>444</v>
      </c>
      <c r="E9" s="488">
        <v>2019</v>
      </c>
      <c r="F9" s="503"/>
      <c r="G9" s="497">
        <v>67412.778999999995</v>
      </c>
      <c r="H9" s="497">
        <v>1298.1189999999999</v>
      </c>
      <c r="I9" s="497">
        <v>1298.1189999999999</v>
      </c>
      <c r="J9" s="497">
        <v>1298.1189999999999</v>
      </c>
    </row>
    <row r="10" spans="1:10" ht="75" x14ac:dyDescent="0.25">
      <c r="A10" s="490">
        <v>133</v>
      </c>
      <c r="B10" s="498" t="s">
        <v>1095</v>
      </c>
      <c r="C10" s="492" t="s">
        <v>1096</v>
      </c>
      <c r="D10" s="492" t="s">
        <v>444</v>
      </c>
      <c r="E10" s="499">
        <v>2019</v>
      </c>
      <c r="F10" s="500"/>
      <c r="G10" s="500">
        <v>0</v>
      </c>
      <c r="H10" s="500">
        <v>0</v>
      </c>
      <c r="I10" s="500">
        <v>32500</v>
      </c>
      <c r="J10" s="500">
        <v>32500</v>
      </c>
    </row>
    <row r="11" spans="1:10" ht="45" x14ac:dyDescent="0.25">
      <c r="A11" s="490">
        <v>134</v>
      </c>
      <c r="B11" s="498" t="s">
        <v>1097</v>
      </c>
      <c r="C11" s="492" t="s">
        <v>1098</v>
      </c>
      <c r="D11" s="492" t="s">
        <v>440</v>
      </c>
      <c r="E11" s="499">
        <v>2019</v>
      </c>
      <c r="F11" s="500"/>
      <c r="G11" s="500">
        <v>119.062</v>
      </c>
      <c r="H11" s="500">
        <v>0</v>
      </c>
      <c r="I11" s="500">
        <v>0</v>
      </c>
      <c r="J11" s="500">
        <v>0</v>
      </c>
    </row>
    <row r="12" spans="1:10" ht="45" x14ac:dyDescent="0.25">
      <c r="A12" s="485">
        <v>137</v>
      </c>
      <c r="B12" s="485" t="s">
        <v>1099</v>
      </c>
      <c r="C12" s="486" t="s">
        <v>1100</v>
      </c>
      <c r="D12" s="495" t="s">
        <v>444</v>
      </c>
      <c r="E12" s="488">
        <v>2019</v>
      </c>
      <c r="F12" s="503"/>
      <c r="G12" s="497">
        <v>4693.7430000000004</v>
      </c>
      <c r="H12" s="497">
        <v>4812.5600000000004</v>
      </c>
      <c r="I12" s="497">
        <v>4973.1970000000001</v>
      </c>
      <c r="J12" s="497">
        <v>5294.4719999999998</v>
      </c>
    </row>
    <row r="13" spans="1:10" ht="90" x14ac:dyDescent="0.25">
      <c r="A13" s="485">
        <v>158</v>
      </c>
      <c r="B13" s="485" t="s">
        <v>1101</v>
      </c>
      <c r="C13" s="486" t="s">
        <v>1102</v>
      </c>
      <c r="D13" s="488" t="s">
        <v>452</v>
      </c>
      <c r="E13" s="486">
        <v>2019</v>
      </c>
      <c r="F13" s="501"/>
      <c r="G13" s="501">
        <v>1888.95</v>
      </c>
      <c r="H13" s="501">
        <v>1869.2059999999999</v>
      </c>
      <c r="I13" s="501">
        <v>1869.2059999999999</v>
      </c>
      <c r="J13" s="501">
        <v>1869.2059999999999</v>
      </c>
    </row>
    <row r="14" spans="1:10" ht="45" x14ac:dyDescent="0.25">
      <c r="A14" s="485">
        <v>166</v>
      </c>
      <c r="B14" s="502" t="s">
        <v>1103</v>
      </c>
      <c r="C14" s="486" t="s">
        <v>1104</v>
      </c>
      <c r="D14" s="495" t="s">
        <v>430</v>
      </c>
      <c r="E14" s="488">
        <v>2019</v>
      </c>
      <c r="F14" s="503"/>
      <c r="G14" s="497">
        <v>2278.9290000000001</v>
      </c>
      <c r="H14" s="497">
        <v>10912.563</v>
      </c>
      <c r="I14" s="497">
        <v>28504.329000000002</v>
      </c>
      <c r="J14" s="497">
        <v>48907.754000000001</v>
      </c>
    </row>
    <row r="15" spans="1:10" ht="210" x14ac:dyDescent="0.25">
      <c r="A15" s="485">
        <v>176</v>
      </c>
      <c r="B15" s="485" t="s">
        <v>1105</v>
      </c>
      <c r="C15" s="488" t="s">
        <v>1106</v>
      </c>
      <c r="D15" s="488" t="s">
        <v>438</v>
      </c>
      <c r="E15" s="486">
        <v>2019</v>
      </c>
      <c r="F15" s="497">
        <v>1985.028</v>
      </c>
      <c r="G15" s="501"/>
      <c r="H15" s="501"/>
      <c r="I15" s="501"/>
      <c r="J15" s="501"/>
    </row>
    <row r="16" spans="1:10" x14ac:dyDescent="0.25">
      <c r="A16" s="153" t="s">
        <v>667</v>
      </c>
      <c r="F16" s="590"/>
      <c r="G16" s="591"/>
      <c r="H16" s="591"/>
      <c r="I16" s="591"/>
      <c r="J16" s="591"/>
    </row>
    <row r="17" spans="1:1" x14ac:dyDescent="0.25">
      <c r="A17" s="25" t="s">
        <v>0</v>
      </c>
    </row>
  </sheetData>
  <mergeCells count="6">
    <mergeCell ref="A6:A7"/>
    <mergeCell ref="F6:J6"/>
    <mergeCell ref="E6:E7"/>
    <mergeCell ref="D6:D7"/>
    <mergeCell ref="C6:C7"/>
    <mergeCell ref="B6:B7"/>
  </mergeCells>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election activeCell="J11" sqref="A1:J11"/>
    </sheetView>
  </sheetViews>
  <sheetFormatPr baseColWidth="10" defaultColWidth="11.42578125" defaultRowHeight="15" x14ac:dyDescent="0.25"/>
  <cols>
    <col min="1" max="1" width="11.42578125" style="49"/>
    <col min="2" max="2" width="20" style="49" customWidth="1"/>
    <col min="3" max="3" width="53" style="49" customWidth="1"/>
    <col min="4" max="4" width="22.7109375" style="49" customWidth="1"/>
    <col min="5" max="7" width="11.42578125" style="49"/>
    <col min="8" max="10" width="12.28515625" style="49" bestFit="1" customWidth="1"/>
    <col min="11" max="16384" width="11.42578125" style="49"/>
  </cols>
  <sheetData>
    <row r="1" spans="1:10" x14ac:dyDescent="0.25">
      <c r="A1" s="46" t="s">
        <v>1559</v>
      </c>
    </row>
    <row r="2" spans="1:10" x14ac:dyDescent="0.25">
      <c r="A2" s="46" t="s">
        <v>669</v>
      </c>
    </row>
    <row r="3" spans="1:10" x14ac:dyDescent="0.25">
      <c r="A3" s="46" t="s">
        <v>670</v>
      </c>
    </row>
    <row r="4" spans="1:10" x14ac:dyDescent="0.25">
      <c r="A4" s="49" t="s">
        <v>323</v>
      </c>
    </row>
    <row r="6" spans="1:10" x14ac:dyDescent="0.25">
      <c r="A6" s="1137" t="s">
        <v>663</v>
      </c>
      <c r="B6" s="1137" t="s">
        <v>664</v>
      </c>
      <c r="C6" s="1137" t="s">
        <v>665</v>
      </c>
      <c r="D6" s="1137" t="s">
        <v>450</v>
      </c>
      <c r="E6" s="1137" t="s">
        <v>385</v>
      </c>
      <c r="F6" s="1139" t="s">
        <v>671</v>
      </c>
      <c r="G6" s="1140"/>
      <c r="H6" s="1140"/>
      <c r="I6" s="1140"/>
      <c r="J6" s="1141"/>
    </row>
    <row r="7" spans="1:10" x14ac:dyDescent="0.25">
      <c r="A7" s="1138"/>
      <c r="B7" s="1138"/>
      <c r="C7" s="1138"/>
      <c r="D7" s="1138"/>
      <c r="E7" s="1138"/>
      <c r="F7" s="505">
        <v>2019</v>
      </c>
      <c r="G7" s="505">
        <v>2020</v>
      </c>
      <c r="H7" s="505">
        <v>2021</v>
      </c>
      <c r="I7" s="505">
        <v>2022</v>
      </c>
      <c r="J7" s="505">
        <v>2023</v>
      </c>
    </row>
    <row r="8" spans="1:10" ht="30" x14ac:dyDescent="0.25">
      <c r="A8" s="485">
        <v>149</v>
      </c>
      <c r="B8" s="485" t="s">
        <v>1091</v>
      </c>
      <c r="C8" s="486" t="s">
        <v>1092</v>
      </c>
      <c r="D8" s="487" t="s">
        <v>432</v>
      </c>
      <c r="E8" s="498">
        <v>2019</v>
      </c>
      <c r="F8" s="507"/>
      <c r="G8" s="506">
        <v>607731.21058906522</v>
      </c>
      <c r="H8" s="506">
        <v>462152.32742470095</v>
      </c>
      <c r="I8" s="506">
        <v>287195.01270396088</v>
      </c>
      <c r="J8" s="506">
        <v>854498.1061640908</v>
      </c>
    </row>
    <row r="9" spans="1:10" ht="30" x14ac:dyDescent="0.25">
      <c r="A9" s="485">
        <v>151</v>
      </c>
      <c r="B9" s="485" t="s">
        <v>1091</v>
      </c>
      <c r="C9" s="486" t="s">
        <v>1092</v>
      </c>
      <c r="D9" s="487" t="s">
        <v>432</v>
      </c>
      <c r="E9" s="498">
        <v>2019</v>
      </c>
      <c r="F9" s="507"/>
      <c r="G9" s="506"/>
      <c r="H9" s="506">
        <v>-34046.69260700389</v>
      </c>
      <c r="I9" s="506">
        <v>-30514.470099795846</v>
      </c>
      <c r="J9" s="506">
        <v>-27883.010942132125</v>
      </c>
    </row>
    <row r="10" spans="1:10" x14ac:dyDescent="0.25">
      <c r="A10" s="168" t="s">
        <v>672</v>
      </c>
      <c r="B10" s="602"/>
      <c r="C10" s="602"/>
      <c r="D10" s="602"/>
      <c r="E10" s="602"/>
      <c r="F10" s="788"/>
      <c r="G10" s="788"/>
      <c r="H10" s="788"/>
      <c r="I10" s="788"/>
      <c r="J10" s="788"/>
    </row>
    <row r="11" spans="1:10" x14ac:dyDescent="0.25">
      <c r="A11" s="49" t="s">
        <v>0</v>
      </c>
    </row>
  </sheetData>
  <mergeCells count="6">
    <mergeCell ref="B6:B7"/>
    <mergeCell ref="A6:A7"/>
    <mergeCell ref="F6:J6"/>
    <mergeCell ref="E6:E7"/>
    <mergeCell ref="D6:D7"/>
    <mergeCell ref="C6:C7"/>
  </mergeCells>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zoomScaleNormal="100" workbookViewId="0"/>
  </sheetViews>
  <sheetFormatPr baseColWidth="10" defaultColWidth="11.42578125" defaultRowHeight="15" x14ac:dyDescent="0.25"/>
  <cols>
    <col min="1" max="1" width="11.42578125" style="602"/>
    <col min="2" max="2" width="19.5703125" style="602" bestFit="1" customWidth="1"/>
    <col min="3" max="3" width="62.28515625" style="602" bestFit="1" customWidth="1"/>
    <col min="4" max="4" width="28.7109375" style="602" customWidth="1"/>
    <col min="5" max="16384" width="11.42578125" style="602"/>
  </cols>
  <sheetData>
    <row r="1" spans="1:10" x14ac:dyDescent="0.25">
      <c r="A1" s="46" t="s">
        <v>1560</v>
      </c>
    </row>
    <row r="2" spans="1:10" x14ac:dyDescent="0.25">
      <c r="A2" s="46" t="s">
        <v>669</v>
      </c>
    </row>
    <row r="3" spans="1:10" x14ac:dyDescent="0.25">
      <c r="A3" s="46" t="s">
        <v>673</v>
      </c>
    </row>
    <row r="4" spans="1:10" x14ac:dyDescent="0.25">
      <c r="A4" s="602" t="s">
        <v>323</v>
      </c>
    </row>
    <row r="6" spans="1:10" x14ac:dyDescent="0.25">
      <c r="A6" s="1137" t="s">
        <v>663</v>
      </c>
      <c r="B6" s="1137" t="s">
        <v>664</v>
      </c>
      <c r="C6" s="1137" t="s">
        <v>665</v>
      </c>
      <c r="D6" s="1137" t="s">
        <v>450</v>
      </c>
      <c r="E6" s="1137" t="s">
        <v>385</v>
      </c>
      <c r="F6" s="1142" t="s">
        <v>666</v>
      </c>
      <c r="G6" s="1142"/>
      <c r="H6" s="1142"/>
      <c r="I6" s="1142"/>
      <c r="J6" s="1142"/>
    </row>
    <row r="7" spans="1:10" x14ac:dyDescent="0.25">
      <c r="A7" s="1138"/>
      <c r="B7" s="1138"/>
      <c r="C7" s="1138"/>
      <c r="D7" s="1138"/>
      <c r="E7" s="1138"/>
      <c r="F7" s="505">
        <v>2019</v>
      </c>
      <c r="G7" s="505">
        <v>2020</v>
      </c>
      <c r="H7" s="505">
        <v>2021</v>
      </c>
      <c r="I7" s="505">
        <v>2022</v>
      </c>
      <c r="J7" s="505">
        <v>2023</v>
      </c>
    </row>
    <row r="8" spans="1:10" ht="45" x14ac:dyDescent="0.25">
      <c r="A8" s="490">
        <v>106</v>
      </c>
      <c r="B8" s="491" t="s">
        <v>1350</v>
      </c>
      <c r="C8" s="508" t="s">
        <v>1107</v>
      </c>
      <c r="D8" s="508" t="s">
        <v>451</v>
      </c>
      <c r="E8" s="493">
        <v>2019</v>
      </c>
      <c r="F8" s="509">
        <v>0</v>
      </c>
      <c r="G8" s="509">
        <v>0</v>
      </c>
      <c r="H8" s="509">
        <v>0</v>
      </c>
      <c r="I8" s="509">
        <v>0</v>
      </c>
      <c r="J8" s="509">
        <v>0</v>
      </c>
    </row>
    <row r="9" spans="1:10" ht="30" x14ac:dyDescent="0.25">
      <c r="A9" s="490">
        <v>108</v>
      </c>
      <c r="B9" s="491" t="s">
        <v>1108</v>
      </c>
      <c r="C9" s="508" t="s">
        <v>1109</v>
      </c>
      <c r="D9" s="508" t="s">
        <v>430</v>
      </c>
      <c r="E9" s="493">
        <v>2019</v>
      </c>
      <c r="F9" s="509">
        <v>0</v>
      </c>
      <c r="G9" s="509">
        <v>0</v>
      </c>
      <c r="H9" s="509">
        <v>0</v>
      </c>
      <c r="I9" s="509">
        <v>0</v>
      </c>
      <c r="J9" s="509">
        <v>0</v>
      </c>
    </row>
    <row r="10" spans="1:10" ht="30" x14ac:dyDescent="0.25">
      <c r="A10" s="490">
        <v>109</v>
      </c>
      <c r="B10" s="491" t="s">
        <v>1110</v>
      </c>
      <c r="C10" s="508" t="s">
        <v>1111</v>
      </c>
      <c r="D10" s="508" t="s">
        <v>443</v>
      </c>
      <c r="E10" s="493">
        <v>2019</v>
      </c>
      <c r="F10" s="509">
        <v>0</v>
      </c>
      <c r="G10" s="509">
        <v>0</v>
      </c>
      <c r="H10" s="509">
        <v>0</v>
      </c>
      <c r="I10" s="509">
        <v>0</v>
      </c>
      <c r="J10" s="509">
        <v>0</v>
      </c>
    </row>
    <row r="11" spans="1:10" ht="30" x14ac:dyDescent="0.25">
      <c r="A11" s="490">
        <v>111</v>
      </c>
      <c r="B11" s="491" t="s">
        <v>1112</v>
      </c>
      <c r="C11" s="508" t="s">
        <v>1113</v>
      </c>
      <c r="D11" s="508" t="s">
        <v>429</v>
      </c>
      <c r="E11" s="493">
        <v>2019</v>
      </c>
      <c r="F11" s="509">
        <v>0</v>
      </c>
      <c r="G11" s="509">
        <v>0</v>
      </c>
      <c r="H11" s="509">
        <v>0</v>
      </c>
      <c r="I11" s="509">
        <v>0</v>
      </c>
      <c r="J11" s="509">
        <v>0</v>
      </c>
    </row>
    <row r="12" spans="1:10" ht="45" x14ac:dyDescent="0.25">
      <c r="A12" s="490">
        <v>112</v>
      </c>
      <c r="B12" s="491" t="s">
        <v>1114</v>
      </c>
      <c r="C12" s="508" t="s">
        <v>1115</v>
      </c>
      <c r="D12" s="508" t="s">
        <v>434</v>
      </c>
      <c r="E12" s="493">
        <v>2019</v>
      </c>
      <c r="F12" s="509">
        <v>0</v>
      </c>
      <c r="G12" s="509">
        <v>0</v>
      </c>
      <c r="H12" s="509">
        <v>0</v>
      </c>
      <c r="I12" s="509">
        <v>0</v>
      </c>
      <c r="J12" s="509">
        <v>0</v>
      </c>
    </row>
    <row r="13" spans="1:10" ht="30" x14ac:dyDescent="0.25">
      <c r="A13" s="490">
        <v>113</v>
      </c>
      <c r="B13" s="491" t="s">
        <v>1116</v>
      </c>
      <c r="C13" s="492" t="s">
        <v>1117</v>
      </c>
      <c r="D13" s="508" t="s">
        <v>433</v>
      </c>
      <c r="E13" s="493">
        <v>2019</v>
      </c>
      <c r="F13" s="509">
        <v>0</v>
      </c>
      <c r="G13" s="509">
        <v>0</v>
      </c>
      <c r="H13" s="509">
        <v>0</v>
      </c>
      <c r="I13" s="509">
        <v>0</v>
      </c>
      <c r="J13" s="509">
        <v>0</v>
      </c>
    </row>
    <row r="14" spans="1:10" ht="45" x14ac:dyDescent="0.25">
      <c r="A14" s="490">
        <v>114</v>
      </c>
      <c r="B14" s="491" t="s">
        <v>1118</v>
      </c>
      <c r="C14" s="492" t="s">
        <v>1119</v>
      </c>
      <c r="D14" s="492" t="s">
        <v>442</v>
      </c>
      <c r="E14" s="493">
        <v>2019</v>
      </c>
      <c r="F14" s="509">
        <v>0</v>
      </c>
      <c r="G14" s="509">
        <v>0</v>
      </c>
      <c r="H14" s="509">
        <v>0</v>
      </c>
      <c r="I14" s="509">
        <v>0</v>
      </c>
      <c r="J14" s="509">
        <v>0</v>
      </c>
    </row>
    <row r="15" spans="1:10" ht="45" x14ac:dyDescent="0.25">
      <c r="A15" s="510">
        <v>115</v>
      </c>
      <c r="B15" s="601" t="s">
        <v>1120</v>
      </c>
      <c r="C15" s="511" t="s">
        <v>1121</v>
      </c>
      <c r="D15" s="492" t="s">
        <v>431</v>
      </c>
      <c r="E15" s="512">
        <v>2019</v>
      </c>
      <c r="F15" s="494">
        <v>0</v>
      </c>
      <c r="G15" s="494">
        <v>0</v>
      </c>
      <c r="H15" s="494">
        <v>0</v>
      </c>
      <c r="I15" s="494">
        <v>0</v>
      </c>
      <c r="J15" s="494">
        <v>0</v>
      </c>
    </row>
    <row r="16" spans="1:10" ht="135" x14ac:dyDescent="0.25">
      <c r="A16" s="490">
        <v>116</v>
      </c>
      <c r="B16" s="491" t="s">
        <v>1122</v>
      </c>
      <c r="C16" s="492" t="s">
        <v>1123</v>
      </c>
      <c r="D16" s="492" t="s">
        <v>442</v>
      </c>
      <c r="E16" s="493">
        <v>2019</v>
      </c>
      <c r="F16" s="509">
        <v>0</v>
      </c>
      <c r="G16" s="509">
        <v>0</v>
      </c>
      <c r="H16" s="509">
        <v>0</v>
      </c>
      <c r="I16" s="509">
        <v>0</v>
      </c>
      <c r="J16" s="509">
        <v>0</v>
      </c>
    </row>
    <row r="17" spans="1:10" ht="30" x14ac:dyDescent="0.25">
      <c r="A17" s="510">
        <v>117</v>
      </c>
      <c r="B17" s="601" t="s">
        <v>1091</v>
      </c>
      <c r="C17" s="511" t="s">
        <v>1124</v>
      </c>
      <c r="D17" s="511" t="s">
        <v>432</v>
      </c>
      <c r="E17" s="512">
        <v>2019</v>
      </c>
      <c r="F17" s="494">
        <v>0</v>
      </c>
      <c r="G17" s="494">
        <v>0</v>
      </c>
      <c r="H17" s="494">
        <v>0</v>
      </c>
      <c r="I17" s="494">
        <v>0</v>
      </c>
      <c r="J17" s="494">
        <v>0</v>
      </c>
    </row>
    <row r="18" spans="1:10" ht="45" x14ac:dyDescent="0.25">
      <c r="A18" s="490">
        <v>118</v>
      </c>
      <c r="B18" s="491" t="s">
        <v>1120</v>
      </c>
      <c r="C18" s="492" t="s">
        <v>1121</v>
      </c>
      <c r="D18" s="492" t="s">
        <v>431</v>
      </c>
      <c r="E18" s="493">
        <v>2019</v>
      </c>
      <c r="F18" s="509">
        <v>0</v>
      </c>
      <c r="G18" s="509">
        <v>0</v>
      </c>
      <c r="H18" s="509">
        <v>0</v>
      </c>
      <c r="I18" s="509">
        <v>0</v>
      </c>
      <c r="J18" s="509">
        <v>0</v>
      </c>
    </row>
    <row r="19" spans="1:10" ht="30" x14ac:dyDescent="0.25">
      <c r="A19" s="513">
        <v>119</v>
      </c>
      <c r="B19" s="513" t="s">
        <v>1351</v>
      </c>
      <c r="C19" s="511" t="s">
        <v>1125</v>
      </c>
      <c r="D19" s="508" t="s">
        <v>1049</v>
      </c>
      <c r="E19" s="512">
        <v>2019</v>
      </c>
      <c r="F19" s="494">
        <v>0</v>
      </c>
      <c r="G19" s="494">
        <v>0</v>
      </c>
      <c r="H19" s="494">
        <v>0</v>
      </c>
      <c r="I19" s="494">
        <v>0</v>
      </c>
      <c r="J19" s="494">
        <v>0</v>
      </c>
    </row>
    <row r="20" spans="1:10" ht="45" x14ac:dyDescent="0.25">
      <c r="A20" s="513">
        <v>120</v>
      </c>
      <c r="B20" s="513" t="s">
        <v>1126</v>
      </c>
      <c r="C20" s="511" t="s">
        <v>1127</v>
      </c>
      <c r="D20" s="508" t="s">
        <v>1128</v>
      </c>
      <c r="E20" s="512">
        <v>2019</v>
      </c>
      <c r="F20" s="494">
        <v>0</v>
      </c>
      <c r="G20" s="494">
        <v>0</v>
      </c>
      <c r="H20" s="494">
        <v>0</v>
      </c>
      <c r="I20" s="494">
        <v>0</v>
      </c>
      <c r="J20" s="494">
        <v>0</v>
      </c>
    </row>
    <row r="21" spans="1:10" ht="60" x14ac:dyDescent="0.25">
      <c r="A21" s="513">
        <v>124</v>
      </c>
      <c r="B21" s="513" t="s">
        <v>1129</v>
      </c>
      <c r="C21" s="511" t="s">
        <v>1130</v>
      </c>
      <c r="D21" s="508" t="s">
        <v>442</v>
      </c>
      <c r="E21" s="512">
        <v>2019</v>
      </c>
      <c r="F21" s="494">
        <v>0</v>
      </c>
      <c r="G21" s="494">
        <v>0</v>
      </c>
      <c r="H21" s="494">
        <v>0</v>
      </c>
      <c r="I21" s="494">
        <v>0</v>
      </c>
      <c r="J21" s="494">
        <v>0</v>
      </c>
    </row>
    <row r="22" spans="1:10" ht="30" x14ac:dyDescent="0.25">
      <c r="A22" s="513">
        <v>125</v>
      </c>
      <c r="B22" s="513" t="s">
        <v>1116</v>
      </c>
      <c r="C22" s="511" t="s">
        <v>1131</v>
      </c>
      <c r="D22" s="508" t="s">
        <v>433</v>
      </c>
      <c r="E22" s="512">
        <v>2019</v>
      </c>
      <c r="F22" s="494">
        <v>0</v>
      </c>
      <c r="G22" s="494">
        <v>0</v>
      </c>
      <c r="H22" s="494">
        <v>0</v>
      </c>
      <c r="I22" s="494">
        <v>0</v>
      </c>
      <c r="J22" s="494">
        <v>0</v>
      </c>
    </row>
    <row r="23" spans="1:10" ht="30" x14ac:dyDescent="0.25">
      <c r="A23" s="513">
        <v>126</v>
      </c>
      <c r="B23" s="513" t="s">
        <v>1132</v>
      </c>
      <c r="C23" s="511" t="s">
        <v>1133</v>
      </c>
      <c r="D23" s="508" t="s">
        <v>432</v>
      </c>
      <c r="E23" s="512">
        <v>2019</v>
      </c>
      <c r="F23" s="494">
        <v>0</v>
      </c>
      <c r="G23" s="494">
        <v>0</v>
      </c>
      <c r="H23" s="494">
        <v>0</v>
      </c>
      <c r="I23" s="494">
        <v>0</v>
      </c>
      <c r="J23" s="494">
        <v>0</v>
      </c>
    </row>
    <row r="24" spans="1:10" ht="30" x14ac:dyDescent="0.25">
      <c r="A24" s="510">
        <v>128</v>
      </c>
      <c r="B24" s="601" t="s">
        <v>1134</v>
      </c>
      <c r="C24" s="511" t="s">
        <v>1135</v>
      </c>
      <c r="D24" s="508" t="s">
        <v>1049</v>
      </c>
      <c r="E24" s="512">
        <v>2019</v>
      </c>
      <c r="F24" s="494">
        <v>0</v>
      </c>
      <c r="G24" s="494">
        <v>0</v>
      </c>
      <c r="H24" s="494">
        <v>0</v>
      </c>
      <c r="I24" s="494">
        <v>0</v>
      </c>
      <c r="J24" s="494">
        <v>0</v>
      </c>
    </row>
    <row r="25" spans="1:10" ht="30" x14ac:dyDescent="0.25">
      <c r="A25" s="601">
        <v>130</v>
      </c>
      <c r="B25" s="601" t="s">
        <v>1136</v>
      </c>
      <c r="C25" s="511" t="s">
        <v>1137</v>
      </c>
      <c r="D25" s="508" t="s">
        <v>440</v>
      </c>
      <c r="E25" s="512">
        <v>2019</v>
      </c>
      <c r="F25" s="494">
        <v>0</v>
      </c>
      <c r="G25" s="494">
        <v>0</v>
      </c>
      <c r="H25" s="494">
        <v>0</v>
      </c>
      <c r="I25" s="494">
        <v>0</v>
      </c>
      <c r="J25" s="494">
        <v>0</v>
      </c>
    </row>
    <row r="26" spans="1:10" ht="30" x14ac:dyDescent="0.25">
      <c r="A26" s="601">
        <v>131</v>
      </c>
      <c r="B26" s="601" t="s">
        <v>1091</v>
      </c>
      <c r="C26" s="511" t="s">
        <v>1124</v>
      </c>
      <c r="D26" s="514" t="s">
        <v>432</v>
      </c>
      <c r="E26" s="512">
        <v>2019</v>
      </c>
      <c r="F26" s="494">
        <v>0</v>
      </c>
      <c r="G26" s="494">
        <v>0</v>
      </c>
      <c r="H26" s="494">
        <v>0</v>
      </c>
      <c r="I26" s="494">
        <v>0</v>
      </c>
      <c r="J26" s="494">
        <v>0</v>
      </c>
    </row>
    <row r="27" spans="1:10" ht="45" x14ac:dyDescent="0.25">
      <c r="A27" s="510">
        <v>132</v>
      </c>
      <c r="B27" s="601" t="s">
        <v>1138</v>
      </c>
      <c r="C27" s="511" t="s">
        <v>1121</v>
      </c>
      <c r="D27" s="492" t="s">
        <v>431</v>
      </c>
      <c r="E27" s="512">
        <v>2019</v>
      </c>
      <c r="F27" s="494">
        <v>0</v>
      </c>
      <c r="G27" s="494">
        <v>0</v>
      </c>
      <c r="H27" s="494">
        <v>0</v>
      </c>
      <c r="I27" s="494">
        <v>0</v>
      </c>
      <c r="J27" s="494">
        <v>0</v>
      </c>
    </row>
    <row r="28" spans="1:10" ht="30" x14ac:dyDescent="0.25">
      <c r="A28" s="510">
        <v>135</v>
      </c>
      <c r="B28" s="601" t="s">
        <v>1352</v>
      </c>
      <c r="C28" s="511" t="s">
        <v>1139</v>
      </c>
      <c r="D28" s="508" t="s">
        <v>260</v>
      </c>
      <c r="E28" s="512">
        <v>2019</v>
      </c>
      <c r="F28" s="494">
        <v>0</v>
      </c>
      <c r="G28" s="494">
        <v>0</v>
      </c>
      <c r="H28" s="494">
        <v>0</v>
      </c>
      <c r="I28" s="494">
        <v>0</v>
      </c>
      <c r="J28" s="494">
        <v>0</v>
      </c>
    </row>
    <row r="29" spans="1:10" ht="30" x14ac:dyDescent="0.25">
      <c r="A29" s="510">
        <v>136</v>
      </c>
      <c r="B29" s="601" t="s">
        <v>1140</v>
      </c>
      <c r="C29" s="511" t="s">
        <v>1141</v>
      </c>
      <c r="D29" s="508" t="s">
        <v>444</v>
      </c>
      <c r="E29" s="512">
        <v>2019</v>
      </c>
      <c r="F29" s="494">
        <v>0</v>
      </c>
      <c r="G29" s="494">
        <v>0</v>
      </c>
      <c r="H29" s="494">
        <v>0</v>
      </c>
      <c r="I29" s="494">
        <v>0</v>
      </c>
      <c r="J29" s="494">
        <v>0</v>
      </c>
    </row>
    <row r="30" spans="1:10" ht="75" x14ac:dyDescent="0.25">
      <c r="A30" s="510">
        <v>138</v>
      </c>
      <c r="B30" s="601" t="s">
        <v>1142</v>
      </c>
      <c r="C30" s="511" t="s">
        <v>1143</v>
      </c>
      <c r="D30" s="508" t="s">
        <v>451</v>
      </c>
      <c r="E30" s="512">
        <v>2019</v>
      </c>
      <c r="F30" s="494">
        <v>0</v>
      </c>
      <c r="G30" s="494">
        <v>0</v>
      </c>
      <c r="H30" s="494">
        <v>0</v>
      </c>
      <c r="I30" s="494">
        <v>0</v>
      </c>
      <c r="J30" s="494">
        <v>0</v>
      </c>
    </row>
    <row r="31" spans="1:10" ht="30" x14ac:dyDescent="0.25">
      <c r="A31" s="510">
        <v>139</v>
      </c>
      <c r="B31" s="601" t="s">
        <v>1353</v>
      </c>
      <c r="C31" s="511" t="s">
        <v>1144</v>
      </c>
      <c r="D31" s="508" t="s">
        <v>434</v>
      </c>
      <c r="E31" s="512">
        <v>2019</v>
      </c>
      <c r="F31" s="494">
        <v>0</v>
      </c>
      <c r="G31" s="494">
        <v>0</v>
      </c>
      <c r="H31" s="494">
        <v>0</v>
      </c>
      <c r="I31" s="494">
        <v>0</v>
      </c>
      <c r="J31" s="494">
        <v>0</v>
      </c>
    </row>
    <row r="32" spans="1:10" ht="45" x14ac:dyDescent="0.25">
      <c r="A32" s="510">
        <v>140</v>
      </c>
      <c r="B32" s="601" t="s">
        <v>1145</v>
      </c>
      <c r="C32" s="511" t="s">
        <v>1146</v>
      </c>
      <c r="D32" s="508" t="s">
        <v>1147</v>
      </c>
      <c r="E32" s="512">
        <v>2019</v>
      </c>
      <c r="F32" s="494">
        <v>0</v>
      </c>
      <c r="G32" s="494">
        <v>0</v>
      </c>
      <c r="H32" s="494">
        <v>0</v>
      </c>
      <c r="I32" s="494">
        <v>0</v>
      </c>
      <c r="J32" s="494">
        <v>0</v>
      </c>
    </row>
    <row r="33" spans="1:10" ht="45" x14ac:dyDescent="0.25">
      <c r="A33" s="510">
        <v>141</v>
      </c>
      <c r="B33" s="601" t="s">
        <v>1354</v>
      </c>
      <c r="C33" s="511" t="s">
        <v>1148</v>
      </c>
      <c r="D33" s="508" t="s">
        <v>439</v>
      </c>
      <c r="E33" s="512">
        <v>2019</v>
      </c>
      <c r="F33" s="494">
        <v>0</v>
      </c>
      <c r="G33" s="494">
        <v>0</v>
      </c>
      <c r="H33" s="494">
        <v>0</v>
      </c>
      <c r="I33" s="494">
        <v>0</v>
      </c>
      <c r="J33" s="494">
        <v>0</v>
      </c>
    </row>
    <row r="34" spans="1:10" ht="45" x14ac:dyDescent="0.25">
      <c r="A34" s="513">
        <v>142</v>
      </c>
      <c r="B34" s="513" t="s">
        <v>1149</v>
      </c>
      <c r="C34" s="511" t="s">
        <v>1150</v>
      </c>
      <c r="D34" s="508" t="s">
        <v>1151</v>
      </c>
      <c r="E34" s="512">
        <v>2019</v>
      </c>
      <c r="F34" s="494">
        <v>0</v>
      </c>
      <c r="G34" s="494">
        <v>0</v>
      </c>
      <c r="H34" s="494">
        <v>0</v>
      </c>
      <c r="I34" s="494">
        <v>0</v>
      </c>
      <c r="J34" s="494">
        <v>0</v>
      </c>
    </row>
    <row r="35" spans="1:10" ht="45" x14ac:dyDescent="0.25">
      <c r="A35" s="513">
        <v>143</v>
      </c>
      <c r="B35" s="513" t="s">
        <v>1152</v>
      </c>
      <c r="C35" s="511" t="s">
        <v>1153</v>
      </c>
      <c r="D35" s="508" t="s">
        <v>1151</v>
      </c>
      <c r="E35" s="512">
        <v>2019</v>
      </c>
      <c r="F35" s="494">
        <v>0</v>
      </c>
      <c r="G35" s="494">
        <v>0</v>
      </c>
      <c r="H35" s="494">
        <v>0</v>
      </c>
      <c r="I35" s="494">
        <v>0</v>
      </c>
      <c r="J35" s="494">
        <v>0</v>
      </c>
    </row>
    <row r="36" spans="1:10" ht="45" x14ac:dyDescent="0.25">
      <c r="A36" s="513">
        <v>144</v>
      </c>
      <c r="B36" s="513" t="s">
        <v>1154</v>
      </c>
      <c r="C36" s="489" t="s">
        <v>1155</v>
      </c>
      <c r="D36" s="508" t="s">
        <v>444</v>
      </c>
      <c r="E36" s="512">
        <v>2019</v>
      </c>
      <c r="F36" s="494">
        <v>0</v>
      </c>
      <c r="G36" s="494">
        <v>0</v>
      </c>
      <c r="H36" s="494">
        <v>0</v>
      </c>
      <c r="I36" s="494">
        <v>0</v>
      </c>
      <c r="J36" s="494">
        <v>0</v>
      </c>
    </row>
    <row r="37" spans="1:10" ht="30" x14ac:dyDescent="0.25">
      <c r="A37" s="513">
        <v>145</v>
      </c>
      <c r="B37" s="513" t="s">
        <v>1156</v>
      </c>
      <c r="C37" s="489" t="s">
        <v>1157</v>
      </c>
      <c r="D37" s="508" t="s">
        <v>1151</v>
      </c>
      <c r="E37" s="512">
        <v>2019</v>
      </c>
      <c r="F37" s="494">
        <v>0</v>
      </c>
      <c r="G37" s="494">
        <v>0</v>
      </c>
      <c r="H37" s="494">
        <v>0</v>
      </c>
      <c r="I37" s="494">
        <v>0</v>
      </c>
      <c r="J37" s="494">
        <v>0</v>
      </c>
    </row>
    <row r="38" spans="1:10" ht="30" x14ac:dyDescent="0.25">
      <c r="A38" s="513">
        <v>146</v>
      </c>
      <c r="B38" s="513" t="s">
        <v>1091</v>
      </c>
      <c r="C38" s="511" t="s">
        <v>1124</v>
      </c>
      <c r="D38" s="508" t="s">
        <v>432</v>
      </c>
      <c r="E38" s="512">
        <v>2019</v>
      </c>
      <c r="F38" s="494">
        <v>0</v>
      </c>
      <c r="G38" s="494">
        <v>0</v>
      </c>
      <c r="H38" s="494">
        <v>0</v>
      </c>
      <c r="I38" s="494">
        <v>0</v>
      </c>
      <c r="J38" s="494">
        <v>0</v>
      </c>
    </row>
    <row r="39" spans="1:10" ht="105" x14ac:dyDescent="0.25">
      <c r="A39" s="160">
        <v>147</v>
      </c>
      <c r="B39" s="160" t="s">
        <v>1158</v>
      </c>
      <c r="C39" s="515" t="s">
        <v>1159</v>
      </c>
      <c r="D39" s="595" t="s">
        <v>438</v>
      </c>
      <c r="E39" s="516">
        <v>2019</v>
      </c>
      <c r="F39" s="494">
        <v>0</v>
      </c>
      <c r="G39" s="494">
        <v>0</v>
      </c>
      <c r="H39" s="494">
        <v>0</v>
      </c>
      <c r="I39" s="494">
        <v>0</v>
      </c>
      <c r="J39" s="494">
        <v>0</v>
      </c>
    </row>
    <row r="40" spans="1:10" x14ac:dyDescent="0.25">
      <c r="A40" s="510">
        <v>148</v>
      </c>
      <c r="B40" s="601" t="s">
        <v>1160</v>
      </c>
      <c r="C40" s="511" t="s">
        <v>1161</v>
      </c>
      <c r="D40" s="508" t="s">
        <v>431</v>
      </c>
      <c r="E40" s="512">
        <v>2019</v>
      </c>
      <c r="F40" s="494">
        <v>0</v>
      </c>
      <c r="G40" s="494">
        <v>0</v>
      </c>
      <c r="H40" s="494">
        <v>0</v>
      </c>
      <c r="I40" s="494">
        <v>0</v>
      </c>
      <c r="J40" s="494">
        <v>0</v>
      </c>
    </row>
    <row r="41" spans="1:10" ht="45" x14ac:dyDescent="0.25">
      <c r="A41" s="510">
        <v>152</v>
      </c>
      <c r="B41" s="485" t="s">
        <v>1154</v>
      </c>
      <c r="C41" s="486" t="s">
        <v>1162</v>
      </c>
      <c r="D41" s="495" t="s">
        <v>444</v>
      </c>
      <c r="E41" s="512">
        <v>2019</v>
      </c>
      <c r="F41" s="494">
        <v>0</v>
      </c>
      <c r="G41" s="494">
        <v>0</v>
      </c>
      <c r="H41" s="494">
        <v>0</v>
      </c>
      <c r="I41" s="494">
        <v>0</v>
      </c>
      <c r="J41" s="494">
        <v>0</v>
      </c>
    </row>
    <row r="42" spans="1:10" ht="45" x14ac:dyDescent="0.25">
      <c r="A42" s="510">
        <v>153</v>
      </c>
      <c r="B42" s="601" t="s">
        <v>1101</v>
      </c>
      <c r="C42" s="511" t="s">
        <v>1102</v>
      </c>
      <c r="D42" s="508" t="s">
        <v>1151</v>
      </c>
      <c r="E42" s="512">
        <v>2019</v>
      </c>
      <c r="F42" s="494">
        <v>0</v>
      </c>
      <c r="G42" s="494">
        <v>0</v>
      </c>
      <c r="H42" s="494">
        <v>0</v>
      </c>
      <c r="I42" s="494">
        <v>0</v>
      </c>
      <c r="J42" s="494">
        <v>0</v>
      </c>
    </row>
    <row r="43" spans="1:10" ht="60" x14ac:dyDescent="0.25">
      <c r="A43" s="510">
        <v>154</v>
      </c>
      <c r="B43" s="171" t="s">
        <v>1163</v>
      </c>
      <c r="C43" s="511" t="s">
        <v>1164</v>
      </c>
      <c r="D43" s="508" t="s">
        <v>442</v>
      </c>
      <c r="E43" s="512">
        <v>2019</v>
      </c>
      <c r="F43" s="494">
        <v>0</v>
      </c>
      <c r="G43" s="494">
        <v>0</v>
      </c>
      <c r="H43" s="494">
        <v>0</v>
      </c>
      <c r="I43" s="494">
        <v>0</v>
      </c>
      <c r="J43" s="494">
        <v>0</v>
      </c>
    </row>
    <row r="44" spans="1:10" ht="45" x14ac:dyDescent="0.25">
      <c r="A44" s="510">
        <v>155</v>
      </c>
      <c r="B44" s="601" t="s">
        <v>1165</v>
      </c>
      <c r="C44" s="515" t="s">
        <v>1166</v>
      </c>
      <c r="D44" s="508" t="s">
        <v>433</v>
      </c>
      <c r="E44" s="512">
        <v>2019</v>
      </c>
      <c r="F44" s="494">
        <v>0</v>
      </c>
      <c r="G44" s="494">
        <v>0</v>
      </c>
      <c r="H44" s="494">
        <v>0</v>
      </c>
      <c r="I44" s="494">
        <v>0</v>
      </c>
      <c r="J44" s="494">
        <v>0</v>
      </c>
    </row>
    <row r="45" spans="1:10" ht="45" x14ac:dyDescent="0.25">
      <c r="A45" s="510">
        <v>156</v>
      </c>
      <c r="B45" s="601" t="s">
        <v>1167</v>
      </c>
      <c r="C45" s="511" t="s">
        <v>1168</v>
      </c>
      <c r="D45" s="508" t="s">
        <v>433</v>
      </c>
      <c r="E45" s="512">
        <v>2019</v>
      </c>
      <c r="F45" s="494">
        <v>0</v>
      </c>
      <c r="G45" s="494">
        <v>0</v>
      </c>
      <c r="H45" s="494">
        <v>0</v>
      </c>
      <c r="I45" s="494">
        <v>0</v>
      </c>
      <c r="J45" s="494">
        <v>0</v>
      </c>
    </row>
    <row r="46" spans="1:10" ht="30" x14ac:dyDescent="0.25">
      <c r="A46" s="510">
        <v>157</v>
      </c>
      <c r="B46" s="601" t="s">
        <v>1169</v>
      </c>
      <c r="C46" s="517" t="s">
        <v>1170</v>
      </c>
      <c r="D46" s="508" t="s">
        <v>429</v>
      </c>
      <c r="E46" s="512">
        <v>2019</v>
      </c>
      <c r="F46" s="494">
        <v>0</v>
      </c>
      <c r="G46" s="494">
        <v>0</v>
      </c>
      <c r="H46" s="494">
        <v>0</v>
      </c>
      <c r="I46" s="494">
        <v>0</v>
      </c>
      <c r="J46" s="494">
        <v>0</v>
      </c>
    </row>
    <row r="47" spans="1:10" ht="45" x14ac:dyDescent="0.25">
      <c r="A47" s="510">
        <v>159</v>
      </c>
      <c r="B47" s="601" t="s">
        <v>1171</v>
      </c>
      <c r="C47" s="517" t="s">
        <v>1172</v>
      </c>
      <c r="D47" s="508" t="s">
        <v>430</v>
      </c>
      <c r="E47" s="512">
        <v>2019</v>
      </c>
      <c r="F47" s="494">
        <v>0</v>
      </c>
      <c r="G47" s="494">
        <v>0</v>
      </c>
      <c r="H47" s="494">
        <v>0</v>
      </c>
      <c r="I47" s="494">
        <v>0</v>
      </c>
      <c r="J47" s="494">
        <v>0</v>
      </c>
    </row>
    <row r="48" spans="1:10" ht="45" x14ac:dyDescent="0.25">
      <c r="A48" s="510">
        <v>161</v>
      </c>
      <c r="B48" s="601" t="s">
        <v>1173</v>
      </c>
      <c r="C48" s="511" t="s">
        <v>1174</v>
      </c>
      <c r="D48" s="508" t="s">
        <v>1147</v>
      </c>
      <c r="E48" s="512">
        <v>2019</v>
      </c>
      <c r="F48" s="494">
        <v>0</v>
      </c>
      <c r="G48" s="494">
        <v>0</v>
      </c>
      <c r="H48" s="494">
        <v>0</v>
      </c>
      <c r="I48" s="494">
        <v>0</v>
      </c>
      <c r="J48" s="494">
        <v>0</v>
      </c>
    </row>
    <row r="49" spans="1:10" ht="30" x14ac:dyDescent="0.25">
      <c r="A49" s="490">
        <v>162</v>
      </c>
      <c r="B49" s="490" t="s">
        <v>1175</v>
      </c>
      <c r="C49" s="492" t="s">
        <v>1176</v>
      </c>
      <c r="D49" s="492" t="s">
        <v>439</v>
      </c>
      <c r="E49" s="512">
        <v>2019</v>
      </c>
      <c r="F49" s="494">
        <v>0</v>
      </c>
      <c r="G49" s="494">
        <v>0</v>
      </c>
      <c r="H49" s="494">
        <v>0</v>
      </c>
      <c r="I49" s="494">
        <v>0</v>
      </c>
      <c r="J49" s="494">
        <v>0</v>
      </c>
    </row>
    <row r="50" spans="1:10" ht="60" x14ac:dyDescent="0.25">
      <c r="A50" s="490">
        <v>163</v>
      </c>
      <c r="B50" s="490" t="s">
        <v>1177</v>
      </c>
      <c r="C50" s="492" t="s">
        <v>1178</v>
      </c>
      <c r="D50" s="492" t="s">
        <v>438</v>
      </c>
      <c r="E50" s="512">
        <v>2019</v>
      </c>
      <c r="F50" s="494">
        <v>0</v>
      </c>
      <c r="G50" s="494">
        <v>0</v>
      </c>
      <c r="H50" s="494">
        <v>0</v>
      </c>
      <c r="I50" s="494">
        <v>0</v>
      </c>
      <c r="J50" s="494">
        <v>0</v>
      </c>
    </row>
    <row r="51" spans="1:10" ht="30" x14ac:dyDescent="0.25">
      <c r="A51" s="490">
        <v>164</v>
      </c>
      <c r="B51" s="490" t="s">
        <v>1179</v>
      </c>
      <c r="C51" s="492" t="s">
        <v>1180</v>
      </c>
      <c r="D51" s="492" t="s">
        <v>451</v>
      </c>
      <c r="E51" s="512">
        <v>2019</v>
      </c>
      <c r="F51" s="494">
        <v>0</v>
      </c>
      <c r="G51" s="494">
        <v>0</v>
      </c>
      <c r="H51" s="494">
        <v>0</v>
      </c>
      <c r="I51" s="494">
        <v>0</v>
      </c>
      <c r="J51" s="494">
        <v>0</v>
      </c>
    </row>
    <row r="52" spans="1:10" ht="45" x14ac:dyDescent="0.25">
      <c r="A52" s="490">
        <v>165</v>
      </c>
      <c r="B52" s="490" t="s">
        <v>1181</v>
      </c>
      <c r="C52" s="492" t="s">
        <v>1182</v>
      </c>
      <c r="D52" s="492" t="s">
        <v>1147</v>
      </c>
      <c r="E52" s="512">
        <v>2019</v>
      </c>
      <c r="F52" s="494">
        <v>0</v>
      </c>
      <c r="G52" s="494">
        <v>0</v>
      </c>
      <c r="H52" s="494">
        <v>0</v>
      </c>
      <c r="I52" s="494">
        <v>0</v>
      </c>
      <c r="J52" s="494">
        <v>0</v>
      </c>
    </row>
    <row r="53" spans="1:10" ht="60" x14ac:dyDescent="0.25">
      <c r="A53" s="490">
        <v>167</v>
      </c>
      <c r="B53" s="490" t="s">
        <v>1183</v>
      </c>
      <c r="C53" s="492" t="s">
        <v>1184</v>
      </c>
      <c r="D53" s="492" t="s">
        <v>433</v>
      </c>
      <c r="E53" s="512">
        <v>2019</v>
      </c>
      <c r="F53" s="494">
        <v>0</v>
      </c>
      <c r="G53" s="494">
        <v>0</v>
      </c>
      <c r="H53" s="494">
        <v>0</v>
      </c>
      <c r="I53" s="494">
        <v>0</v>
      </c>
      <c r="J53" s="494">
        <v>0</v>
      </c>
    </row>
    <row r="54" spans="1:10" x14ac:dyDescent="0.25">
      <c r="A54" s="490">
        <v>169</v>
      </c>
      <c r="B54" s="490" t="s">
        <v>1185</v>
      </c>
      <c r="C54" s="492" t="s">
        <v>1186</v>
      </c>
      <c r="D54" s="492" t="s">
        <v>432</v>
      </c>
      <c r="E54" s="512">
        <v>2019</v>
      </c>
      <c r="F54" s="494">
        <v>0</v>
      </c>
      <c r="G54" s="494">
        <v>0</v>
      </c>
      <c r="H54" s="494">
        <v>0</v>
      </c>
      <c r="I54" s="494">
        <v>0</v>
      </c>
      <c r="J54" s="494">
        <v>0</v>
      </c>
    </row>
    <row r="55" spans="1:10" ht="30" x14ac:dyDescent="0.25">
      <c r="A55" s="490">
        <v>170</v>
      </c>
      <c r="B55" s="491" t="s">
        <v>1187</v>
      </c>
      <c r="C55" s="518" t="s">
        <v>1188</v>
      </c>
      <c r="D55" s="508" t="s">
        <v>442</v>
      </c>
      <c r="E55" s="512">
        <v>2019</v>
      </c>
      <c r="F55" s="494">
        <v>0</v>
      </c>
      <c r="G55" s="494">
        <v>0</v>
      </c>
      <c r="H55" s="494">
        <v>0</v>
      </c>
      <c r="I55" s="494">
        <v>0</v>
      </c>
      <c r="J55" s="494">
        <v>0</v>
      </c>
    </row>
    <row r="56" spans="1:10" ht="30" x14ac:dyDescent="0.25">
      <c r="A56" s="490">
        <v>171</v>
      </c>
      <c r="B56" s="491" t="s">
        <v>1189</v>
      </c>
      <c r="C56" s="518" t="s">
        <v>1190</v>
      </c>
      <c r="D56" s="508" t="s">
        <v>438</v>
      </c>
      <c r="E56" s="512">
        <v>2019</v>
      </c>
      <c r="F56" s="494">
        <v>0</v>
      </c>
      <c r="G56" s="494">
        <v>0</v>
      </c>
      <c r="H56" s="494">
        <v>0</v>
      </c>
      <c r="I56" s="494">
        <v>0</v>
      </c>
      <c r="J56" s="494">
        <v>0</v>
      </c>
    </row>
    <row r="57" spans="1:10" ht="45" x14ac:dyDescent="0.25">
      <c r="A57" s="510">
        <v>173</v>
      </c>
      <c r="B57" s="601" t="s">
        <v>1154</v>
      </c>
      <c r="C57" s="511" t="s">
        <v>1191</v>
      </c>
      <c r="D57" s="508" t="s">
        <v>444</v>
      </c>
      <c r="E57" s="512">
        <v>2019</v>
      </c>
      <c r="F57" s="494">
        <v>0</v>
      </c>
      <c r="G57" s="494">
        <v>0</v>
      </c>
      <c r="H57" s="494">
        <v>0</v>
      </c>
      <c r="I57" s="494">
        <v>0</v>
      </c>
      <c r="J57" s="494">
        <v>0</v>
      </c>
    </row>
    <row r="58" spans="1:10" ht="45" x14ac:dyDescent="0.25">
      <c r="A58" s="513">
        <v>174</v>
      </c>
      <c r="B58" s="513" t="s">
        <v>1192</v>
      </c>
      <c r="C58" s="511" t="s">
        <v>1193</v>
      </c>
      <c r="D58" s="508" t="s">
        <v>435</v>
      </c>
      <c r="E58" s="512">
        <v>2019</v>
      </c>
      <c r="F58" s="494">
        <v>0</v>
      </c>
      <c r="G58" s="494">
        <v>0</v>
      </c>
      <c r="H58" s="494">
        <v>0</v>
      </c>
      <c r="I58" s="494">
        <v>0</v>
      </c>
      <c r="J58" s="494">
        <v>0</v>
      </c>
    </row>
    <row r="59" spans="1:10" ht="180" x14ac:dyDescent="0.25">
      <c r="A59" s="513">
        <v>175</v>
      </c>
      <c r="B59" s="513" t="s">
        <v>1194</v>
      </c>
      <c r="C59" s="511" t="s">
        <v>1195</v>
      </c>
      <c r="D59" s="508" t="s">
        <v>443</v>
      </c>
      <c r="E59" s="512">
        <v>2019</v>
      </c>
      <c r="F59" s="494">
        <v>0</v>
      </c>
      <c r="G59" s="494">
        <v>0</v>
      </c>
      <c r="H59" s="494">
        <v>0</v>
      </c>
      <c r="I59" s="494">
        <v>0</v>
      </c>
      <c r="J59" s="494">
        <v>0</v>
      </c>
    </row>
    <row r="60" spans="1:10" ht="75" x14ac:dyDescent="0.25">
      <c r="A60" s="513">
        <v>177</v>
      </c>
      <c r="B60" s="513" t="s">
        <v>1093</v>
      </c>
      <c r="C60" s="511" t="s">
        <v>1355</v>
      </c>
      <c r="D60" s="514" t="s">
        <v>444</v>
      </c>
      <c r="E60" s="512">
        <v>2019</v>
      </c>
      <c r="F60" s="494">
        <v>0</v>
      </c>
      <c r="G60" s="494">
        <v>0</v>
      </c>
      <c r="H60" s="494">
        <v>0</v>
      </c>
      <c r="I60" s="494">
        <v>0</v>
      </c>
      <c r="J60" s="494">
        <v>0</v>
      </c>
    </row>
    <row r="61" spans="1:10" x14ac:dyDescent="0.25">
      <c r="A61" s="180" t="s">
        <v>667</v>
      </c>
    </row>
    <row r="62" spans="1:10" x14ac:dyDescent="0.25">
      <c r="A62" s="181" t="s">
        <v>0</v>
      </c>
    </row>
  </sheetData>
  <mergeCells count="6">
    <mergeCell ref="A6:A7"/>
    <mergeCell ref="F6:J6"/>
    <mergeCell ref="E6:E7"/>
    <mergeCell ref="D6:D7"/>
    <mergeCell ref="C6:C7"/>
    <mergeCell ref="B6:B7"/>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ColWidth="11.42578125" defaultRowHeight="15" x14ac:dyDescent="0.25"/>
  <cols>
    <col min="1" max="1" width="35.140625" style="42" customWidth="1"/>
    <col min="2" max="2" width="18.28515625" style="42" customWidth="1"/>
    <col min="3" max="3" width="18.7109375" style="42" customWidth="1"/>
    <col min="4" max="4" width="15.28515625" style="42" customWidth="1"/>
    <col min="5" max="5" width="16.5703125" style="42" customWidth="1"/>
    <col min="6" max="16384" width="11.42578125" style="42"/>
  </cols>
  <sheetData>
    <row r="1" spans="1:5" x14ac:dyDescent="0.25">
      <c r="A1" s="46" t="s">
        <v>1369</v>
      </c>
    </row>
    <row r="2" spans="1:5" x14ac:dyDescent="0.25">
      <c r="A2" s="46" t="s">
        <v>1370</v>
      </c>
    </row>
    <row r="4" spans="1:5" ht="17.25" x14ac:dyDescent="0.25">
      <c r="A4" s="589"/>
      <c r="B4" s="1143" t="s">
        <v>1379</v>
      </c>
      <c r="C4" s="1144"/>
      <c r="D4" s="1143" t="s">
        <v>1377</v>
      </c>
      <c r="E4" s="1144"/>
    </row>
    <row r="5" spans="1:5" ht="17.25" x14ac:dyDescent="0.25">
      <c r="A5" s="575"/>
      <c r="B5" s="791" t="s">
        <v>1380</v>
      </c>
      <c r="C5" s="790" t="s">
        <v>1381</v>
      </c>
      <c r="D5" s="791" t="s">
        <v>1376</v>
      </c>
      <c r="E5" s="790" t="s">
        <v>445</v>
      </c>
    </row>
    <row r="6" spans="1:5" ht="17.25" x14ac:dyDescent="0.25">
      <c r="A6" s="454" t="s">
        <v>1382</v>
      </c>
      <c r="B6" s="840">
        <v>13694</v>
      </c>
      <c r="C6" s="841">
        <v>11737</v>
      </c>
      <c r="D6" s="840">
        <v>1958</v>
      </c>
      <c r="E6" s="958">
        <v>0.16700000000000001</v>
      </c>
    </row>
    <row r="7" spans="1:5" ht="17.25" x14ac:dyDescent="0.25">
      <c r="A7" s="454" t="s">
        <v>1383</v>
      </c>
      <c r="B7" s="840">
        <v>1540</v>
      </c>
      <c r="C7" s="789">
        <v>960</v>
      </c>
      <c r="D7" s="454">
        <v>580</v>
      </c>
      <c r="E7" s="958">
        <v>0.60399999999999998</v>
      </c>
    </row>
    <row r="8" spans="1:5" x14ac:dyDescent="0.25">
      <c r="A8" s="454" t="s">
        <v>1371</v>
      </c>
      <c r="B8" s="840">
        <v>12155</v>
      </c>
      <c r="C8" s="841">
        <v>10777</v>
      </c>
      <c r="D8" s="840">
        <v>1378</v>
      </c>
      <c r="E8" s="958">
        <v>0.128</v>
      </c>
    </row>
    <row r="9" spans="1:5" x14ac:dyDescent="0.25">
      <c r="A9" s="454" t="s">
        <v>1372</v>
      </c>
      <c r="B9" s="454">
        <v>823</v>
      </c>
      <c r="C9" s="789">
        <v>646</v>
      </c>
      <c r="D9" s="454">
        <v>177</v>
      </c>
      <c r="E9" s="958">
        <v>0.27300000000000002</v>
      </c>
    </row>
    <row r="10" spans="1:5" x14ac:dyDescent="0.25">
      <c r="A10" s="454" t="s">
        <v>1373</v>
      </c>
      <c r="B10" s="454">
        <v>348</v>
      </c>
      <c r="C10" s="789">
        <v>226</v>
      </c>
      <c r="D10" s="454">
        <v>122</v>
      </c>
      <c r="E10" s="958">
        <v>0.53900000000000003</v>
      </c>
    </row>
    <row r="11" spans="1:5" x14ac:dyDescent="0.25">
      <c r="A11" s="454" t="s">
        <v>1374</v>
      </c>
      <c r="B11" s="840">
        <v>1089</v>
      </c>
      <c r="C11" s="841">
        <v>1034</v>
      </c>
      <c r="D11" s="454">
        <v>55</v>
      </c>
      <c r="E11" s="958">
        <v>5.2999999999999999E-2</v>
      </c>
    </row>
    <row r="12" spans="1:5" x14ac:dyDescent="0.25">
      <c r="A12" s="454" t="s">
        <v>1375</v>
      </c>
      <c r="B12" s="454">
        <v>181</v>
      </c>
      <c r="C12" s="789">
        <v>281</v>
      </c>
      <c r="D12" s="454">
        <v>-100</v>
      </c>
      <c r="E12" s="958">
        <v>-0.35599999999999998</v>
      </c>
    </row>
    <row r="13" spans="1:5" x14ac:dyDescent="0.25">
      <c r="A13" s="454" t="s">
        <v>70</v>
      </c>
      <c r="B13" s="454">
        <v>276</v>
      </c>
      <c r="C13" s="789">
        <v>203</v>
      </c>
      <c r="D13" s="454">
        <v>74</v>
      </c>
      <c r="E13" s="958">
        <v>0.36299999999999999</v>
      </c>
    </row>
    <row r="14" spans="1:5" x14ac:dyDescent="0.25">
      <c r="A14" s="54" t="s">
        <v>388</v>
      </c>
      <c r="B14" s="842">
        <v>16411</v>
      </c>
      <c r="C14" s="843">
        <v>14127</v>
      </c>
      <c r="D14" s="842">
        <v>2284</v>
      </c>
      <c r="E14" s="959">
        <v>0.16200000000000001</v>
      </c>
    </row>
    <row r="15" spans="1:5" x14ac:dyDescent="0.25">
      <c r="A15" s="42" t="s">
        <v>1561</v>
      </c>
    </row>
    <row r="16" spans="1:5" x14ac:dyDescent="0.25">
      <c r="A16" s="42" t="s">
        <v>1562</v>
      </c>
    </row>
    <row r="17" spans="1:1" x14ac:dyDescent="0.25">
      <c r="A17" s="42" t="s">
        <v>1563</v>
      </c>
    </row>
    <row r="18" spans="1:1" x14ac:dyDescent="0.25">
      <c r="A18" s="42" t="s">
        <v>1564</v>
      </c>
    </row>
    <row r="19" spans="1:1" x14ac:dyDescent="0.25">
      <c r="A19" s="42" t="s">
        <v>1565</v>
      </c>
    </row>
    <row r="20" spans="1:1" x14ac:dyDescent="0.25">
      <c r="A20" s="42" t="s">
        <v>1566</v>
      </c>
    </row>
    <row r="21" spans="1:1" x14ac:dyDescent="0.25">
      <c r="A21" s="42" t="s">
        <v>1378</v>
      </c>
    </row>
  </sheetData>
  <mergeCells count="2">
    <mergeCell ref="B4:C4"/>
    <mergeCell ref="D4:E4"/>
  </mergeCells>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E24" sqref="E24"/>
    </sheetView>
  </sheetViews>
  <sheetFormatPr baseColWidth="10" defaultColWidth="11.42578125" defaultRowHeight="15" x14ac:dyDescent="0.25"/>
  <cols>
    <col min="1" max="1" width="24.28515625" style="42" bestFit="1" customWidth="1"/>
    <col min="2" max="2" width="15.5703125" style="42" customWidth="1"/>
    <col min="3" max="3" width="13.42578125" style="42" customWidth="1"/>
    <col min="4" max="4" width="12.42578125" style="42" customWidth="1"/>
    <col min="5" max="16384" width="11.42578125" style="42"/>
  </cols>
  <sheetData>
    <row r="1" spans="1:4" x14ac:dyDescent="0.25">
      <c r="A1" s="46" t="s">
        <v>919</v>
      </c>
      <c r="B1" s="49"/>
      <c r="C1" s="49"/>
      <c r="D1" s="49"/>
    </row>
    <row r="2" spans="1:4" x14ac:dyDescent="0.25">
      <c r="A2" s="46" t="s">
        <v>920</v>
      </c>
      <c r="B2" s="49"/>
      <c r="C2" s="49"/>
      <c r="D2" s="49"/>
    </row>
    <row r="3" spans="1:4" x14ac:dyDescent="0.25">
      <c r="A3" s="49"/>
      <c r="B3" s="49"/>
      <c r="C3" s="49"/>
      <c r="D3" s="49"/>
    </row>
    <row r="4" spans="1:4" ht="30" x14ac:dyDescent="0.25">
      <c r="A4" s="992" t="s">
        <v>921</v>
      </c>
      <c r="B4" s="67" t="s">
        <v>922</v>
      </c>
      <c r="C4" s="992" t="s">
        <v>924</v>
      </c>
      <c r="D4" s="1043" t="s">
        <v>925</v>
      </c>
    </row>
    <row r="5" spans="1:4" x14ac:dyDescent="0.25">
      <c r="A5" s="1030"/>
      <c r="B5" s="69" t="s">
        <v>923</v>
      </c>
      <c r="C5" s="1030"/>
      <c r="D5" s="1044"/>
    </row>
    <row r="6" spans="1:4" x14ac:dyDescent="0.25">
      <c r="A6" s="188" t="s">
        <v>926</v>
      </c>
      <c r="B6" s="1148">
        <v>155382</v>
      </c>
      <c r="C6" s="1150">
        <v>9</v>
      </c>
      <c r="D6" s="1152" t="s">
        <v>932</v>
      </c>
    </row>
    <row r="7" spans="1:4" x14ac:dyDescent="0.25">
      <c r="A7" s="600" t="s">
        <v>927</v>
      </c>
      <c r="B7" s="1149"/>
      <c r="C7" s="1151"/>
      <c r="D7" s="1153"/>
    </row>
    <row r="8" spans="1:4" x14ac:dyDescent="0.25">
      <c r="A8" s="599" t="s">
        <v>926</v>
      </c>
      <c r="B8" s="1145">
        <v>244054</v>
      </c>
      <c r="C8" s="1146">
        <v>12</v>
      </c>
      <c r="D8" s="1147" t="s">
        <v>933</v>
      </c>
    </row>
    <row r="9" spans="1:4" x14ac:dyDescent="0.25">
      <c r="A9" s="599" t="s">
        <v>928</v>
      </c>
      <c r="B9" s="1145"/>
      <c r="C9" s="1146"/>
      <c r="D9" s="1147"/>
    </row>
    <row r="10" spans="1:4" x14ac:dyDescent="0.25">
      <c r="A10" s="595" t="s">
        <v>929</v>
      </c>
      <c r="B10" s="464">
        <v>1098728</v>
      </c>
      <c r="C10" s="179">
        <v>13</v>
      </c>
      <c r="D10" s="467" t="s">
        <v>934</v>
      </c>
    </row>
    <row r="11" spans="1:4" ht="30" x14ac:dyDescent="0.25">
      <c r="A11" s="599" t="s">
        <v>930</v>
      </c>
      <c r="B11" s="460">
        <v>1098488</v>
      </c>
      <c r="C11" s="143">
        <v>8</v>
      </c>
      <c r="D11" s="461" t="s">
        <v>934</v>
      </c>
    </row>
    <row r="12" spans="1:4" ht="15.75" thickBot="1" x14ac:dyDescent="0.3">
      <c r="A12" s="619" t="s">
        <v>931</v>
      </c>
      <c r="B12" s="462">
        <v>2596652</v>
      </c>
      <c r="C12" s="463"/>
      <c r="D12" s="463"/>
    </row>
    <row r="13" spans="1:4" x14ac:dyDescent="0.25">
      <c r="A13" s="42" t="s">
        <v>0</v>
      </c>
    </row>
  </sheetData>
  <mergeCells count="9">
    <mergeCell ref="B8:B9"/>
    <mergeCell ref="C8:C9"/>
    <mergeCell ref="D8:D9"/>
    <mergeCell ref="A4:A5"/>
    <mergeCell ref="C4:C5"/>
    <mergeCell ref="D4:D5"/>
    <mergeCell ref="B6:B7"/>
    <mergeCell ref="C6:C7"/>
    <mergeCell ref="D6:D7"/>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baseColWidth="10" defaultColWidth="11.42578125" defaultRowHeight="15" x14ac:dyDescent="0.25"/>
  <cols>
    <col min="1" max="1" width="19.28515625" style="42" customWidth="1"/>
    <col min="2" max="2" width="11.42578125" style="42"/>
    <col min="3" max="3" width="13.7109375" style="42" customWidth="1"/>
    <col min="4" max="4" width="22.7109375" style="42" customWidth="1"/>
    <col min="5" max="16384" width="11.42578125" style="42"/>
  </cols>
  <sheetData>
    <row r="1" spans="1:5" x14ac:dyDescent="0.25">
      <c r="A1" s="46" t="s">
        <v>935</v>
      </c>
    </row>
    <row r="2" spans="1:5" x14ac:dyDescent="0.25">
      <c r="A2" s="46" t="s">
        <v>936</v>
      </c>
    </row>
    <row r="3" spans="1:5" x14ac:dyDescent="0.25">
      <c r="A3" s="49"/>
      <c r="B3" s="49"/>
      <c r="C3" s="49"/>
      <c r="D3" s="49"/>
      <c r="E3" s="49"/>
    </row>
    <row r="4" spans="1:5" ht="17.25" x14ac:dyDescent="0.25">
      <c r="A4" s="1154"/>
      <c r="B4" s="1155" t="s">
        <v>937</v>
      </c>
      <c r="C4" s="1155" t="s">
        <v>938</v>
      </c>
      <c r="D4" s="466" t="s">
        <v>943</v>
      </c>
      <c r="E4" s="49"/>
    </row>
    <row r="5" spans="1:5" x14ac:dyDescent="0.25">
      <c r="A5" s="1154"/>
      <c r="B5" s="1155"/>
      <c r="C5" s="1155"/>
      <c r="D5" s="70" t="s">
        <v>939</v>
      </c>
      <c r="E5" s="49"/>
    </row>
    <row r="6" spans="1:5" x14ac:dyDescent="0.25">
      <c r="A6" s="595" t="s">
        <v>940</v>
      </c>
      <c r="B6" s="179">
        <v>448</v>
      </c>
      <c r="C6" s="179">
        <v>127</v>
      </c>
      <c r="D6" s="465">
        <v>10508</v>
      </c>
      <c r="E6" s="49"/>
    </row>
    <row r="7" spans="1:5" x14ac:dyDescent="0.25">
      <c r="A7" s="595" t="s">
        <v>941</v>
      </c>
      <c r="B7" s="447">
        <v>1155</v>
      </c>
      <c r="C7" s="179">
        <v>125</v>
      </c>
      <c r="D7" s="465">
        <v>7415</v>
      </c>
      <c r="E7" s="49"/>
    </row>
    <row r="8" spans="1:5" x14ac:dyDescent="0.25">
      <c r="A8" s="172" t="s">
        <v>944</v>
      </c>
      <c r="B8" s="172"/>
      <c r="C8" s="172"/>
      <c r="D8" s="172"/>
      <c r="E8" s="49"/>
    </row>
    <row r="9" spans="1:5" x14ac:dyDescent="0.25">
      <c r="A9" s="1" t="s">
        <v>0</v>
      </c>
      <c r="B9" s="1"/>
      <c r="C9" s="1"/>
      <c r="D9" s="1"/>
      <c r="E9" s="49"/>
    </row>
    <row r="10" spans="1:5" x14ac:dyDescent="0.25">
      <c r="A10" s="147" t="s">
        <v>942</v>
      </c>
      <c r="B10" s="1"/>
      <c r="C10" s="1"/>
      <c r="D10" s="1"/>
      <c r="E10" s="49"/>
    </row>
  </sheetData>
  <mergeCells count="3">
    <mergeCell ref="A4:A5"/>
    <mergeCell ref="B4:B5"/>
    <mergeCell ref="C4:C5"/>
  </mergeCells>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heetViews>
  <sheetFormatPr baseColWidth="10" defaultColWidth="11.42578125" defaultRowHeight="15" x14ac:dyDescent="0.25"/>
  <cols>
    <col min="1" max="1" width="21.85546875" style="42" customWidth="1"/>
    <col min="2" max="2" width="11.42578125" style="42"/>
    <col min="3" max="3" width="17.7109375" style="42" customWidth="1"/>
    <col min="4" max="16384" width="11.42578125" style="42"/>
  </cols>
  <sheetData>
    <row r="1" spans="1:10" x14ac:dyDescent="0.25">
      <c r="A1" s="46" t="s">
        <v>945</v>
      </c>
    </row>
    <row r="2" spans="1:10" x14ac:dyDescent="0.25">
      <c r="A2" s="46" t="s">
        <v>946</v>
      </c>
    </row>
    <row r="4" spans="1:10" ht="17.25" x14ac:dyDescent="0.25">
      <c r="A4" s="1154"/>
      <c r="B4" s="1032" t="s">
        <v>947</v>
      </c>
      <c r="C4" s="469" t="s">
        <v>951</v>
      </c>
      <c r="D4" s="49"/>
      <c r="E4" s="49"/>
      <c r="F4" s="49"/>
      <c r="G4" s="49"/>
      <c r="H4" s="49"/>
      <c r="I4" s="49"/>
      <c r="J4" s="49"/>
    </row>
    <row r="5" spans="1:10" x14ac:dyDescent="0.25">
      <c r="A5" s="1154"/>
      <c r="B5" s="1032"/>
      <c r="C5" s="70" t="s">
        <v>923</v>
      </c>
      <c r="D5" s="49"/>
      <c r="E5" s="49"/>
      <c r="F5" s="49"/>
      <c r="G5" s="49"/>
      <c r="H5" s="49"/>
      <c r="I5" s="49"/>
      <c r="J5" s="49"/>
    </row>
    <row r="6" spans="1:10" x14ac:dyDescent="0.25">
      <c r="A6" s="595" t="s">
        <v>948</v>
      </c>
      <c r="B6" s="447">
        <v>1602</v>
      </c>
      <c r="C6" s="468">
        <v>685</v>
      </c>
      <c r="D6" s="49"/>
      <c r="E6" s="49"/>
      <c r="F6" s="49"/>
      <c r="G6" s="49"/>
      <c r="H6" s="49"/>
      <c r="I6" s="49"/>
      <c r="J6" s="49"/>
    </row>
    <row r="7" spans="1:10" x14ac:dyDescent="0.25">
      <c r="A7" s="595" t="s">
        <v>949</v>
      </c>
      <c r="B7" s="447">
        <v>1192</v>
      </c>
      <c r="C7" s="465">
        <v>922</v>
      </c>
      <c r="D7" s="49"/>
      <c r="E7" s="49"/>
      <c r="F7" s="49"/>
      <c r="G7" s="49"/>
      <c r="H7" s="49"/>
      <c r="I7" s="49"/>
      <c r="J7" s="49"/>
    </row>
    <row r="8" spans="1:10" x14ac:dyDescent="0.25">
      <c r="A8" s="1" t="s">
        <v>950</v>
      </c>
      <c r="B8" s="1"/>
      <c r="C8" s="1"/>
      <c r="D8" s="49"/>
      <c r="E8" s="49"/>
      <c r="F8" s="49"/>
      <c r="G8" s="49"/>
      <c r="H8" s="49"/>
      <c r="I8" s="49"/>
      <c r="J8" s="49"/>
    </row>
    <row r="9" spans="1:10" x14ac:dyDescent="0.25">
      <c r="A9" s="521" t="s">
        <v>0</v>
      </c>
      <c r="B9" s="1"/>
      <c r="C9" s="1"/>
      <c r="D9" s="49"/>
      <c r="E9" s="49"/>
      <c r="F9" s="49"/>
      <c r="G9" s="49"/>
      <c r="H9" s="49"/>
      <c r="I9" s="49"/>
      <c r="J9" s="49"/>
    </row>
    <row r="10" spans="1:10" x14ac:dyDescent="0.25">
      <c r="A10" s="49"/>
      <c r="B10" s="49"/>
      <c r="C10" s="49"/>
      <c r="D10" s="49"/>
      <c r="E10" s="49"/>
      <c r="F10" s="49"/>
      <c r="G10" s="49"/>
      <c r="H10" s="49"/>
      <c r="I10" s="49"/>
      <c r="J10" s="49"/>
    </row>
    <row r="11" spans="1:10" x14ac:dyDescent="0.25">
      <c r="A11" s="49"/>
      <c r="B11" s="49"/>
      <c r="C11" s="49"/>
      <c r="D11" s="49"/>
      <c r="E11" s="49"/>
      <c r="F11" s="49"/>
      <c r="G11" s="49"/>
      <c r="H11" s="49"/>
      <c r="I11" s="49"/>
      <c r="J11" s="49"/>
    </row>
    <row r="12" spans="1:10" x14ac:dyDescent="0.25">
      <c r="A12" s="49"/>
      <c r="B12" s="49"/>
      <c r="C12" s="49"/>
      <c r="D12" s="49"/>
      <c r="E12" s="49"/>
      <c r="F12" s="49"/>
      <c r="G12" s="49"/>
      <c r="H12" s="49"/>
      <c r="I12" s="49"/>
      <c r="J12" s="49"/>
    </row>
  </sheetData>
  <mergeCells count="2">
    <mergeCell ref="A4:A5"/>
    <mergeCell ref="B4:B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96</vt:i4>
      </vt:variant>
      <vt:variant>
        <vt:lpstr>Rangos con nombre</vt:lpstr>
      </vt:variant>
      <vt:variant>
        <vt:i4>1</vt:i4>
      </vt:variant>
    </vt:vector>
  </HeadingPairs>
  <TitlesOfParts>
    <vt:vector size="97" baseType="lpstr">
      <vt:lpstr>C.I.2.1</vt:lpstr>
      <vt:lpstr>C.I.2.2</vt:lpstr>
      <vt:lpstr>C.I.2.3</vt:lpstr>
      <vt:lpstr>C.I.2.4.</vt:lpstr>
      <vt:lpstr>C.I.2.5</vt:lpstr>
      <vt:lpstr>C.I.3.1</vt:lpstr>
      <vt:lpstr>C.I.3.2</vt:lpstr>
      <vt:lpstr>C.I.4.1</vt:lpstr>
      <vt:lpstr>C.I.5.1</vt:lpstr>
      <vt:lpstr>C.I.6.1</vt:lpstr>
      <vt:lpstr>C.I.8.1</vt:lpstr>
      <vt:lpstr>C.I.9.1</vt:lpstr>
      <vt:lpstr>C.II.1.1</vt:lpstr>
      <vt:lpstr>C.II.1.2</vt:lpstr>
      <vt:lpstr>C.II.2.1</vt:lpstr>
      <vt:lpstr>C.II.2.2</vt:lpstr>
      <vt:lpstr>C.II.3.1</vt:lpstr>
      <vt:lpstr>C.II.3.2</vt:lpstr>
      <vt:lpstr>C.II.4.1</vt:lpstr>
      <vt:lpstr>C II.4.2</vt:lpstr>
      <vt:lpstr>C.II.5.1</vt:lpstr>
      <vt:lpstr>C.II.6.1</vt:lpstr>
      <vt:lpstr>C.II.7.1</vt:lpstr>
      <vt:lpstr>C.II.7.2</vt:lpstr>
      <vt:lpstr>C.II.7.3</vt:lpstr>
      <vt:lpstr>C.II.7.4</vt:lpstr>
      <vt:lpstr>C.II.7.5</vt:lpstr>
      <vt:lpstr>C.II.7.6</vt:lpstr>
      <vt:lpstr>C.II.7.7</vt:lpstr>
      <vt:lpstr>C.II.7.8</vt:lpstr>
      <vt:lpstr>C.II.7.9</vt:lpstr>
      <vt:lpstr>C.II.7.10</vt:lpstr>
      <vt:lpstr>C.III.4.3</vt:lpstr>
      <vt:lpstr>C.III.5.1</vt:lpstr>
      <vt:lpstr>C.III.5.2</vt:lpstr>
      <vt:lpstr>C.III.5.3</vt:lpstr>
      <vt:lpstr>C.III.6.1</vt:lpstr>
      <vt:lpstr>C.III.6.2</vt:lpstr>
      <vt:lpstr>C.III.6.3</vt:lpstr>
      <vt:lpstr>C.III.7.1</vt:lpstr>
      <vt:lpstr>C.III.8.1</vt:lpstr>
      <vt:lpstr>C.IV.1.1</vt:lpstr>
      <vt:lpstr>C.IV.1.2</vt:lpstr>
      <vt:lpstr>C.IV.1.3</vt:lpstr>
      <vt:lpstr>C.IV.1.4</vt:lpstr>
      <vt:lpstr>C.IV.1.5</vt:lpstr>
      <vt:lpstr>C.IV.1.6</vt:lpstr>
      <vt:lpstr>C.IV.2.1</vt:lpstr>
      <vt:lpstr>C.IV.2.2</vt:lpstr>
      <vt:lpstr>C.IV.2.3</vt:lpstr>
      <vt:lpstr>C.V.2.1</vt:lpstr>
      <vt:lpstr>C.V.2.2</vt:lpstr>
      <vt:lpstr>C.V.2.3</vt:lpstr>
      <vt:lpstr>C.V.2.4</vt:lpstr>
      <vt:lpstr>C.V.A.1</vt:lpstr>
      <vt:lpstr>C.V.A.2</vt:lpstr>
      <vt:lpstr>C.V.A.3</vt:lpstr>
      <vt:lpstr>C.V.A.4</vt:lpstr>
      <vt:lpstr>C.VI.1.1</vt:lpstr>
      <vt:lpstr>C.VI.1.2</vt:lpstr>
      <vt:lpstr>C.VI.1.3</vt:lpstr>
      <vt:lpstr>C.VI.1.4</vt:lpstr>
      <vt:lpstr>C.VI.1.5</vt:lpstr>
      <vt:lpstr>C.VI.1.6</vt:lpstr>
      <vt:lpstr>C.A.I.1</vt:lpstr>
      <vt:lpstr>C.A.I.2</vt:lpstr>
      <vt:lpstr>C.A.I.3</vt:lpstr>
      <vt:lpstr>C.A.I.4</vt:lpstr>
      <vt:lpstr>C.A.I.5</vt:lpstr>
      <vt:lpstr>C.A.I.6</vt:lpstr>
      <vt:lpstr>C.A.I.7</vt:lpstr>
      <vt:lpstr>C.A.I.8</vt:lpstr>
      <vt:lpstr>C.A.II.1</vt:lpstr>
      <vt:lpstr>C.A.II.2</vt:lpstr>
      <vt:lpstr>C.A.II.3</vt:lpstr>
      <vt:lpstr>C.A.II.4</vt:lpstr>
      <vt:lpstr>C.A.II.5</vt:lpstr>
      <vt:lpstr>C.A.II.6</vt:lpstr>
      <vt:lpstr>C.A.II.7</vt:lpstr>
      <vt:lpstr>C.A.II.8</vt:lpstr>
      <vt:lpstr>C.A.II.9</vt:lpstr>
      <vt:lpstr>C.A.II.10</vt:lpstr>
      <vt:lpstr>C.A.II.11</vt:lpstr>
      <vt:lpstr>C.A.II.12</vt:lpstr>
      <vt:lpstr>C.A.II.13</vt:lpstr>
      <vt:lpstr>C.A.II.14</vt:lpstr>
      <vt:lpstr>C.A.II.15</vt:lpstr>
      <vt:lpstr>C.A.II.16</vt:lpstr>
      <vt:lpstr>C.A.II.17</vt:lpstr>
      <vt:lpstr>C.A.III.1</vt:lpstr>
      <vt:lpstr>C.A.III.2</vt:lpstr>
      <vt:lpstr>C.A.III.3</vt:lpstr>
      <vt:lpstr>C.R.1.1</vt:lpstr>
      <vt:lpstr>C.R.7.1</vt:lpstr>
      <vt:lpstr>C.R.7.2</vt:lpstr>
      <vt:lpstr>C.R.7.3</vt:lpstr>
      <vt:lpstr>C.R.7.2!_ftnref1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mavc</dc:creator>
  <cp:lastModifiedBy>Javiera Valdivieso S</cp:lastModifiedBy>
  <dcterms:created xsi:type="dcterms:W3CDTF">2019-08-27T21:47:15Z</dcterms:created>
  <dcterms:modified xsi:type="dcterms:W3CDTF">2019-10-04T15:30:46Z</dcterms:modified>
</cp:coreProperties>
</file>