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00" windowHeight="6990" tabRatio="878"/>
  </bookViews>
  <sheets>
    <sheet name="C I.1.1" sheetId="134" r:id="rId1"/>
    <sheet name="C I.1.2" sheetId="135" r:id="rId2"/>
    <sheet name="C I.1.3" sheetId="148" r:id="rId3"/>
    <sheet name="C I.1.4" sheetId="149" r:id="rId4"/>
    <sheet name="C I.1.5" sheetId="138" r:id="rId5"/>
    <sheet name="C I.1.6" sheetId="150" r:id="rId6"/>
    <sheet name="C I.1.7" sheetId="139" r:id="rId7"/>
    <sheet name="C I.1.8" sheetId="140" r:id="rId8"/>
    <sheet name="C I.1.9" sheetId="170" r:id="rId9"/>
    <sheet name="C I.2.1" sheetId="59" r:id="rId10"/>
    <sheet name="C I.3.1" sheetId="58" r:id="rId11"/>
    <sheet name="C I.4.1" sheetId="57" r:id="rId12"/>
    <sheet name="C I.5.1" sheetId="56" r:id="rId13"/>
    <sheet name="C. I.6.1" sheetId="106" r:id="rId14"/>
    <sheet name="C II.4.1" sheetId="55" r:id="rId15"/>
    <sheet name="C II.5.1" sheetId="61" r:id="rId16"/>
    <sheet name="C II.5.2" sheetId="62" r:id="rId17"/>
    <sheet name="C II.5.3" sheetId="63" r:id="rId18"/>
    <sheet name="C II.6.1" sheetId="64" r:id="rId19"/>
    <sheet name="C II.6.2" sheetId="133" r:id="rId20"/>
    <sheet name="C II.6.3" sheetId="169" r:id="rId21"/>
    <sheet name="C II.7.1" sheetId="66" r:id="rId22"/>
    <sheet name="C II.8.1" sheetId="105" r:id="rId23"/>
    <sheet name="C III.1.1" sheetId="141" r:id="rId24"/>
    <sheet name="C III.1.2" sheetId="142" r:id="rId25"/>
    <sheet name="C III.2.1" sheetId="143" r:id="rId26"/>
    <sheet name="C III.2.2" sheetId="144" r:id="rId27"/>
    <sheet name="C A.I.1" sheetId="151" r:id="rId28"/>
    <sheet name="C A.I.2" sheetId="152" r:id="rId29"/>
    <sheet name="C A.I.3" sheetId="153" r:id="rId30"/>
    <sheet name="C A.I.4" sheetId="154" r:id="rId31"/>
    <sheet name="C A.I.5" sheetId="155" r:id="rId32"/>
    <sheet name="C A.II.1" sheetId="145" r:id="rId33"/>
    <sheet name="C A.II.2" sheetId="146" r:id="rId34"/>
    <sheet name="C A.II.3" sheetId="147" r:id="rId35"/>
    <sheet name="C A.II.4" sheetId="157" r:id="rId36"/>
    <sheet name="C A.II.5" sheetId="158" r:id="rId37"/>
    <sheet name="C A.II.6" sheetId="160" r:id="rId38"/>
    <sheet name="C A.III" sheetId="156" r:id="rId39"/>
    <sheet name="C A.IV.1" sheetId="159" r:id="rId40"/>
    <sheet name="C A.IV.2" sheetId="161" r:id="rId41"/>
    <sheet name="C A.IV.3" sheetId="162" r:id="rId42"/>
    <sheet name="R.1.1" sheetId="163" r:id="rId43"/>
    <sheet name="R.1.2" sheetId="164" r:id="rId44"/>
    <sheet name="R.1.3" sheetId="165" r:id="rId45"/>
    <sheet name="R.3.1" sheetId="166" r:id="rId46"/>
    <sheet name="R.3.2" sheetId="167" r:id="rId47"/>
    <sheet name="R.3.3" sheetId="168" r:id="rId48"/>
  </sheets>
  <externalReferences>
    <externalReference r:id="rId49"/>
    <externalReference r:id="rId50"/>
    <externalReference r:id="rId51"/>
    <externalReference r:id="rId52"/>
    <externalReference r:id="rId53"/>
    <externalReference r:id="rId54"/>
  </externalReferences>
  <definedNames>
    <definedName name="_0012TC" localSheetId="45">#REF!</definedName>
    <definedName name="_0012TC" localSheetId="46">#REF!</definedName>
    <definedName name="_0012TC" localSheetId="47">#REF!</definedName>
    <definedName name="_0012TC">#REF!</definedName>
    <definedName name="_0106TC" localSheetId="45">#REF!</definedName>
    <definedName name="_0106TC" localSheetId="46">#REF!</definedName>
    <definedName name="_0106TC" localSheetId="47">#REF!</definedName>
    <definedName name="_0106TC">#REF!</definedName>
    <definedName name="_0112TC" localSheetId="45">#REF!</definedName>
    <definedName name="_0112TC" localSheetId="46">#REF!</definedName>
    <definedName name="_0112TC" localSheetId="47">#REF!</definedName>
    <definedName name="_0112TC">#REF!</definedName>
    <definedName name="a">[1]Hoja1!$B$5:$E$63</definedName>
    <definedName name="aaaa">[2]Hoja1!$B$5:$E$63</definedName>
    <definedName name="aaaaa">[2]Hoja1!$B$5:$E$63</definedName>
    <definedName name="Amortizaciones" localSheetId="45">#REF!</definedName>
    <definedName name="Amortizaciones" localSheetId="46">#REF!</definedName>
    <definedName name="Amortizaciones" localSheetId="47">#REF!</definedName>
    <definedName name="Amortizaciones">#REF!</definedName>
    <definedName name="CalcAmort" localSheetId="45">#REF!</definedName>
    <definedName name="CalcAmort" localSheetId="46">#REF!</definedName>
    <definedName name="CalcAmort" localSheetId="47">#REF!</definedName>
    <definedName name="CalcAmort">#REF!</definedName>
    <definedName name="Cancel_Prepag">[3]Base!$GM$6:$HA$307,[3]Base!$HD$6:$HQ$307</definedName>
    <definedName name="Cancelaciones" localSheetId="45">#REF!</definedName>
    <definedName name="Cancelaciones" localSheetId="46">#REF!</definedName>
    <definedName name="Cancelaciones" localSheetId="47">#REF!</definedName>
    <definedName name="Cancelaciones">#REF!</definedName>
    <definedName name="Capitulo">[4]Proyeccion!$W$21:$W$156</definedName>
    <definedName name="Comisiones" localSheetId="45">#REF!</definedName>
    <definedName name="Comisiones" localSheetId="46">#REF!</definedName>
    <definedName name="Comisiones" localSheetId="47">#REF!</definedName>
    <definedName name="Comisiones">#REF!</definedName>
    <definedName name="Desembolsos" localSheetId="45">#REF!</definedName>
    <definedName name="Desembolsos" localSheetId="46">#REF!</definedName>
    <definedName name="Desembolsos" localSheetId="47">#REF!</definedName>
    <definedName name="Desembolsos">#REF!</definedName>
    <definedName name="Detalle_Prestamos" localSheetId="45">#REF!</definedName>
    <definedName name="Detalle_Prestamos" localSheetId="46">#REF!</definedName>
    <definedName name="Detalle_Prestamos" localSheetId="47">#REF!</definedName>
    <definedName name="Detalle_Prestamos">#REF!</definedName>
    <definedName name="Dext" localSheetId="45">#REF!</definedName>
    <definedName name="Dext" localSheetId="46">#REF!</definedName>
    <definedName name="Dext" localSheetId="47">#REF!</definedName>
    <definedName name="Dext">#REF!</definedName>
    <definedName name="Dext0901" localSheetId="45">#REF!</definedName>
    <definedName name="Dext0901" localSheetId="46">#REF!</definedName>
    <definedName name="Dext0901" localSheetId="47">#REF!</definedName>
    <definedName name="Dext0901">#REF!</definedName>
    <definedName name="Dint" localSheetId="45">#REF!</definedName>
    <definedName name="Dint" localSheetId="46">#REF!</definedName>
    <definedName name="Dint" localSheetId="47">#REF!</definedName>
    <definedName name="Dint">#REF!</definedName>
    <definedName name="Dint0901" localSheetId="45">#REF!</definedName>
    <definedName name="Dint0901" localSheetId="46">#REF!</definedName>
    <definedName name="Dint0901" localSheetId="47">#REF!</definedName>
    <definedName name="Dint0901">#REF!</definedName>
    <definedName name="hhh" localSheetId="45">#REF!</definedName>
    <definedName name="hhh" localSheetId="46">#REF!</definedName>
    <definedName name="hhh" localSheetId="47">#REF!</definedName>
    <definedName name="hhh">#REF!</definedName>
    <definedName name="hhhh" localSheetId="45">#REF!</definedName>
    <definedName name="hhhh" localSheetId="46">#REF!</definedName>
    <definedName name="hhhh" localSheetId="47">#REF!</definedName>
    <definedName name="hhhh">#REF!</definedName>
    <definedName name="Intereses" localSheetId="45">#REF!</definedName>
    <definedName name="Intereses" localSheetId="46">#REF!</definedName>
    <definedName name="Intereses" localSheetId="47">#REF!</definedName>
    <definedName name="Intereses">#REF!</definedName>
    <definedName name="jfhkjf" localSheetId="45">#REF!</definedName>
    <definedName name="jfhkjf" localSheetId="46">#REF!</definedName>
    <definedName name="jfhkjf" localSheetId="47">#REF!</definedName>
    <definedName name="jfhkjf">#REF!</definedName>
    <definedName name="KKK" localSheetId="45">#REF!</definedName>
    <definedName name="KKK" localSheetId="46">#REF!</definedName>
    <definedName name="KKK" localSheetId="47">#REF!</definedName>
    <definedName name="KKK">#REF!</definedName>
    <definedName name="lalala" localSheetId="45">#REF!</definedName>
    <definedName name="lalala" localSheetId="46">#REF!</definedName>
    <definedName name="lalala" localSheetId="47">#REF!</definedName>
    <definedName name="lalala">#REF!</definedName>
    <definedName name="Monedas">[4]Tasas!$B$54:$B$71</definedName>
    <definedName name="Paridades">[4]Tasas!$B$54:$C$71</definedName>
    <definedName name="ParidFechas" localSheetId="45">#REF!</definedName>
    <definedName name="ParidFechas" localSheetId="46">#REF!</definedName>
    <definedName name="ParidFechas" localSheetId="47">#REF!</definedName>
    <definedName name="ParidFechas">#REF!</definedName>
    <definedName name="ParidVigDic2000" localSheetId="45">#REF!</definedName>
    <definedName name="ParidVigDic2000" localSheetId="46">#REF!</definedName>
    <definedName name="ParidVigDic2000" localSheetId="47">#REF!</definedName>
    <definedName name="ParidVigDic2000">#REF!</definedName>
    <definedName name="Partidas" localSheetId="45">#REF!</definedName>
    <definedName name="Partidas" localSheetId="46">#REF!</definedName>
    <definedName name="Partidas" localSheetId="47">#REF!</definedName>
    <definedName name="Partidas">#REF!</definedName>
    <definedName name="PartidasCodigos" localSheetId="45">#REF!</definedName>
    <definedName name="PartidasCodigos" localSheetId="46">#REF!</definedName>
    <definedName name="PartidasCodigos" localSheetId="47">#REF!</definedName>
    <definedName name="PartidasCodigos">#REF!</definedName>
    <definedName name="Prepagos" localSheetId="45">#REF!</definedName>
    <definedName name="Prepagos" localSheetId="46">#REF!</definedName>
    <definedName name="Prepagos" localSheetId="47">#REF!</definedName>
    <definedName name="Prepagos">#REF!</definedName>
    <definedName name="Proyección" localSheetId="45">#REF!</definedName>
    <definedName name="Proyección" localSheetId="46">#REF!</definedName>
    <definedName name="Proyección" localSheetId="47">#REF!</definedName>
    <definedName name="Proyección">#REF!</definedName>
    <definedName name="Resumen_Desemb" localSheetId="45">#REF!</definedName>
    <definedName name="Resumen_Desemb" localSheetId="46">#REF!</definedName>
    <definedName name="Resumen_Desemb" localSheetId="47">#REF!</definedName>
    <definedName name="Resumen_Desemb">#REF!</definedName>
    <definedName name="Resumen_Ppto">[3]Base!$HR$1:$IL$307,[3]Base!$IO$1:$IU$307</definedName>
    <definedName name="Resumen_SD" localSheetId="45">#REF!</definedName>
    <definedName name="Resumen_SD" localSheetId="46">#REF!</definedName>
    <definedName name="Resumen_SD" localSheetId="47">#REF!</definedName>
    <definedName name="Resumen_SD">#REF!</definedName>
    <definedName name="Saldos" localSheetId="45">#REF!</definedName>
    <definedName name="Saldos" localSheetId="46">#REF!</definedName>
    <definedName name="Saldos" localSheetId="47">#REF!</definedName>
    <definedName name="Saldos">#REF!</definedName>
    <definedName name="Servicio_Deuda">[3]Base!A1:R124,[3]Base!T1:AG124,[3]Base!$FX$6:$GK$307</definedName>
    <definedName name="Tasas_Interes">[4]Tasas!$B$8:$D$49</definedName>
    <definedName name="TasasProy">[5]Tasas!$A$4:$K$65</definedName>
    <definedName name="TasasVig" localSheetId="45">#REF!</definedName>
    <definedName name="TasasVig" localSheetId="46">#REF!</definedName>
    <definedName name="TasasVig" localSheetId="47">#REF!</definedName>
    <definedName name="TasasVig">#REF!</definedName>
    <definedName name="TasasVigTipos" localSheetId="45">#REF!</definedName>
    <definedName name="TasasVigTipos" localSheetId="46">#REF!</definedName>
    <definedName name="TasasVigTipos" localSheetId="47">#REF!</definedName>
    <definedName name="TasasVigTipos">#REF!</definedName>
    <definedName name="Tipos_Tasas">[4]Tasas!$B$8:$B$49</definedName>
    <definedName name="Totales" localSheetId="45">#REF!</definedName>
    <definedName name="Totales" localSheetId="46">#REF!</definedName>
    <definedName name="Totales" localSheetId="47">#REF!</definedName>
    <definedName name="Tota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169" l="1"/>
  <c r="G34" i="169"/>
  <c r="F34" i="169"/>
  <c r="E34" i="169"/>
  <c r="H33" i="169"/>
  <c r="G33" i="169"/>
  <c r="F33" i="169"/>
  <c r="E33" i="169"/>
  <c r="H32" i="169"/>
  <c r="G32" i="169"/>
  <c r="F32" i="169"/>
  <c r="E32" i="169"/>
  <c r="H31" i="169"/>
  <c r="G31" i="169"/>
  <c r="F31" i="169"/>
  <c r="E31" i="169"/>
  <c r="E30" i="169"/>
  <c r="H29" i="169"/>
  <c r="G29" i="169"/>
  <c r="F29" i="169"/>
  <c r="E29" i="169"/>
  <c r="H28" i="169"/>
  <c r="G28" i="169"/>
  <c r="F28" i="169"/>
  <c r="E28" i="169"/>
  <c r="H27" i="169"/>
  <c r="G27" i="169"/>
  <c r="F27" i="169"/>
  <c r="E27" i="169"/>
  <c r="H26" i="169"/>
  <c r="G26" i="169"/>
  <c r="F26" i="169"/>
  <c r="E26" i="169"/>
  <c r="H25" i="169"/>
  <c r="G25" i="169"/>
  <c r="F25" i="169"/>
  <c r="E25" i="169"/>
  <c r="H24" i="169"/>
  <c r="G24" i="169"/>
  <c r="F24" i="169"/>
  <c r="E24" i="169"/>
  <c r="H23" i="169"/>
  <c r="G23" i="169"/>
  <c r="F23" i="169"/>
  <c r="E23" i="169"/>
  <c r="H22" i="169"/>
  <c r="G22" i="169"/>
  <c r="F22" i="169"/>
  <c r="E22" i="169"/>
  <c r="H21" i="169"/>
  <c r="G21" i="169"/>
  <c r="F21" i="169"/>
  <c r="E21" i="169"/>
  <c r="F35" i="169" l="1"/>
  <c r="G35" i="169"/>
  <c r="E35" i="169"/>
  <c r="H35" i="169"/>
  <c r="C8" i="157" l="1"/>
</calcChain>
</file>

<file path=xl/sharedStrings.xml><?xml version="1.0" encoding="utf-8"?>
<sst xmlns="http://schemas.openxmlformats.org/spreadsheetml/2006/main" count="1661" uniqueCount="992">
  <si>
    <t>Fuente: Dipres.</t>
  </si>
  <si>
    <t>TOTAL</t>
  </si>
  <si>
    <t>2020-2023</t>
  </si>
  <si>
    <t>PIB</t>
  </si>
  <si>
    <t>Demanda Interna</t>
  </si>
  <si>
    <t>IPC</t>
  </si>
  <si>
    <t>TOTAL INGRESOS</t>
  </si>
  <si>
    <t>Ingresos tributarios netos</t>
  </si>
  <si>
    <t>Cobre bruto</t>
  </si>
  <si>
    <t>Imposiciones previsionales</t>
  </si>
  <si>
    <t>Rentas de la propiedad</t>
  </si>
  <si>
    <t>Ingresos de operación</t>
  </si>
  <si>
    <t>Venta de activos físicos</t>
  </si>
  <si>
    <t>Gobierno Central Presupuestario</t>
  </si>
  <si>
    <t>Otros ingresos</t>
  </si>
  <si>
    <t>Ingresos Tributarios Netos</t>
  </si>
  <si>
    <t>Gobierno Central Extrapresupuestario</t>
  </si>
  <si>
    <t>TRANSACCIONES QUE AFECTAN EL PATRIMONIO NETO</t>
  </si>
  <si>
    <t>Supuestos Macroeconómicos 2019</t>
  </si>
  <si>
    <t>(var. anual, %)</t>
  </si>
  <si>
    <t>(var. anual, % promedio)</t>
  </si>
  <si>
    <t>Tipo de cambio</t>
  </si>
  <si>
    <t>($/US$, promedio, valor nominal)</t>
  </si>
  <si>
    <t>Precio del cobre</t>
  </si>
  <si>
    <t>(USc$/lb, promedio, BML)</t>
  </si>
  <si>
    <t>Ingresos Gobierno Central Total 2019</t>
  </si>
  <si>
    <t>moneda nacional + moneda extranjera</t>
  </si>
  <si>
    <t>(millones de pesos de 2019)</t>
  </si>
  <si>
    <t>Proyección marzo</t>
  </si>
  <si>
    <t>  </t>
  </si>
  <si>
    <t>(3) = (2) - (1)</t>
  </si>
  <si>
    <t>(4) = (2) / (1)</t>
  </si>
  <si>
    <t>Ingresos tributarios netos </t>
  </si>
  <si>
    <t>  Tributación minería privada </t>
  </si>
  <si>
    <t>  Tributación resto contribuyentes </t>
  </si>
  <si>
    <t>Cobre bruto </t>
  </si>
  <si>
    <t>Imposiciones previsionales </t>
  </si>
  <si>
    <t>Donaciones (Transferencias) </t>
  </si>
  <si>
    <t>Rentas de la propiedad </t>
  </si>
  <si>
    <t>Ingresos de operación </t>
  </si>
  <si>
    <t>Otros ingresos </t>
  </si>
  <si>
    <t>Venta de activos físicos </t>
  </si>
  <si>
    <t>Ingresos Cíclicamente Ajustados del Gobierno Central Total 2019</t>
  </si>
  <si>
    <t>Proyección marzo</t>
  </si>
  <si>
    <t>(3)=(2)-(1)</t>
  </si>
  <si>
    <t>Total ingresos</t>
  </si>
  <si>
    <t xml:space="preserve">     Tributación Minería Privada</t>
  </si>
  <si>
    <t xml:space="preserve">     Tributación Resto de Contribuyentes</t>
  </si>
  <si>
    <t>Imposiciones Previsionales de Salud</t>
  </si>
  <si>
    <t>Balance del Gobierno Central Total 2019</t>
  </si>
  <si>
    <t>(millones de pesos 2019 y porcentaje del PIB)</t>
  </si>
  <si>
    <t>Total Ingresos Efectivos</t>
  </si>
  <si>
    <t>Total Ingresos Cíclicamente Ajustados</t>
  </si>
  <si>
    <t>Total Gastos</t>
  </si>
  <si>
    <t>(1)-(3)</t>
  </si>
  <si>
    <t>Balance Efectivo</t>
  </si>
  <si>
    <t>(2)-(3)</t>
  </si>
  <si>
    <t>Balance Cíclicamente Ajustado</t>
  </si>
  <si>
    <t>Supuestos Macroeconómicos 2020-2023</t>
  </si>
  <si>
    <t>Fecha</t>
  </si>
  <si>
    <t>Fuente: Ministerio de Hacienda.</t>
  </si>
  <si>
    <t>Ingresos del Gobierno Central Total 2020-2023</t>
  </si>
  <si>
    <t>Tributación minería privada</t>
  </si>
  <si>
    <t>Tributación resto contribuyentes</t>
  </si>
  <si>
    <t>Donaciones</t>
  </si>
  <si>
    <t>TRANSACCIONES EN ACTIVOS NO FINANCIEROS</t>
  </si>
  <si>
    <t>Parámetros de referencia BCA</t>
  </si>
  <si>
    <t>PIB Tendencial (tasa de variación real)</t>
  </si>
  <si>
    <t>Brecha PIB (%)</t>
  </si>
  <si>
    <t>Cobre</t>
  </si>
  <si>
    <t>Precio de referencia (USc$/lb)</t>
  </si>
  <si>
    <t>Ingresos Efectivos y Cíclicamente ajustados del Gobierno Central Total 2020-2023</t>
  </si>
  <si>
    <t>Ingresos Efectivos Gobierno Central Total</t>
  </si>
  <si>
    <t>Ingresos Cíclicamente Ajustados</t>
  </si>
  <si>
    <t>Actualización de gastos comprometidos para el Gobierno Central Total 2020-2023</t>
  </si>
  <si>
    <t>Balances del Gobierno Central Total 2019-2023</t>
  </si>
  <si>
    <t xml:space="preserve">Total Ingresos Efectivos   </t>
  </si>
  <si>
    <t xml:space="preserve">Total Gastos Comprometidos   </t>
  </si>
  <si>
    <t xml:space="preserve">Ingresos Cíclicamente Ajustados   </t>
  </si>
  <si>
    <t>Nivel de gasto compatible con meta</t>
  </si>
  <si>
    <t xml:space="preserve">Diferencia Gasto / Holgura (5)-(2) </t>
  </si>
  <si>
    <t xml:space="preserve">Diferencia Gasto Millones de US$ </t>
  </si>
  <si>
    <t>Diferencia Gasto como % del PIB</t>
  </si>
  <si>
    <t>Balance efectivo compatible con meta (1)-(5) (% del PIB)</t>
  </si>
  <si>
    <t>(1)</t>
  </si>
  <si>
    <t>(2)</t>
  </si>
  <si>
    <t>(3)</t>
  </si>
  <si>
    <t>(4)</t>
  </si>
  <si>
    <t>(5)</t>
  </si>
  <si>
    <t>(6)</t>
  </si>
  <si>
    <t>(7)</t>
  </si>
  <si>
    <t>(8)</t>
  </si>
  <si>
    <t>(9)</t>
  </si>
  <si>
    <t>Cuadro I.1.1</t>
  </si>
  <si>
    <t>Cuadro I.2.1</t>
  </si>
  <si>
    <t>Cuadro I.3.1</t>
  </si>
  <si>
    <t>Cuadro I.4.1</t>
  </si>
  <si>
    <t>Cuadro II.4.1</t>
  </si>
  <si>
    <t>Cuadro II.5.1</t>
  </si>
  <si>
    <t>Cuadro II.5.2</t>
  </si>
  <si>
    <t>Cuadro II.5.3</t>
  </si>
  <si>
    <t>Cuadro II.6.1</t>
  </si>
  <si>
    <t>Cuadro II.6.2</t>
  </si>
  <si>
    <t>Cuadro II.7.1</t>
  </si>
  <si>
    <r>
      <t>TOTAL INGRESOS</t>
    </r>
    <r>
      <rPr>
        <sz val="10"/>
        <rFont val="Calibri"/>
        <family val="2"/>
        <scheme val="minor"/>
      </rPr>
      <t> </t>
    </r>
  </si>
  <si>
    <r>
      <t>DE TRANSACCIONES QUE AFECTAN EL PATRIMONIO NETO</t>
    </r>
    <r>
      <rPr>
        <sz val="10"/>
        <rFont val="Calibri"/>
        <family val="2"/>
        <scheme val="minor"/>
      </rPr>
      <t> </t>
    </r>
  </si>
  <si>
    <r>
      <t>DE TRANSACCIONES EN ACTIVOS NO FINANCIEROS</t>
    </r>
    <r>
      <rPr>
        <sz val="10"/>
        <rFont val="Calibri"/>
        <family val="2"/>
        <scheme val="minor"/>
      </rPr>
      <t> </t>
    </r>
  </si>
  <si>
    <t xml:space="preserve">(1) Las cifras correspondientes a Otros ingresos no tienen ajuste cíclico por lo que los ingresos efectivos son iguales a los cíclicamente ajustados.  </t>
  </si>
  <si>
    <t xml:space="preserve"> Fuente: Dipres.</t>
  </si>
  <si>
    <t>Nombre</t>
  </si>
  <si>
    <t>Número IF</t>
  </si>
  <si>
    <t>Tipo</t>
  </si>
  <si>
    <t>2020 Proyección</t>
  </si>
  <si>
    <t>2021 Proyección</t>
  </si>
  <si>
    <t>2022 Proyección</t>
  </si>
  <si>
    <t>2023 Proyección</t>
  </si>
  <si>
    <t>Meta BCA (% del PIB)</t>
  </si>
  <si>
    <t>Cuadro II.8.1</t>
  </si>
  <si>
    <t>Transacciones en activos financieros</t>
  </si>
  <si>
    <t>Cuadro I.5.1</t>
  </si>
  <si>
    <t>Deuda Bruta saldo ejercicio anterior</t>
  </si>
  <si>
    <t>Déficit Fiscal GC Presupuestario</t>
  </si>
  <si>
    <t>Deuda Bruta saldo final</t>
  </si>
  <si>
    <t>% PIB</t>
  </si>
  <si>
    <t>(millones de pesos 2019)</t>
  </si>
  <si>
    <t>Cuadro II.6.3</t>
  </si>
  <si>
    <t>Gastos Comprometidos 2019-2023</t>
  </si>
  <si>
    <t>Gasto Gobierno Central Total</t>
  </si>
  <si>
    <t>Gasto Gobierno Central Presupuestario</t>
  </si>
  <si>
    <t>Gasto Gobierno Central Extrapresupuestario</t>
  </si>
  <si>
    <t>(1) Indicadores proyectados en el mes de septiembre de 2018.</t>
  </si>
  <si>
    <t>Proyección a marzo 2019</t>
  </si>
  <si>
    <t>IFP Marzo</t>
  </si>
  <si>
    <t>(1) Estimación realizada con el gasto compatible con la meta de BCA y Programa de Recompra por MMUS$5.500.</t>
  </si>
  <si>
    <t>Proyección junio</t>
  </si>
  <si>
    <t>IFP Junio</t>
  </si>
  <si>
    <t>Informes Financieros emitidos entre octubre 2018 y junio 2019</t>
  </si>
  <si>
    <t>2019 Proyección a junio</t>
  </si>
  <si>
    <t>IMACEC</t>
  </si>
  <si>
    <t>Var. % promedio enero-abril (a/a)</t>
  </si>
  <si>
    <t>Indice de ventas al por menor</t>
  </si>
  <si>
    <t>Precio del cobre (USc/lb)</t>
  </si>
  <si>
    <t>Promedio enero-mayo (BML)</t>
  </si>
  <si>
    <t>Tipo de cambio ($/US$)</t>
  </si>
  <si>
    <t>Promedio enero-mayo</t>
  </si>
  <si>
    <t>Ingresos Gobierno Central Presupuestario, Extrapresupuestario y Total a mayo 2019</t>
  </si>
  <si>
    <t>Moneda nacional + moneda extranjera</t>
  </si>
  <si>
    <t>(millones de pesos, % variación real y % del PIB)</t>
  </si>
  <si>
    <t>Presupuestario</t>
  </si>
  <si>
    <t>Extrapresupuestario</t>
  </si>
  <si>
    <t>MM$</t>
  </si>
  <si>
    <t>Var. real 12 meses (%)</t>
  </si>
  <si>
    <t>% del PIB</t>
  </si>
  <si>
    <t xml:space="preserve">    Tributación minería privada</t>
  </si>
  <si>
    <t xml:space="preserve">    Tributación resto contribuyentes</t>
  </si>
  <si>
    <t>Ingresos tributarios acumulados a mayo 2019</t>
  </si>
  <si>
    <t>Var. %</t>
  </si>
  <si>
    <t>1. Impuestos a la Renta</t>
  </si>
  <si>
    <t xml:space="preserve">    Declaración Anual</t>
  </si>
  <si>
    <t xml:space="preserve">       Impuestos</t>
  </si>
  <si>
    <t xml:space="preserve">       Sistemas de Pago</t>
  </si>
  <si>
    <t xml:space="preserve">    Declaración y Pago Mensual</t>
  </si>
  <si>
    <t xml:space="preserve">    Pagos Provisionales Mensuales</t>
  </si>
  <si>
    <t>2. Impuesto al Valor Agregado</t>
  </si>
  <si>
    <t xml:space="preserve">    I.V.A. Declarado</t>
  </si>
  <si>
    <t xml:space="preserve">    Crédito Especial Empresas Constructoras</t>
  </si>
  <si>
    <t xml:space="preserve">    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</si>
  <si>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</si>
  <si>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</si>
  <si>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</si>
  <si>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</si>
  <si>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</si>
  <si>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</si>
  <si>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</si>
  <si>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 xml:space="preserve">    Fluctuación Deudores más Diferencias Pendientes</t>
  </si>
  <si>
    <t xml:space="preserve">    Otros</t>
  </si>
  <si>
    <t>INGRESOS NETOS POR IMPUESTOS</t>
  </si>
  <si>
    <t>Gastos Gobierno Central Presupuestario, Extrapresupuestario y Total a mayo 2019</t>
  </si>
  <si>
    <t>Personal</t>
  </si>
  <si>
    <t>Bienes y servicios de consumo y producción</t>
  </si>
  <si>
    <t xml:space="preserve">Intereses </t>
  </si>
  <si>
    <t>Subsidios y donaciones</t>
  </si>
  <si>
    <t>Prestaciones previsionales</t>
  </si>
  <si>
    <t>Otros</t>
  </si>
  <si>
    <t>Inversión</t>
  </si>
  <si>
    <t>Transferencias de capital</t>
  </si>
  <si>
    <t xml:space="preserve">5 Ministerios con mayor gasto corriente aprobado(1) </t>
  </si>
  <si>
    <t>(millones de pesos y % de ejecución sobre Ley de Presupuestos Aprobada)</t>
  </si>
  <si>
    <t>Ministerios</t>
  </si>
  <si>
    <t>Ley de Presupuestos 2019</t>
  </si>
  <si>
    <t>Total</t>
  </si>
  <si>
    <t>Interior</t>
  </si>
  <si>
    <t>Salud</t>
  </si>
  <si>
    <t>Defensa</t>
  </si>
  <si>
    <t>Educación</t>
  </si>
  <si>
    <t>Vivienda</t>
  </si>
  <si>
    <t>Obras Públicas</t>
  </si>
  <si>
    <t>Gasto acumulado a mayo 2018-2019 según Clasificación Funcional de Erogaciones del Gobierno Central</t>
  </si>
  <si>
    <t>Moneda Nacional y Moneda Extranjera</t>
  </si>
  <si>
    <t>A mayo 2018</t>
  </si>
  <si>
    <t>A mayo 2019</t>
  </si>
  <si>
    <t>Var. real %</t>
  </si>
  <si>
    <t>MM $</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</si>
  <si>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</si>
  <si>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</si>
  <si>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</si>
  <si>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</si>
  <si>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</si>
  <si>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</si>
  <si>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</si>
  <si>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</si>
  <si>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</si>
  <si>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</si>
  <si>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</si>
  <si>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</si>
  <si>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</si>
  <si>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</si>
  <si>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</si>
  <si>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</si>
  <si>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</si>
  <si>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</si>
  <si>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</si>
  <si>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</si>
  <si>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</si>
  <si>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</si>
  <si>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</si>
  <si>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</si>
  <si>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</si>
  <si>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</si>
  <si>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</si>
  <si>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</si>
  <si>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</si>
  <si>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</si>
  <si>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</si>
  <si>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</si>
  <si>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</si>
  <si>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</si>
  <si>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</si>
  <si>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</si>
  <si>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</si>
  <si>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</si>
  <si>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</si>
  <si>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</si>
  <si>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 1</t>
  </si>
  <si>
    <t>Actividades Recreativas, Cultura y Religión</t>
  </si>
  <si>
    <t>Servicios Recreativos y Deportivos</t>
  </si>
  <si>
    <t>Servicios Culturales</t>
  </si>
  <si>
    <t>Enseñanza Preescolar, Primaria y Secundaria</t>
  </si>
  <si>
    <t>Enseñanza Terciaria</t>
  </si>
  <si>
    <t>Enseñanza no atribuible a ningun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</si>
  <si>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</si>
  <si>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</si>
  <si>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</si>
  <si>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</si>
  <si>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</si>
  <si>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</si>
  <si>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</si>
  <si>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</si>
  <si>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</si>
  <si>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Protección Social n.e.p</t>
  </si>
  <si>
    <t>Gasto en funciones sociales</t>
  </si>
  <si>
    <t>Financiamiento del Gobierno Central Total a mayo de 2019</t>
  </si>
  <si>
    <t>(millones de pesos)</t>
  </si>
  <si>
    <t>Acumulado a mayo</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</si>
  <si>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</si>
  <si>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</si>
  <si>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</si>
  <si>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</si>
  <si>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</si>
  <si>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</si>
  <si>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</si>
  <si>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</si>
  <si>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t>Fondos especiales 1</t>
  </si>
  <si>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</si>
  <si>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</si>
  <si>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</si>
  <si>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</si>
  <si>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</si>
  <si>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</si>
  <si>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</si>
  <si>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</si>
  <si>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</si>
  <si>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</si>
  <si>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(4)=(2)/(1)</t>
  </si>
  <si>
    <t>Fuente : Dipres.</t>
  </si>
  <si>
    <t>Cuadro I.1.3</t>
  </si>
  <si>
    <t>Cuadro I.1.2</t>
  </si>
  <si>
    <t>Cuadro I.1.4</t>
  </si>
  <si>
    <t>Cuadro I.1.5</t>
  </si>
  <si>
    <t>Cuadro I.1.6</t>
  </si>
  <si>
    <t>Cuadro I.1.7</t>
  </si>
  <si>
    <t>Cuadro I.1.8</t>
  </si>
  <si>
    <t>Cuadro I.6.1</t>
  </si>
  <si>
    <t>Var.% Proy. junio/Proy. Marzo</t>
  </si>
  <si>
    <t>Diferencia c/r marzo</t>
  </si>
  <si>
    <t>(1) Estimación realizada con el gasto compatible con la meta de BCA y Programa de Recompra</t>
  </si>
  <si>
    <t>Deuda Bruta del Gobierno Central, cierre estimado 2019 (1)</t>
  </si>
  <si>
    <t>Total general</t>
  </si>
  <si>
    <t>5 (7)</t>
  </si>
  <si>
    <t>EFA</t>
  </si>
  <si>
    <t>2 (3)</t>
  </si>
  <si>
    <t>37 (6)</t>
  </si>
  <si>
    <t>EI*</t>
  </si>
  <si>
    <t>EGI</t>
  </si>
  <si>
    <t>EPG</t>
  </si>
  <si>
    <t xml:space="preserve">2016-2019 </t>
  </si>
  <si>
    <t>2011 - 2015</t>
  </si>
  <si>
    <t>2006 - 2010</t>
  </si>
  <si>
    <t>2000-2005</t>
  </si>
  <si>
    <t>1997-1999</t>
  </si>
  <si>
    <t>Número de Programas e Instituciones Evaluadas 1997-2019</t>
  </si>
  <si>
    <t xml:space="preserve">Cuadro III.1.1 </t>
  </si>
  <si>
    <t>N/A</t>
  </si>
  <si>
    <t>I</t>
  </si>
  <si>
    <t>S</t>
  </si>
  <si>
    <t>Desempeño Medio</t>
  </si>
  <si>
    <t>Subsidio al Arriendo</t>
  </si>
  <si>
    <t>NC</t>
  </si>
  <si>
    <t>Desempeño bajo</t>
  </si>
  <si>
    <t>Campamentos</t>
  </si>
  <si>
    <t>Fondo Consejo Nacional de Televisión</t>
  </si>
  <si>
    <t>Cooperación Sur-Sur. AGCID</t>
  </si>
  <si>
    <t>Mal desempeño</t>
  </si>
  <si>
    <t>Centros residenciales de administración directa</t>
  </si>
  <si>
    <t>Programas de Rehabilitación y Reinserción Social</t>
  </si>
  <si>
    <t>Programa de Tenencia Responsable de Animales de Compañía</t>
  </si>
  <si>
    <t>Formación para el Desarrollo de los Profesionales de la Educación</t>
  </si>
  <si>
    <t>Centro de Recursos para el Aprendizaje (Bibliotecas CRA)</t>
  </si>
  <si>
    <t>EI</t>
  </si>
  <si>
    <t>Programa de Acompañamiento y Acceso Efectivo a la Educación Superior (PACE)</t>
  </si>
  <si>
    <t>Buen desempeño</t>
  </si>
  <si>
    <t>Fondo de Fomento Audiovisual. Ley 19.981</t>
  </si>
  <si>
    <t>Programa Especial de Fomento al Riego Art. 3 Inciso 3</t>
  </si>
  <si>
    <t>Programa de Obras Menores de Riego. Ley 18.450</t>
  </si>
  <si>
    <t>Programa de Obras Medianas de Riego Ley 18.450</t>
  </si>
  <si>
    <t>RESULTADOS</t>
  </si>
  <si>
    <t>EFICIENCIA</t>
  </si>
  <si>
    <t>IMPLEM.</t>
  </si>
  <si>
    <t>DISEÑO</t>
  </si>
  <si>
    <t>CATEGORÍA</t>
  </si>
  <si>
    <t>LÍNEA</t>
  </si>
  <si>
    <t>PROGRAMA</t>
  </si>
  <si>
    <t>Programas Evaluados y Categoría de Desempeño</t>
  </si>
  <si>
    <t>Cuadro III.1.2</t>
  </si>
  <si>
    <t xml:space="preserve">Ministerio Secretaría General de Gobierno                                       </t>
  </si>
  <si>
    <t xml:space="preserve">Ministerio de Transporte y Telecomunicaciones                                   </t>
  </si>
  <si>
    <t xml:space="preserve">Ministerio de Relaciones Exteriores                                             </t>
  </si>
  <si>
    <t xml:space="preserve">Ministerio de Mineria                                                           </t>
  </si>
  <si>
    <t xml:space="preserve">Ministerio de Educación                                                         </t>
  </si>
  <si>
    <t xml:space="preserve">Ministerio de Economía, Fomento y Turismo                                       </t>
  </si>
  <si>
    <t xml:space="preserve">Ministerio de Bienes Nacionales                                                 </t>
  </si>
  <si>
    <t xml:space="preserve">Ministerio de Agricultura                                                       </t>
  </si>
  <si>
    <t>Ministerio</t>
  </si>
  <si>
    <t>Programas e Iniciativas Monitoreadas 2012 – 2018</t>
  </si>
  <si>
    <t xml:space="preserve">Cuadro III.2.1 </t>
  </si>
  <si>
    <t>Ministerio de Agricultura</t>
  </si>
  <si>
    <t>% Oferta Programática</t>
  </si>
  <si>
    <t>Iniciativas</t>
  </si>
  <si>
    <t>Programas</t>
  </si>
  <si>
    <t>Cobertura</t>
  </si>
  <si>
    <t>P &amp; I Monitoreadas</t>
  </si>
  <si>
    <t>MINISTERIO</t>
  </si>
  <si>
    <t>Programas e Iniciativas Programáticas No Sociales Monitoreadas 2018</t>
  </si>
  <si>
    <t xml:space="preserve">Cuadro III.2.2 </t>
  </si>
  <si>
    <t>Notas:</t>
  </si>
  <si>
    <t>() Evaluaciones en proceso y/o comprometidas pero no iniciadas.</t>
  </si>
  <si>
    <t>* El número de Evaluaciones de Impacto incorpora la Línea de Evaluación a Programas Nuevos, que corresponden a 13 evaluaciones entre los años 2009-2011.</t>
  </si>
  <si>
    <t>Comprende los impuestos a la renta pagados por las diez mayores empresas.</t>
  </si>
  <si>
    <t xml:space="preserve"> 4/</t>
  </si>
  <si>
    <t>Gastos de Transacciones que afectan el Patrimonio Neto más Inversión y Transferencias de capital clasificadas en Transacciones en Activos No Financieros.</t>
  </si>
  <si>
    <t xml:space="preserve"> 3/</t>
  </si>
  <si>
    <t>Ingresos de Transacciones que afectan el Patrimonio Neto más Venta de activos físicos clasificada en Transacciones en Activos  no Financieros.</t>
  </si>
  <si>
    <t xml:space="preserve"> 2/</t>
  </si>
  <si>
    <t>Excluye el pago de bonos de reconocimiento, que se clasifica entre las partidas de financiamiento.</t>
  </si>
  <si>
    <t xml:space="preserve"> 1/</t>
  </si>
  <si>
    <t>FINANCIAMIENTO</t>
  </si>
  <si>
    <t>Bonos de Reconocimiento</t>
  </si>
  <si>
    <t>Amortizaciones</t>
  </si>
  <si>
    <t>Resto</t>
  </si>
  <si>
    <t>Bonos</t>
  </si>
  <si>
    <t>Endeudamiento</t>
  </si>
  <si>
    <t>Endeudamiento Interno Neto</t>
  </si>
  <si>
    <t>Endeudamiento Externo Neto</t>
  </si>
  <si>
    <t>PASIVOS NETOS INCURRIDOS</t>
  </si>
  <si>
    <t>Anticipo de gastos</t>
  </si>
  <si>
    <t>Ajustes por Rezagos Fondos Especiales</t>
  </si>
  <si>
    <t>Depósitos</t>
  </si>
  <si>
    <t>Giros</t>
  </si>
  <si>
    <t>Fondos Especiales</t>
  </si>
  <si>
    <t>Caja</t>
  </si>
  <si>
    <t>Operaciones de cambio</t>
  </si>
  <si>
    <t>Venta de activos financieros</t>
  </si>
  <si>
    <t>Inversión financiera</t>
  </si>
  <si>
    <t>Recuperación de préstamos</t>
  </si>
  <si>
    <t>Otorgamiento de préstamos</t>
  </si>
  <si>
    <t>ADQUISICION NETA DE ACTIVOS FINANCIEROS</t>
  </si>
  <si>
    <t>TRANSACCIONES EN ACTIVOS FINANCIEROS (FINANCIAMIENTO)</t>
  </si>
  <si>
    <t>PRESTAMO NETO/ENDEUDAMIENTO NETO</t>
  </si>
  <si>
    <t>TOTAL GASTOS 3/</t>
  </si>
  <si>
    <t>TOTAL INGRESOS 2/</t>
  </si>
  <si>
    <t>ADQUISICION NETA DE ACTIVOS NO FINANCIEROS</t>
  </si>
  <si>
    <t>RESULTADO OPERATIVO BRUTO</t>
  </si>
  <si>
    <t>Prestaciones previsionales 1/</t>
  </si>
  <si>
    <t>GASTOS</t>
  </si>
  <si>
    <t>Tributación minería privada 4/</t>
  </si>
  <si>
    <t>INGRESOS</t>
  </si>
  <si>
    <t>Acumulado</t>
  </si>
  <si>
    <t>Mayo</t>
  </si>
  <si>
    <t>Abril</t>
  </si>
  <si>
    <t>1erTrim.</t>
  </si>
  <si>
    <t>Marzo</t>
  </si>
  <si>
    <t>Febrero</t>
  </si>
  <si>
    <t>Enero</t>
  </si>
  <si>
    <t>Moneda Nacional + Moneda Extranjera</t>
  </si>
  <si>
    <t>Gobierno Central Total</t>
  </si>
  <si>
    <t>Estado de Operaciones de Gobierno a Mayo 2019</t>
  </si>
  <si>
    <t>Ley Aprobada</t>
  </si>
  <si>
    <t>TOTAL GASTOS</t>
  </si>
  <si>
    <t xml:space="preserve">Tributación minería privada </t>
  </si>
  <si>
    <t>Estado de Operaciones del Gobierno a Mayo  2019</t>
  </si>
  <si>
    <t>Variación % real anual</t>
  </si>
  <si>
    <t>Trabajo</t>
  </si>
  <si>
    <t>% Avance a mayo de 2019</t>
  </si>
  <si>
    <t xml:space="preserve">Gasto Corriente  a mayo 2019 </t>
  </si>
  <si>
    <t xml:space="preserve">Gasto de Capital  a mayo 2019 </t>
  </si>
  <si>
    <t>Fuentes: Banco Central de Chile, INE y Cochilco.</t>
  </si>
  <si>
    <t>Acumulado enero-mayo</t>
  </si>
  <si>
    <t>(1) PIB estimado, presentado en el escenario macroeconómico de este informe.</t>
  </si>
  <si>
    <t>Proyección a junio 2019</t>
  </si>
  <si>
    <t>Diferencia</t>
  </si>
  <si>
    <t>Proyecciones IFP de marzo y actualización a junio</t>
  </si>
  <si>
    <t>(1) Corresponde a importaciones totales de bienes (CIF).</t>
  </si>
  <si>
    <t>Deuda Bruta del Gobierno Central, cierre estimado 2020-2023(1)</t>
  </si>
  <si>
    <t>Otros ingresos (1)</t>
  </si>
  <si>
    <t>Ley de Presupuestos 2019(1)</t>
  </si>
  <si>
    <t>Cuadro A.I.1</t>
  </si>
  <si>
    <t>Variables estructurales para 2019</t>
  </si>
  <si>
    <t>(centavos de dólar por libra)</t>
  </si>
  <si>
    <t>Fuentes: Ministerio de Hacienda y Dipres.</t>
  </si>
  <si>
    <t>Variable</t>
  </si>
  <si>
    <t>Valor</t>
  </si>
  <si>
    <t>Fuente</t>
  </si>
  <si>
    <t>Brecha PIB tendencial / PIB efectivo 2019</t>
  </si>
  <si>
    <t>Ministerio de Hacienda/ Comité de expertos, reunido en julio de 2018.</t>
  </si>
  <si>
    <t>Brecha PIB tendencial / PIB efectivo 2018</t>
  </si>
  <si>
    <t>Precio de referencia del cobre 2019</t>
  </si>
  <si>
    <t>Comité de expertos, reunido en junio de 2018.</t>
  </si>
  <si>
    <t>Precio de referencias del cobre 2018</t>
  </si>
  <si>
    <t>Comité de expertos, reunido en junio de 2017.</t>
  </si>
  <si>
    <t>Cuadro A.I.2</t>
  </si>
  <si>
    <t>Proyección de variables económicas efectivas 2019</t>
  </si>
  <si>
    <t>Período</t>
  </si>
  <si>
    <t>PIB (tasa de variación real)</t>
  </si>
  <si>
    <t>Promedio 2019</t>
  </si>
  <si>
    <t xml:space="preserve">IPC (tasa de variación promedio / promedio) </t>
  </si>
  <si>
    <t>Tipo de cambio nominal (pesos por dólar)</t>
  </si>
  <si>
    <t>Promedio 2018 ($2019)</t>
  </si>
  <si>
    <t>Precio del cobre BML (centavos de dólar por libra)</t>
  </si>
  <si>
    <t>Promedio 2018</t>
  </si>
  <si>
    <t>Diferencia precio Referencia  del cobre – precio cobre Codelco (centavos de dólar por libra)</t>
  </si>
  <si>
    <t>Ventas Cobre Codelco (miles de toneladas)</t>
  </si>
  <si>
    <t>Total 2019</t>
  </si>
  <si>
    <t>Producción cobre GMP10 (miles de toneladas)</t>
  </si>
  <si>
    <t>Total 2018</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</si>
  <si>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</si>
  <si>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</si>
  <si>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</si>
  <si>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</si>
  <si>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</si>
  <si>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</si>
  <si>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2019</t>
  </si>
  <si>
    <t>Componente</t>
  </si>
  <si>
    <t>Ingresos efectivos</t>
  </si>
  <si>
    <t>Componente cíclico</t>
  </si>
  <si>
    <t>Ingresos cíclicamente ajustados</t>
  </si>
  <si>
    <t>(1) Ingresos tributarios no mineros (ITNM)</t>
  </si>
  <si>
    <t>(1.1) Impuesto Declaración Anual (abril)</t>
  </si>
  <si>
    <t>(1.2) Sistema de pagos (créditos, efecto en abril de 2019)</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</si>
  <si>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</si>
  <si>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</si>
  <si>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</si>
  <si>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</si>
  <si>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</si>
  <si>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</si>
  <si>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</si>
  <si>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</si>
  <si>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2019)</t>
  </si>
  <si>
    <t>(4.1.2) PPM  2019</t>
  </si>
  <si>
    <t>(4.1.3) Créditos (abril de 2019)</t>
  </si>
  <si>
    <t>(4.2) Impuesto a la Renta de Primera Categoría GMP10</t>
  </si>
  <si>
    <t>(4.2.1) Impuesto Primera Categoría (abril de 2019)</t>
  </si>
  <si>
    <t>(4.2.2) PPM 2019</t>
  </si>
  <si>
    <t>(4.2.3) Créditos (abril de 2019)</t>
  </si>
  <si>
    <t>(4.3) Impuesto Adicional GMP10</t>
  </si>
  <si>
    <t>Cuadro A.I.4</t>
  </si>
  <si>
    <t>Balance Cíclicamente Ajustado del Gobierno Central Total 2019</t>
  </si>
  <si>
    <t>Millones de Pesos de 2019</t>
  </si>
  <si>
    <t>Porcentaje del PIB</t>
  </si>
  <si>
    <t>(2.1) Ingresos tributarios no mineros</t>
  </si>
  <si>
    <t>(2.2) Ingresos cotizaciones previsionales de salud</t>
  </si>
  <si>
    <t xml:space="preserve">(2.3) Ingresos de Codelco </t>
  </si>
  <si>
    <t xml:space="preserve">(2.4) Ingresos tributarios GMP10 </t>
  </si>
  <si>
    <t>Cuadro A.I.5</t>
  </si>
  <si>
    <t>Balance primario efectivo y cíclicamente ajustado 2019</t>
  </si>
  <si>
    <t>Millones de pesos de 2019</t>
  </si>
  <si>
    <t>(1) Balance global efectivo</t>
  </si>
  <si>
    <t>(2) Balance global cíclicamente ajustado</t>
  </si>
  <si>
    <t>(3) Ingresos por intereses</t>
  </si>
  <si>
    <t>(4) Gastos por intereses</t>
  </si>
  <si>
    <t>(5) = (1-3+4) Balance primario efectivo</t>
  </si>
  <si>
    <t>(6) = (2-3+4) Balance primario cíclicamente ajustado</t>
  </si>
  <si>
    <t>(1) Balance Efectivo (BD2019)</t>
  </si>
  <si>
    <t>(2) Efecto Cíclico (AC2019)</t>
  </si>
  <si>
    <t>(3)= (1-2) Balance Cíclicamente Ajustado (BCA2019)</t>
  </si>
  <si>
    <t>Importaciones (millones de US$, CIF)</t>
  </si>
  <si>
    <t xml:space="preserve">(1) Los estados de operaciones mensuales del Gobierno Central Presupuestario, Extrapresupuestario y total se presentan en el Anexo II. </t>
  </si>
  <si>
    <t>Las cifras en porcentajes del PIB consideran el PIB estimado en el escenario macroeconómico de este informe.</t>
  </si>
  <si>
    <t>(1) Luego de la clasificación por mayor gasto aprobado en la Ley de Presupuestos 2019,</t>
  </si>
  <si>
    <t xml:space="preserve">se ordenan descendentemente de acuerdo al porcentaje de ejecución acumulada en lo que va de este año. </t>
  </si>
  <si>
    <t>El Gasto Corriente aprobado de estos 5 ministerios representa un 72,9% del Gasto Corriente total aprobado en la Ley de Presupuestos 2019.</t>
  </si>
  <si>
    <t xml:space="preserve">(1) Luego de la clasificación por mayor gasto aprobado en la Ley de Presupuestos 2019, </t>
  </si>
  <si>
    <t xml:space="preserve">se ordenan descendentemente de acuerdo al porcentaje de ejecución acumulado en 2019. </t>
  </si>
  <si>
    <t>El Gasto de Capital aprobado de estos 5 ministerios representa un 87,9% del Gasto de Capital total aprobado en la Ley de Presupuestos 2019.</t>
  </si>
  <si>
    <t>3,0-3,5</t>
  </si>
  <si>
    <t xml:space="preserve"> (% del PIB)</t>
  </si>
  <si>
    <t>(MM$)</t>
  </si>
  <si>
    <t>Déficit Fiscal Gobierno Central Presupuestario</t>
  </si>
  <si>
    <t>(1) Gasto comprometido IFP (octubre 2018)</t>
  </si>
  <si>
    <t>Proyecto de Ley</t>
  </si>
  <si>
    <t>Indicación</t>
  </si>
  <si>
    <t>18.04.2019</t>
  </si>
  <si>
    <t>-</t>
  </si>
  <si>
    <t>Total Informes Financieros octubre 2018 - junio 2019</t>
  </si>
  <si>
    <t>Estimación de Efectos en mayores Gastos Fiscales de Proyectos de Ley e Indicaciones</t>
  </si>
  <si>
    <t>(miles de pesos de 2019)</t>
  </si>
  <si>
    <t>Indicación sustitutiva al PdL que modifica el código sanitario para regular los medicamentos bioequivalentes genéricos y evitar la integración vertical de laboratorios y farmacias</t>
  </si>
  <si>
    <t>Proyecto de Ley para fortalecer las facultades del Fondo Nacional de Salud</t>
  </si>
  <si>
    <t>Indicación sustitutiva del PdL que modifica al sistema privado de salud, incorporando un plan garantizado</t>
  </si>
  <si>
    <t>Proyecto de Ley de Modernización Laboral para la conciliación, trabajo, familia e inclusión</t>
  </si>
  <si>
    <t>Proyecto de Ley que crea el "Seguro de Salud Clase Media" a través de una cobertura financiera especial en la modalidad de atención de "libre elección" de Fonasa</t>
  </si>
  <si>
    <t>Proyecto de Ley que establece el Sistema Clase Media Protegida</t>
  </si>
  <si>
    <t>Proyecto de Ley del Patrimonio Cultural</t>
  </si>
  <si>
    <t>Proyecto de Ley que crea el Consejo Nacional y los Consejos de los Pueblos Indígenas</t>
  </si>
  <si>
    <t>Proyecto de Ley Moderniazación al Sistema de Evaluación de Impacto Ambiental</t>
  </si>
  <si>
    <t>Programa de Apoyo al Aprendizaje Integral del Chile Crece Contigo</t>
  </si>
  <si>
    <t>Programa de Financiamiento Temprano para el Emprendimiento</t>
  </si>
  <si>
    <t>Refinanciamiento de Créditos PyME</t>
  </si>
  <si>
    <t>Programa de Desarrollo Empresarial en los Territorios</t>
  </si>
  <si>
    <t>Ministerio de Energía</t>
  </si>
  <si>
    <t>Ministerio de Hacienda</t>
  </si>
  <si>
    <t>Ministerio de Interior y Seguridad Pública</t>
  </si>
  <si>
    <t>Ministerio de Justicia y Derechos Humanos</t>
  </si>
  <si>
    <t>Ministerio de Minería</t>
  </si>
  <si>
    <t>Ministerio de Educación (Conicyt)</t>
  </si>
  <si>
    <t>Proyección de Ingresos Cobre bruto 2019</t>
  </si>
  <si>
    <t>Ley de Presupuestos</t>
  </si>
  <si>
    <t>Proyección</t>
  </si>
  <si>
    <t>Ingresos Tributarios GMP10 moneda nacional y extranjera</t>
  </si>
  <si>
    <t>Declaración anual de Renta</t>
  </si>
  <si>
    <t>Declaración y pago mensual</t>
  </si>
  <si>
    <t>Pagos Provisionales Mensuales</t>
  </si>
  <si>
    <t>Impuesto Adicional Retenido</t>
  </si>
  <si>
    <t>Total pagos por impuesto a la Renta</t>
  </si>
  <si>
    <t>Proyección 2019</t>
  </si>
  <si>
    <t>Estado de Operaciones del Gobierno 2019</t>
  </si>
  <si>
    <t>Gobierno Central Presupuestario, Extrapresupuestario y Total</t>
  </si>
  <si>
    <t xml:space="preserve">Millones de pesos </t>
  </si>
  <si>
    <t>GOBIERNO CENTRAL PRESUPUESTARIO</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</si>
  <si>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</si>
  <si>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</si>
  <si>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</si>
  <si>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</si>
  <si>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</si>
  <si>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</si>
  <si>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</si>
  <si>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Personal</t>
  </si>
  <si>
    <t xml:space="preserve">    Bienes y servicios de consumo y producción</t>
  </si>
  <si>
    <t xml:space="preserve">    Intereses </t>
  </si>
  <si>
    <t xml:space="preserve">    Subsidios y donaciones</t>
  </si>
  <si>
    <t xml:space="preserve">    Prestaciones previsionales</t>
  </si>
  <si>
    <t>RESULTADO OPERATIVO BRUTO PRESUPUESTARIO</t>
  </si>
  <si>
    <t xml:space="preserve">    Venta de activos físicos</t>
  </si>
  <si>
    <t xml:space="preserve">    Inversión</t>
  </si>
  <si>
    <t xml:space="preserve">    Transferencias de capital</t>
  </si>
  <si>
    <t>PRESTAMO NETO/ENDEUDAMIENTO NETO PRESUPUESTARIO</t>
  </si>
  <si>
    <t>GOBIERNO CENTRAL EXTRAPRESUPUESTARIO</t>
  </si>
  <si>
    <t>Fondos de Estabilización Precios de Combustibles</t>
  </si>
  <si>
    <t>Ley N° 13.196</t>
  </si>
  <si>
    <t xml:space="preserve">   Ingresos Ley N° 13.196</t>
  </si>
  <si>
    <t xml:space="preserve">   Ingresos Intereses Ley</t>
  </si>
  <si>
    <t xml:space="preserve">   Gastos</t>
  </si>
  <si>
    <t>Intereses Devengados Bono de Reconocimiento</t>
  </si>
  <si>
    <t>RESULTADO OPERATIVO BRUTO EXTRAPRESUPUESTARIO</t>
  </si>
  <si>
    <t>PRESTAMO NETO/ENDEUDAMIENTO NETO EXTRAPRESUPUESTARIO</t>
  </si>
  <si>
    <t>GOBIERNO CENTRAL TOTAL</t>
  </si>
  <si>
    <t>PRESTAMO NETO/ENDEUDAMIENTO NETO (TOTAL)</t>
  </si>
  <si>
    <t>Cuadro A.VI.1</t>
  </si>
  <si>
    <t>Informes financieros de Proyectos de Ley enviados entre abril y junio 2019,</t>
  </si>
  <si>
    <t>con efectos en los gastos fiscales</t>
  </si>
  <si>
    <t>N° IF</t>
  </si>
  <si>
    <t>N° Boletín/ Mensaje</t>
  </si>
  <si>
    <t>Nombre IF</t>
  </si>
  <si>
    <t>Año</t>
  </si>
  <si>
    <t>Efecto en Gasto</t>
  </si>
  <si>
    <t>Ministerio de Educación</t>
  </si>
  <si>
    <t>Ministerio de Salud</t>
  </si>
  <si>
    <t>Ministerio del Trabajo y Previsión Social</t>
  </si>
  <si>
    <t>66-367</t>
  </si>
  <si>
    <t xml:space="preserve">067-367 </t>
  </si>
  <si>
    <t>Proyecto de Ley que establece el Sistema de Clase Media Protegida</t>
  </si>
  <si>
    <t>Ministerio de Desarrollo Social</t>
  </si>
  <si>
    <t>086-367</t>
  </si>
  <si>
    <t>Indicaciones al Proyecto de Ley que establece la Ley Nacional del Cáncer</t>
  </si>
  <si>
    <t>Proyecto de Ley de Patrimonio Cultural</t>
  </si>
  <si>
    <t>Ministerio de las Culturas, Artes y Patrimonio</t>
  </si>
  <si>
    <t xml:space="preserve">Proyecto de Ley que crea Consejo Nacional y los Consejos de Pueblos Indígenas </t>
  </si>
  <si>
    <t>Ministerio de Medio Ambiente</t>
  </si>
  <si>
    <t>Nota: Los valores en con signo positivo significan mayores gastos fiscales y los valores con signo negativo significan menores gastos fiscales.</t>
  </si>
  <si>
    <t>Cuadro A.VI.2</t>
  </si>
  <si>
    <t>con efectos en los ingresos fiscales</t>
  </si>
  <si>
    <t>Efecto en Ingreso</t>
  </si>
  <si>
    <t>Nota: Los valores con signo positivo significan mayores ingresos fiscales y los valores con signo negativo significan menores ingresos fiscales.</t>
  </si>
  <si>
    <t>Cuadro A.VI.3</t>
  </si>
  <si>
    <t>sin efecto en gastos o ingresos fiscales</t>
  </si>
  <si>
    <t>015-367</t>
  </si>
  <si>
    <t>Indicaciones al proyecto de ley que perfecciona los textos legales que indica, para promover la inversión</t>
  </si>
  <si>
    <t>Ministerio de Economía, Fomento y Turismo</t>
  </si>
  <si>
    <t>Indicaciones al Proyecto de Ley que establece un nuevo mecanismo de financiamiento de las capacidades estratégicas de la defensa nacional</t>
  </si>
  <si>
    <t>Ministerio de Defensa</t>
  </si>
  <si>
    <t>019-367</t>
  </si>
  <si>
    <t>026-367</t>
  </si>
  <si>
    <t xml:space="preserve">Ministerio de Relaciones Exteriores. </t>
  </si>
  <si>
    <t>029-367</t>
  </si>
  <si>
    <t>Presidencia</t>
  </si>
  <si>
    <t>12.192-25</t>
  </si>
  <si>
    <t>Ministerio Secretaria General de Gobierno</t>
  </si>
  <si>
    <t>39-367</t>
  </si>
  <si>
    <t>Ministerio del Interior y Seguridad Pública</t>
  </si>
  <si>
    <t>11.912-12</t>
  </si>
  <si>
    <t xml:space="preserve">Ministerio del Medio Ambiente. </t>
  </si>
  <si>
    <t>Indicaciones al Proyecto de Ley que crea un beneficio social de educación en el Nivel de Sala Cuna, financiado por un fondo solidario</t>
  </si>
  <si>
    <t>Formula indicaciones al Proyecto de Ley que modifica diversos cuerpos normativos en materia de integración social y urbana</t>
  </si>
  <si>
    <t>Ministerio de Vivienda y Urbanismo</t>
  </si>
  <si>
    <t xml:space="preserve">Ministerio de Hacienda. </t>
  </si>
  <si>
    <t>Formula indicaciones al proyecto de Ley que modifica la ley N°19.928, sobre fomento de la música chilena, para establecer los requisitos que deben cumplir los conciertos y eventos musicales que se presentan en Chile</t>
  </si>
  <si>
    <t>Ministerio de las Culturas, las Artes y el Patrimonio</t>
  </si>
  <si>
    <t>064-367</t>
  </si>
  <si>
    <t xml:space="preserve">Indicaciones al Proyecto de Ley sobre información y rendición de cuentas de gastos reservados. </t>
  </si>
  <si>
    <t>Indicación al Proyecto de Ley que Modifica la Ley que Establece Bases de los Procedimientos Administrativos, en Materia de Documentos Electrónicos</t>
  </si>
  <si>
    <t>Ministerio Secretaria General de la Presidencia</t>
  </si>
  <si>
    <t>069-367</t>
  </si>
  <si>
    <t>061-367</t>
  </si>
  <si>
    <t>Ministerio SEGPRES y Ministerio de las Culturas, las Artes y Patrimonio</t>
  </si>
  <si>
    <t>070-367</t>
  </si>
  <si>
    <t>Proyecto de Ley que propicia la especialización preferente de las Fuerzas de Orden y Seguridad Pública mediante modificaciones a las leyes orgánicas que indica y a la normativa procesal penal</t>
  </si>
  <si>
    <t>Anexo III. Sistema de Información de Finanzas Públicas</t>
  </si>
  <si>
    <t>INFORME</t>
  </si>
  <si>
    <t>PRINCIPALES CONTENIDOS</t>
  </si>
  <si>
    <t>PERIODICIDAD</t>
  </si>
  <si>
    <t>OPORTUNIDAD</t>
  </si>
  <si>
    <t>Informe de Ejecución Presupuestaria: Operación Mensual</t>
  </si>
  <si>
    <t>- Ingresos y gastos del Gobierno Central Total, clasificación económica</t>
  </si>
  <si>
    <t>Mensual</t>
  </si>
  <si>
    <t>30 días máximo a partir del término del mes de referencia</t>
  </si>
  <si>
    <t>- Ingresos y gastos del Gobierno Central Presupuestario, clasificación económica</t>
  </si>
  <si>
    <t>- Ingresos y gastos del Gobierno Central Extrapresupuestario, clasificación económica</t>
  </si>
  <si>
    <t>- Balance contable</t>
  </si>
  <si>
    <t>Informe de Ejecución Presupuestaria: Operación Trimestral</t>
  </si>
  <si>
    <t>Trimestral</t>
  </si>
  <si>
    <t>30 días máximo a partir del término del trimestre de referencia</t>
  </si>
  <si>
    <t>- Balance ajustado</t>
  </si>
  <si>
    <t>- Ingresos tributarios</t>
  </si>
  <si>
    <t>- Información adicional de ingresos (imposiciones previsionales, ingresos tributarios minería privada, rendimiento medidas tributarias transitorias de reversión automática)</t>
  </si>
  <si>
    <t>- Variaciones y saldos FEPP, FRP y FEES</t>
  </si>
  <si>
    <t>- Deuda bruta del Gobierno Central</t>
  </si>
  <si>
    <t>Informe Financiero Empresas Públicas</t>
  </si>
  <si>
    <t>- Balance de activos y pasivos, por empresa y consolidado</t>
  </si>
  <si>
    <t>90 días a partir de la fecha límite de publicación de EEFF en SVS  (*)</t>
  </si>
  <si>
    <t>- Estado de resultados, por empresa y consolidado</t>
  </si>
  <si>
    <t>Informe del Estado de Operaciones del Gobierno General Trimestral</t>
  </si>
  <si>
    <t>- Municipalidades: Clasificación económica de ingresos, gastos, adquisición de activos no financieros y partidas de financiamiento, balance contable, balance ajustado. Serie trimestral.</t>
  </si>
  <si>
    <t>30 días máximo a partir del término de trimestre de referencia</t>
  </si>
  <si>
    <t>- Gobierno General: Clasificación económica de ingresos, gastos, adquisición de activos no financieros y partidas de financiamiento, balance contable, balance ajustado. Serie trimestral.</t>
  </si>
  <si>
    <t>Estadísticas de las Finanzas Públicas</t>
  </si>
  <si>
    <t>- Gobierno Central Total: Clasificación económica de ingresos, gastos, adquisición de activos no financieros y partidas de financiamiento, balance contable, balance ajustado. Serie anual, trimestral último año y mensual último año</t>
  </si>
  <si>
    <t>Anual</t>
  </si>
  <si>
    <t>Fines de mayo de cada año</t>
  </si>
  <si>
    <t>- Clasificación funcional de las erogaciones. Serie anual</t>
  </si>
  <si>
    <t>- Clasificación cruzada (económica y funcional) de las erogaciones. Último año</t>
  </si>
  <si>
    <t>- Gobierno Central Presupuestario: Clasificación económica de ingresos, gastos, adquisición de activos no financieros y partidas de financiamiento, balance contable, balance ajustado. Serie anual, trimestral último año, y mensual último año</t>
  </si>
  <si>
    <t>- Gobierno Central Extrapresupuestario: Clasificación económica de ingresos, gastos, adquisición de activos no financieros y partidas de financiamiento, balance contable, balance ajustado. Serie anual, trimestral último año, y mensual último año</t>
  </si>
  <si>
    <t>- Municipalidades: Clasificación económica de ingresos, gastos, adquisición de activos no financieros y partidas de financiamiento, balance contable, balance ajustado. Serie anual</t>
  </si>
  <si>
    <t>- Gobierno General: Clasificación económica de ingresos, gastos, adquisición de activos no financieros y partidas de financiamiento, balance contable, balance ajustado. Serie anual</t>
  </si>
  <si>
    <t>- Empresas Públicas: Clasificación económica de ingresos, gastos y adquisición de activos no financieros, balance contable, balance ajustado. Serie anual</t>
  </si>
  <si>
    <t>- Deuda bruta y neta del Sector Público</t>
  </si>
  <si>
    <t>Informe de Finanzas Públicas</t>
  </si>
  <si>
    <t>- Actualización de proyecciones del año en curso</t>
  </si>
  <si>
    <t>Posterior al Cierre de cada trimestre</t>
  </si>
  <si>
    <t>- Proyecciones de balance fiscal y deuda bruta de mediano plazo</t>
  </si>
  <si>
    <t>- Activos y pasivos del Gobierno Central</t>
  </si>
  <si>
    <t>- Proyecto de Ley de Presupuestos para el año siguiente (tercer trimestre)</t>
  </si>
  <si>
    <t>- Evaluación de la gestión financiera del Sector Público (primer trimestre)</t>
  </si>
  <si>
    <t>- Presupuesto Gastos tributarios (tercer trimestre)</t>
  </si>
  <si>
    <t xml:space="preserve">- Avances en la calidad del gasto (segundo trimestre) </t>
  </si>
  <si>
    <t>- Sistema de evaluación y control de gestión (tercer trimestre)</t>
  </si>
  <si>
    <t>- Programación financiera (tercer trimestre)</t>
  </si>
  <si>
    <t>Informe de Pasivos Contingentes</t>
  </si>
  <si>
    <t>- Situación actual y proyección</t>
  </si>
  <si>
    <t>Mes de diciembre de cada año</t>
  </si>
  <si>
    <t>- Gestión de pasivos contingentes</t>
  </si>
  <si>
    <t>- Análisis de la posición fiscal</t>
  </si>
  <si>
    <t>Deuda del Gobierno Central</t>
  </si>
  <si>
    <t>- Situación actual y años anteriores, saldos totales</t>
  </si>
  <si>
    <t>90 días máximo a partir del término del trimestre de referencia</t>
  </si>
  <si>
    <t>- Detalle de saldos por: vencimiento, moneda, acreedor e instrumento</t>
  </si>
  <si>
    <t>- Proyección mediano plazo</t>
  </si>
  <si>
    <t>Informe de Deuda Pública</t>
  </si>
  <si>
    <t>- Deuda bruta y neta del Gobierno Central</t>
  </si>
  <si>
    <t>- Deuda bruta y neta del Banco Central</t>
  </si>
  <si>
    <t>- Notas explicativas e información complementaria</t>
  </si>
  <si>
    <t>Informe de Activos Financieros del Tesoro Público</t>
  </si>
  <si>
    <t>- Participación del Tesoro Público en el Mercado de Capitales</t>
  </si>
  <si>
    <t>- Portafolio Consolidado de Activos Financieros</t>
  </si>
  <si>
    <t>- Portafolio de los Activos Financieros en Pesos</t>
  </si>
  <si>
    <t>- Portafolio de Activos Financieros en Dólares</t>
  </si>
  <si>
    <t>- Composición por  Mercado</t>
  </si>
  <si>
    <t>Informe Ejecutivo Mensual Fondo de Reserva de Pensiones</t>
  </si>
  <si>
    <t>- Portafolio por Instrumento</t>
  </si>
  <si>
    <t>- Portafolio por Duración</t>
  </si>
  <si>
    <t>- Portafolio por Instrumento y Moneda</t>
  </si>
  <si>
    <t>Informe Ejecutivo Mensual Fondo de Estabilización Económica y Social</t>
  </si>
  <si>
    <t>Fondo de Reserva de Pensiones Informe Trimestral</t>
  </si>
  <si>
    <t>- Valor de Mercado del Fondo de Reserva de Pensiones y su Evolución</t>
  </si>
  <si>
    <t>- Evolución de Mercados Relevantes en el Trimestre</t>
  </si>
  <si>
    <t>- Política de inversión del Fondo de Reserva de Pensiones</t>
  </si>
  <si>
    <t>- Métodos de Cálculos de Estimación de los Retornos</t>
  </si>
  <si>
    <t>- Cálculo del Benchmark para el Fondo de Reserva de Pensiones</t>
  </si>
  <si>
    <t>Fondo de Estabilización Económica y Social Informe Trimestral</t>
  </si>
  <si>
    <t>- Valor de Mercado del Fondo de Estabilización Económica y Social y su Evolución</t>
  </si>
  <si>
    <t>- Política de inversión del Fondo de Estabilización Económica y Social</t>
  </si>
  <si>
    <t>- Cálculo del Benchmark para el Fondo de Estabilización Económica y Social</t>
  </si>
  <si>
    <t>Informe Trimestral Fondo para Diagnósticos y Tratamientos de Alto Costo</t>
  </si>
  <si>
    <t>- Aportes, valorización y movimientos del Fondo</t>
  </si>
  <si>
    <t>- Detalle de la inversión de recursos del Fondo</t>
  </si>
  <si>
    <t>Indicador del Balance Cíclicamente Ajustado</t>
  </si>
  <si>
    <t>- Aspectos metodológicos</t>
  </si>
  <si>
    <t>Primer semestre del año siguiente al de referencia</t>
  </si>
  <si>
    <t>- Resultados del Cálculo del Balance Estructural (último año)</t>
  </si>
  <si>
    <t>- Conclusiones y desafíos</t>
  </si>
  <si>
    <t>Estadísticas de Gestión Pública</t>
  </si>
  <si>
    <t>- Formulación y evaluación de indicadores de desempeño en el Gobierno Central</t>
  </si>
  <si>
    <t>Segundo semestre del año siguiente al de referencia</t>
  </si>
  <si>
    <t>- Cuadros estadísticos de indicadores de desempeño. Serie anual</t>
  </si>
  <si>
    <t>Estadísticas de Recursos Humanos del Sector Público</t>
  </si>
  <si>
    <t>- Caracterización de la Dotación Efectiva del Gobierno Central según distintas variables.</t>
  </si>
  <si>
    <t>Julio</t>
  </si>
  <si>
    <t>- Caracterización del personal a Honorarios según distintas variables.</t>
  </si>
  <si>
    <t>- Caracterización del uso de la Asignación por Función Crítica.</t>
  </si>
  <si>
    <t>Informe Trimestral de los Recursos Humanos del Sector Público</t>
  </si>
  <si>
    <t>- Análisis de la evolución del personal de la Dotación Efectiva y del personal Fuera de Dotación del Gobierno Central.</t>
  </si>
  <si>
    <t>60 días máximo a partir del término del trimestre de referencia</t>
  </si>
  <si>
    <t>- Información por trimestre y Partida Presupuestaria sobre personal y remuneraciones brutas promedio.</t>
  </si>
  <si>
    <t>(*) EEFF de la SVS: Estados Financieros de la Superintendencia de Valores y Seguros.</t>
  </si>
  <si>
    <t>Indicadores macroeconómicos relevantes 2018-2019</t>
  </si>
  <si>
    <t>(miles de dólares)</t>
  </si>
  <si>
    <t>(millones de pesos de 2019 y  del PIB)</t>
  </si>
  <si>
    <t>Cuadro R.1.1</t>
  </si>
  <si>
    <t>(miles de US$)</t>
  </si>
  <si>
    <t>% Avance Marzo 2019</t>
  </si>
  <si>
    <t>N° Iniciativas</t>
  </si>
  <si>
    <t>Acumulado Dic 2018</t>
  </si>
  <si>
    <t>Ene-Mar 2019</t>
  </si>
  <si>
    <t>Abr-Dic 2019</t>
  </si>
  <si>
    <t>2020-2026</t>
  </si>
  <si>
    <t>Ambiente</t>
  </si>
  <si>
    <t>Bienes Nacionales</t>
  </si>
  <si>
    <t>Desarrollo Social</t>
  </si>
  <si>
    <t>Economía</t>
  </si>
  <si>
    <t>Interior/GORE</t>
  </si>
  <si>
    <t>Agricultura</t>
  </si>
  <si>
    <t>Energía</t>
  </si>
  <si>
    <t>Transportes (EFE)</t>
  </si>
  <si>
    <t>Vivienda y Urbanismo</t>
  </si>
  <si>
    <t>Total (MUS$)</t>
  </si>
  <si>
    <t>Gasto Real (MUS$)</t>
  </si>
  <si>
    <t>Gasto Estimado (MUS$)</t>
  </si>
  <si>
    <t>Gasto Total (MUS$)</t>
  </si>
  <si>
    <t>Sectorial</t>
  </si>
  <si>
    <t>FNDR</t>
  </si>
  <si>
    <t>Economia/SERCOTEC</t>
  </si>
  <si>
    <t>Municipal</t>
  </si>
  <si>
    <t>Gasto Real (MU$)</t>
  </si>
  <si>
    <t>Cuadro R.1.2</t>
  </si>
  <si>
    <t>Iniciativas y gastos por Ministerio</t>
  </si>
  <si>
    <t>Gastos por Ministerio y tipología</t>
  </si>
  <si>
    <t>Acumulado Mar 2019</t>
  </si>
  <si>
    <t>Proyectos</t>
  </si>
  <si>
    <t>Tipología</t>
  </si>
  <si>
    <t>Total General (MUS$)</t>
  </si>
  <si>
    <t>Cuadro R.1.3</t>
  </si>
  <si>
    <t>Iniciativas y avance de gastos por comuna</t>
  </si>
  <si>
    <t>% sobre el Total</t>
  </si>
  <si>
    <t>Comunas</t>
  </si>
  <si>
    <t>Angol</t>
  </si>
  <si>
    <t>Carahue</t>
  </si>
  <si>
    <t>Chol Chol</t>
  </si>
  <si>
    <t>Collipulli</t>
  </si>
  <si>
    <t>Cunco</t>
  </si>
  <si>
    <t>Curacautin</t>
  </si>
  <si>
    <t>Curarrehue</t>
  </si>
  <si>
    <t>Ercilla</t>
  </si>
  <si>
    <t>Freire</t>
  </si>
  <si>
    <t>Galvarino</t>
  </si>
  <si>
    <t>Gorbea</t>
  </si>
  <si>
    <t>Lautaro</t>
  </si>
  <si>
    <t>Loncoche</t>
  </si>
  <si>
    <t>Lonquimay</t>
  </si>
  <si>
    <t>Los Sauces</t>
  </si>
  <si>
    <t>Lumaco</t>
  </si>
  <si>
    <t>Melipeuco</t>
  </si>
  <si>
    <t>Nueva Imperial</t>
  </si>
  <si>
    <t>Padre Las Casas</t>
  </si>
  <si>
    <t>Perquenco</t>
  </si>
  <si>
    <t>Pitrufquen</t>
  </si>
  <si>
    <t>Pucon</t>
  </si>
  <si>
    <t>Puren</t>
  </si>
  <si>
    <t>Renaico</t>
  </si>
  <si>
    <t>Saavedra</t>
  </si>
  <si>
    <t>Temuco</t>
  </si>
  <si>
    <t>Teodoro Schmidt</t>
  </si>
  <si>
    <t>Total (M$ )</t>
  </si>
  <si>
    <t>Villarica</t>
  </si>
  <si>
    <t>Vilcun</t>
  </si>
  <si>
    <t>Victoria</t>
  </si>
  <si>
    <t>Varias</t>
  </si>
  <si>
    <t>Traiguen</t>
  </si>
  <si>
    <t>Tolten</t>
  </si>
  <si>
    <t>Todas</t>
  </si>
  <si>
    <t>Fuente: Elaboración Dipres con base en datos aportados por los servicios de la Región de La Araucanía y otros.</t>
  </si>
  <si>
    <t>(1) Para el acumulado a mayo 2019 Salud n.e.p. incluye MM$111.719 correspondientes al bono electrónico de FONASA, siendo este elemento el que explica la diferencia entre el total de erogaciones informado en este cuadro y el Total Gasto informado en los cuadros de ejecución presupuestaria.</t>
  </si>
  <si>
    <t>(millones de pesos de 2019 y porcentaje de gasto total)</t>
  </si>
  <si>
    <t>Indicación al Proyecto de Ley que establece la condición socioeconómica de los estudiantes a los que deberán otorgarles estudios gratuitos las instituciones de educación superior que accedan al financiamiento institucional para la gratuidad a contar del año 2019, de acuerdo con lo dispuesto en el título V de la Ley de Educación Superior</t>
  </si>
  <si>
    <t>Proyecto de Ley que rebaja la rentabilidad de las empresas de distribución y perfecciona el proceso tarifario de distribución eléctrica</t>
  </si>
  <si>
    <t>Indicación sustitutiva al Proyecto de Ley que modifica el código sanitario para regular los medicamentos bioequivalentes genéricos y evitar la integración vertical de laboratorios y farmacias</t>
  </si>
  <si>
    <t>Indicación sustitutiva al Proyecto de Ley que modifica el sistema privado de salud, incorporando un plan garantizado</t>
  </si>
  <si>
    <t>Proyecto de Ley que crea el "seguro de salud clase media" a través de una cobertura financiera especial en la modalidad de atención de "libre elección" de Fonasa</t>
  </si>
  <si>
    <t>Proyecto de Ley Modificación al Sistema de Evaluación de Impacto Ambiental</t>
  </si>
  <si>
    <t>Indicaciones al Proyecto de Ley que mejora pensiones del Sistema de Pensiones Solidarias y del Sistema de Pensiones de capitalización individual, crea nuevos beneficios de pensiones para la clase media y las mujeres, crea un subsidio y seguro de dependencia</t>
  </si>
  <si>
    <t>Indicación sustitutiva al proyecto de ley que modifica el sistema privado de salud, incorporando un plan garantizado</t>
  </si>
  <si>
    <t>Ley sobre el reconocimiento y protección de los derechos de las personas con enfermedades terminales y el buen morir</t>
  </si>
  <si>
    <t>Proyecto de acuerdo que aprueba el convenio constitutivo del banco asiático de inversión en infraestructura y sus anexos A y B, suscrito en Beijing, República Popular China, el 29 de junio del 2015</t>
  </si>
  <si>
    <t>Proyecto de Ley que promueve la simplificación legislativa</t>
  </si>
  <si>
    <t>Indicaciones al Proyecto de Ley que establece normas sobre delitos informáticos, deroga la ley N°19233 y modifica otros cuerpos legales con el objeto de adecuarlos al convenio de Budapest</t>
  </si>
  <si>
    <t>Indicaciones al Proyecto de Ley que moderniza la legislación tributaria</t>
  </si>
  <si>
    <t>Proyecto de Ley que modifica el código procesal penal con el objeto de permitir la utilización de técnicas especiales de investigación en la persecución de conductas que la ley califica como terroristas</t>
  </si>
  <si>
    <t>11.687-04</t>
  </si>
  <si>
    <t>035-367</t>
  </si>
  <si>
    <t>9.914-11</t>
  </si>
  <si>
    <t>8.105-11</t>
  </si>
  <si>
    <t>21-367</t>
  </si>
  <si>
    <t>12.712-24 / 075-367</t>
  </si>
  <si>
    <t>10.526-06</t>
  </si>
  <si>
    <t>097-367</t>
  </si>
  <si>
    <t>12.212-13</t>
  </si>
  <si>
    <t>11.747-03</t>
  </si>
  <si>
    <t xml:space="preserve">7.678-02 / 020-367 </t>
  </si>
  <si>
    <t>12.043-05</t>
  </si>
  <si>
    <t>8.996-13</t>
  </si>
  <si>
    <t>11.818-25</t>
  </si>
  <si>
    <t>12.026-13</t>
  </si>
  <si>
    <t>12.092-07</t>
  </si>
  <si>
    <t>12.288-14</t>
  </si>
  <si>
    <t>6.110-24</t>
  </si>
  <si>
    <t>12.332-05</t>
  </si>
  <si>
    <t>12.436-04</t>
  </si>
  <si>
    <t>11.882-06</t>
  </si>
  <si>
    <t>12.234-02</t>
  </si>
  <si>
    <t>081-367</t>
  </si>
  <si>
    <t>10.563-11, 10.755-11</t>
  </si>
  <si>
    <t>10.811-06</t>
  </si>
  <si>
    <t>12.025-03 / 079-367</t>
  </si>
  <si>
    <t>11.704-21, 10.190-21, 11.642-21 y 7.926-03, refundidos</t>
  </si>
  <si>
    <t>6.969-01</t>
  </si>
  <si>
    <t>Indicación al Proyecto de Ley que modifica la ley N°19.300, que aprueba ley sobre bases generales del medio ambiente, para exigir la elaboración de un estudio de impacto ambiental en los proyectos que puedan generar contaminación lumínica en las zonas que indica</t>
  </si>
  <si>
    <t>Proyecto de Ley que modifica la Ley General de Pesca y Acuicultura contenida en la Ley N° 18.892 y sus modificaciones, cuyo texto refundido, coordinado y sistematizado fue fijado por el D.S. N° 430, de 1991, del actual Ministerio de Economía, Fomento y Turismo, en el ámbito de los recursos bentónicos</t>
  </si>
  <si>
    <t>Indicaciones al Proyecto de Ley que crea un estatuto laboral para jóvenes que se encuentran estudiando en la educación superior</t>
  </si>
  <si>
    <t>Formula indicaciones al Proyecto de ley que modifica el tratamiento de las penas de delitos por robo y recaptación de vehículos motorizados o de los bienes que se encuentran al interior de éstos</t>
  </si>
  <si>
    <t>Indicaciones al Proyecto de Ley que modifica el sistema registral y notarial en sus aspectos orgánicos y funcionales</t>
  </si>
  <si>
    <t>Formula indicaciones al Proyecto de Ley que moderniza la legislación tributaria</t>
  </si>
  <si>
    <t>Indicaciones al Proyecto de Ley que establece un sistema de subvenciones para los niveles medios de la educación parvularia.</t>
  </si>
  <si>
    <t>Indicaciones al Proyecto de Ley que fortalece y moderniza el Sistema de Inteligencia del Estado</t>
  </si>
  <si>
    <t>Proyecto de Ley sobre información y rendición de cuentas de gastos reservados</t>
  </si>
  <si>
    <t>Proyecto de Ley que perfecciona los procedimientos penales en materia de extradición</t>
  </si>
  <si>
    <t>Formula Indicaciones al Proyecto de Ley que Moderniza la Legislación Tributaria</t>
  </si>
  <si>
    <t>Formula Indicaciones al Proyecto de Ley que moderniza la carrera funcionaria en Gendarmería</t>
  </si>
  <si>
    <t>Formula Indicaciones al Proyecto de Ley que modifica diversos cuerpos normativos en materia de integración social y urbana</t>
  </si>
  <si>
    <t>Indicaciones al Proyecto de Ley sobre protección de la salud mental</t>
  </si>
  <si>
    <t>Formula Indicaciones al Proyecto de Ley que establece la prohibición gradual de funcionamiento de las máquinas de juego que señala</t>
  </si>
  <si>
    <t>Indicaciones al proyecto de ley que establece medidas para impulsar la productividad y el emprendimiento</t>
  </si>
  <si>
    <t>Indicaciones al Proyecto de Ley que modifica la Ley General de  Pesca y Acuicultura, en el ámbito de licencias transables de pesca y regulaciones para el combate de pesca ilegal</t>
  </si>
  <si>
    <t>Indicaciones al Proyecto de Ley que prohíbe plaguicidas de alta peligrosidad</t>
  </si>
  <si>
    <t>Proyecto de Ley que modifica la Ley  N°20.418, que fija normas sobre información, orientación y prestaciones en materia de regulación de la fertilidad en lo que indica</t>
  </si>
  <si>
    <t>Retira y formula indicaciones al Proyecto de Ley que modifica la ley que establece bases de los procedimientos administrativos, en materia de documentos electrónicos</t>
  </si>
  <si>
    <t>S: Suficiente; I: Insuficiente; N/A: No aplica; N: No concluyente.</t>
  </si>
  <si>
    <t>Fondo de Desarrollo Indígena</t>
  </si>
  <si>
    <t>(1) El gasto por ministerio sobre el que se calculó este porcentaje, corresponde a la suma del gasto de los servicios que ejecutan programas e iniciativas no sociales monitoreadas.</t>
  </si>
  <si>
    <r>
      <t>% Gasto</t>
    </r>
    <r>
      <rPr>
        <b/>
        <vertAlign val="superscript"/>
        <sz val="10"/>
        <rFont val="Calibri"/>
        <family val="2"/>
        <scheme val="minor"/>
      </rPr>
      <t>(1)</t>
    </r>
  </si>
  <si>
    <t>Cuadro A.II.3</t>
  </si>
  <si>
    <t>Cuadro A.II.1</t>
  </si>
  <si>
    <t>Cuadro A.II.2</t>
  </si>
  <si>
    <t>Cuadro A.II.4</t>
  </si>
  <si>
    <t>Cuadro A.II.5</t>
  </si>
  <si>
    <t>Cuadro A.II.6</t>
  </si>
  <si>
    <t>Cuadro R.3.1</t>
  </si>
  <si>
    <t>Gastos Extranjeros en Programas Sociales</t>
  </si>
  <si>
    <t>Cuadro R.3.2</t>
  </si>
  <si>
    <t>Gastos Fiscales en Inmigración</t>
  </si>
  <si>
    <t>Cuadro R.3.3</t>
  </si>
  <si>
    <t>Requisito de permanencia</t>
  </si>
  <si>
    <t>Programas sin requisito de permanencia (%)</t>
  </si>
  <si>
    <t>Sí</t>
  </si>
  <si>
    <t>No</t>
  </si>
  <si>
    <t>Consejo Nacional de la Cultura y las Artes</t>
  </si>
  <si>
    <t>Fundaciones</t>
  </si>
  <si>
    <t>Ministerio de Justicia</t>
  </si>
  <si>
    <t>Ministerio de Trabajo y Previsión Social</t>
  </si>
  <si>
    <t>Ministerio del Deporte</t>
  </si>
  <si>
    <t>Servicio Nacional de la Mujer</t>
  </si>
  <si>
    <t>Fuente: Elaboración Dipres en base a información del Ministerio de Desarrollo Social y Familia.</t>
  </si>
  <si>
    <t>Transferencias monetarias</t>
  </si>
  <si>
    <t>Bienes o servicios directos</t>
  </si>
  <si>
    <t>Bienes o servicios indirectos</t>
  </si>
  <si>
    <t>Ministerio de las Culturas</t>
  </si>
  <si>
    <t>Ministerio de Desarrollo Social y Familia</t>
  </si>
  <si>
    <t>Concepto</t>
  </si>
  <si>
    <t>M$</t>
  </si>
  <si>
    <t>Gasto en Institucionalidad</t>
  </si>
  <si>
    <t xml:space="preserve">Gasto en Salud </t>
  </si>
  <si>
    <t xml:space="preserve">Gasto en Educación </t>
  </si>
  <si>
    <t>Gasto en Cobertura Programas Sociales</t>
  </si>
  <si>
    <t>(3) Ajuste de gastos</t>
  </si>
  <si>
    <t>Proyecto de ley que modifica las normas para la incorporación de los trabajadores independientes a los regímenes de protección social</t>
  </si>
  <si>
    <t>Proyecto de Ley que mejora el Sistema de Pensiones Solidarias y de Capitalización Individual, crea beneficios de Pensión para la Clase Media y crea un subsidio y Seguro de Dependencia</t>
  </si>
  <si>
    <t>Indicaciones al proyecto de ley que designa al Instituto Nacional de Derechos Humanos como el Mecanismo Nacional de Prevención contra la tortura y otros tratos o penas crueles, inhumanos o degradantes</t>
  </si>
  <si>
    <t>Indicación Sustitutiva</t>
  </si>
  <si>
    <t>Proyecto de Ley sobre Fertilizantes y Bioestimulantes</t>
  </si>
  <si>
    <t>Proyecto de Ley que fortalece y moderniza el Sistema de Inteligencia del Estado</t>
  </si>
  <si>
    <t>Proyecto de ley que moderniza la gestión institucional y fortalece la probidad y la transparencia en las fuerzas de orden y seguridad pública</t>
  </si>
  <si>
    <t>Proyecto de Ley que modifica las normas para la incorporación de los trabajadores independientes a los regímenes de protección social</t>
  </si>
  <si>
    <t>Proyecto de Ley que Crea la Ley Nacional del Cáncer</t>
  </si>
  <si>
    <t>Indicación sustitutiva al Proyecto de Ley que Modifica el código sanitario para Regular los Medicamentos Bioequivalentes Genéricos y Evitar la Integración Vertical de Laboratorios y Farmacias</t>
  </si>
  <si>
    <t>Proyecto de Ley que modifica la Ley N° 20.032, que establece Sistema de Atención a la Niñez y Adolescencia a través de la Red de Colaboradores del Sename, y su Régimen de Subvención y el Decreto Ley N° 2.465, del año 1979, del Ministerio de Justicia, que crea el Servicio Nacional de Menores y fija el texto de su Ley Orgánica.</t>
  </si>
  <si>
    <t>Indicación Sustitutiva al proyecto de ley que reforma el Código de Aguas</t>
  </si>
  <si>
    <t>Proyecto de ley que Moderniza la Carrera Funcionaria en Gendarmería de Chile</t>
  </si>
  <si>
    <t>Retira y formula indicaciones el proyecto de ley que establece el Sistema Nacional de Emergencias y Protección civil y crea la Agencia Nacional de Protección Civil</t>
  </si>
  <si>
    <t>Proyecto de Ley que perfecciona la Ley N° 19.657 sobre concesiones de energía geotérmica para el desarrollo de proyectos de aprovechamiento somero de energía geotérmica</t>
  </si>
  <si>
    <t>P. de Ley sobre modernización de la Franquicia Tributaria y modificación de los fondos públicos que indica.</t>
  </si>
  <si>
    <t>Indicación al PdL que establece la condición socioeconómica de los estudiantes a los que deberán otorgarles estudios gratuitos las instituciones de educación superior que accedan al financiamiento institucional para la gratuidad a contar del año 2019, de acuerdo con lo dispuesto en el título V de la Let de Educación Supererior.</t>
  </si>
  <si>
    <t>Proyecto de ley que rebaja la rentabilidad de las empresas de distribución y perfecciona el proceso tarifario de distribución eléctrica.</t>
  </si>
  <si>
    <t>Indicaciones al PdL que establece la Ley Nacional del Cáncer</t>
  </si>
  <si>
    <t>Indicación al PdL que mejora pensiones del Sistema de Pensiones Solidarias y del Sistema de Pensiones de capitalización individual, crean nuevos beneficios de pensión para clase media y las mujeres, crea un subsidio y seguro de dependencia</t>
  </si>
  <si>
    <t>Fuente: Elaboración Dipres en base a información de la Ley de Presupuestos y de Ministerios de Salud, Educación, Interior y Ministerio de Desarrollo Social.</t>
  </si>
  <si>
    <t>Total (miles de dólares)</t>
  </si>
  <si>
    <t>(2) Mayores gastos por IF (octubre 2018 a junio 2019) y Agenda Aceleración de Inversión</t>
  </si>
  <si>
    <t>(4) = (1+2+3) Actualización de gastos comprometidos</t>
  </si>
  <si>
    <t>Var. % anual de gastos actualizados (4)</t>
  </si>
  <si>
    <t>Var. % de (4) cr. (1)</t>
  </si>
  <si>
    <r>
      <t xml:space="preserve">PIB </t>
    </r>
    <r>
      <rPr>
        <sz val="10"/>
        <rFont val="Calibri"/>
        <family val="2"/>
        <scheme val="minor"/>
      </rPr>
      <t>(var. anual, %)</t>
    </r>
  </si>
  <si>
    <r>
      <t xml:space="preserve">Demanda Interna </t>
    </r>
    <r>
      <rPr>
        <sz val="10"/>
        <rFont val="Calibri"/>
        <family val="2"/>
        <scheme val="minor"/>
      </rPr>
      <t>(var. anual, %)</t>
    </r>
  </si>
  <si>
    <r>
      <t>Importaciones</t>
    </r>
    <r>
      <rPr>
        <b/>
        <vertAlign val="superscript"/>
        <sz val="10"/>
        <rFont val="Calibri"/>
        <family val="2"/>
        <scheme val="minor"/>
      </rPr>
      <t>(1)</t>
    </r>
    <r>
      <rPr>
        <sz val="10"/>
        <rFont val="Calibri"/>
        <family val="2"/>
        <scheme val="minor"/>
      </rPr>
      <t xml:space="preserve"> (var. anual, % en dólares)</t>
    </r>
  </si>
  <si>
    <r>
      <t xml:space="preserve">IPC </t>
    </r>
    <r>
      <rPr>
        <sz val="10"/>
        <rFont val="Calibri"/>
        <family val="2"/>
        <scheme val="minor"/>
      </rPr>
      <t>(var. anual, % diciembre)</t>
    </r>
  </si>
  <si>
    <r>
      <t>IPC</t>
    </r>
    <r>
      <rPr>
        <sz val="10"/>
        <rFont val="Calibri"/>
        <family val="2"/>
        <scheme val="minor"/>
      </rPr>
      <t xml:space="preserve"> (var. anual, % promedio)</t>
    </r>
  </si>
  <si>
    <r>
      <t xml:space="preserve">Tipo de cambio </t>
    </r>
    <r>
      <rPr>
        <sz val="10"/>
        <rFont val="Calibri"/>
        <family val="2"/>
        <scheme val="minor"/>
      </rPr>
      <t>($/US$, valor nominal)</t>
    </r>
  </si>
  <si>
    <r>
      <t xml:space="preserve">Precio del cobre </t>
    </r>
    <r>
      <rPr>
        <sz val="10"/>
        <rFont val="Calibri"/>
        <family val="2"/>
        <scheme val="minor"/>
      </rPr>
      <t>(US$c/lb, promedio, BML)</t>
    </r>
  </si>
  <si>
    <t>(5) Otros Ingresos sin ajuste cíclico</t>
  </si>
  <si>
    <t>(6)= (1+2+3+4+5) Total</t>
  </si>
  <si>
    <t xml:space="preserve"> Ejecución a mayo 2019</t>
  </si>
  <si>
    <t>(millones de dólares)</t>
  </si>
  <si>
    <t>Jun 2018</t>
  </si>
  <si>
    <t>%</t>
  </si>
  <si>
    <t>Sep 2018</t>
  </si>
  <si>
    <t>Dic 2018</t>
  </si>
  <si>
    <t>Mar 2019</t>
  </si>
  <si>
    <t>Deuda Total</t>
  </si>
  <si>
    <t xml:space="preserve">Bonos </t>
  </si>
  <si>
    <t>BID</t>
  </si>
  <si>
    <t>BIRF</t>
  </si>
  <si>
    <t>Banco Estado</t>
  </si>
  <si>
    <t>Deuda Interna</t>
  </si>
  <si>
    <t>Deuda Externa</t>
  </si>
  <si>
    <t xml:space="preserve">Stock de deuda del Gobierno Central por acreedor </t>
  </si>
  <si>
    <t>Cuadro I.1.9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</si>
</sst>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0.0%"/>
    <numFmt numFmtId="166" formatCode="#,##0.0"/>
    <numFmt numFmtId="167" formatCode="_-* #,##0.00\ _P_t_a_-;\-* #,##0.00\ _P_t_a_-;_-* &quot;-&quot;??\ _P_t_a_-;_-@_-"/>
    <numFmt numFmtId="168" formatCode="_-* #,##0_-;\-* #,##0_-;_-* &quot;-&quot;??_-;_-@_-"/>
    <numFmt numFmtId="169" formatCode="_-* #,##0.0_-;\-* #,##0.0_-;_-* &quot;-&quot;??_-;_-@_-"/>
    <numFmt numFmtId="170" formatCode="#,##0_);\(#,##0\)"/>
    <numFmt numFmtId="171" formatCode="#,##0.00000_);\(#,##0.00000\)"/>
    <numFmt numFmtId="172" formatCode="#,##0_ ;\-#,##0\ "/>
    <numFmt numFmtId="173" formatCode="&quot;$&quot;\ #,##0"/>
    <numFmt numFmtId="174" formatCode="&quot;$&quot;#,##0"/>
    <numFmt numFmtId="175" formatCode="&quot;$&quot;\ #,##0.00"/>
    <numFmt numFmtId="176" formatCode="yyyy\-mm"/>
  </numFmts>
  <fonts count="18"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0"/>
      <color rgb="FF000000"/>
      <name val="Calibri"/>
      <family val="2"/>
      <scheme val="minor"/>
    </font>
    <font>
      <sz val="10"/>
      <name val="Arial"/>
      <family val="2"/>
    </font>
    <font>
      <i/>
      <sz val="10"/>
      <name val="Calibri"/>
      <family val="2"/>
      <scheme val="minor"/>
    </font>
    <font>
      <sz val="9"/>
      <name val="Calibri"/>
      <family val="2"/>
      <scheme val="minor"/>
    </font>
    <font>
      <sz val="10"/>
      <color rgb="FFFF0000"/>
      <name val="Calibri"/>
      <family val="2"/>
      <scheme val="minor"/>
    </font>
    <font>
      <sz val="10"/>
      <name val="Calibri"/>
      <family val="2"/>
    </font>
    <font>
      <b/>
      <sz val="10"/>
      <name val="Calibri"/>
      <family val="2"/>
    </font>
    <font>
      <u/>
      <sz val="10"/>
      <color rgb="FF0000FF"/>
      <name val="Calibri"/>
      <family val="2"/>
      <scheme val="minor"/>
    </font>
    <font>
      <b/>
      <sz val="11"/>
      <color theme="1"/>
      <name val="Calibri"/>
      <family val="2"/>
      <scheme val="minor"/>
    </font>
    <font>
      <b/>
      <vertAlign val="superscript"/>
      <sz val="10"/>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38">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style="thin">
        <color rgb="FFFF0000"/>
      </left>
      <right style="thin">
        <color indexed="64"/>
      </right>
      <top/>
      <bottom style="thin">
        <color indexed="64"/>
      </bottom>
      <diagonal/>
    </border>
    <border>
      <left style="thin">
        <color indexed="64"/>
      </left>
      <right/>
      <top/>
      <bottom style="hair">
        <color indexed="55"/>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hair">
        <color indexed="55"/>
      </top>
      <bottom style="hair">
        <color indexed="55"/>
      </bottom>
      <diagonal/>
    </border>
    <border>
      <left style="medium">
        <color indexed="64"/>
      </left>
      <right/>
      <top style="hair">
        <color indexed="55"/>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43" fontId="1" fillId="0" borderId="0" applyFont="0" applyFill="0" applyBorder="0" applyAlignment="0" applyProtection="0"/>
    <xf numFmtId="9" fontId="8" fillId="0" borderId="0" applyFont="0" applyFill="0" applyBorder="0" applyAlignment="0" applyProtection="0"/>
    <xf numFmtId="0" fontId="8" fillId="0" borderId="0"/>
  </cellStyleXfs>
  <cellXfs count="544">
    <xf numFmtId="0" fontId="0" fillId="0" borderId="0" xfId="0"/>
    <xf numFmtId="0" fontId="3" fillId="2" borderId="0" xfId="0" applyFont="1" applyFill="1"/>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3" fillId="2" borderId="0" xfId="0" applyFont="1" applyFill="1" applyAlignment="1">
      <alignment vertical="center"/>
    </xf>
    <xf numFmtId="0" fontId="3" fillId="2" borderId="0" xfId="0" quotePrefix="1" applyFont="1" applyFill="1"/>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xf>
    <xf numFmtId="0" fontId="3" fillId="2" borderId="0" xfId="0" applyFont="1" applyFill="1" applyAlignment="1">
      <alignment horizontal="justify"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1" xfId="0" applyFont="1" applyFill="1" applyBorder="1" applyAlignment="1">
      <alignment horizontal="left" vertical="center"/>
    </xf>
    <xf numFmtId="168" fontId="2" fillId="2" borderId="11" xfId="9" applyNumberFormat="1" applyFont="1" applyFill="1" applyBorder="1" applyAlignment="1">
      <alignment horizontal="right" vertical="center"/>
    </xf>
    <xf numFmtId="169" fontId="2" fillId="2" borderId="11" xfId="9" applyNumberFormat="1" applyFont="1" applyFill="1" applyBorder="1" applyAlignment="1">
      <alignment vertical="center"/>
    </xf>
    <xf numFmtId="0" fontId="3" fillId="2" borderId="11" xfId="0" applyFont="1" applyFill="1" applyBorder="1" applyAlignment="1">
      <alignment horizontal="left"/>
    </xf>
    <xf numFmtId="168" fontId="3" fillId="2" borderId="11" xfId="9" applyNumberFormat="1" applyFont="1" applyFill="1" applyBorder="1" applyAlignment="1">
      <alignment horizontal="right"/>
    </xf>
    <xf numFmtId="169" fontId="3" fillId="2" borderId="11" xfId="9" applyNumberFormat="1" applyFont="1" applyFill="1" applyBorder="1" applyAlignment="1"/>
    <xf numFmtId="0" fontId="2" fillId="2" borderId="11" xfId="0" applyFont="1" applyFill="1" applyBorder="1" applyAlignment="1">
      <alignment horizontal="left"/>
    </xf>
    <xf numFmtId="168" fontId="2" fillId="2" borderId="11" xfId="9" applyNumberFormat="1" applyFont="1" applyFill="1" applyBorder="1" applyAlignment="1">
      <alignment horizontal="right"/>
    </xf>
    <xf numFmtId="169" fontId="2" fillId="2" borderId="11" xfId="9" applyNumberFormat="1" applyFont="1" applyFill="1" applyBorder="1" applyAlignment="1"/>
    <xf numFmtId="0" fontId="2" fillId="2" borderId="11" xfId="0" applyFont="1" applyFill="1" applyBorder="1" applyAlignment="1">
      <alignment horizontal="left" vertical="center" wrapText="1"/>
    </xf>
    <xf numFmtId="169" fontId="2" fillId="2" borderId="11" xfId="9" applyNumberFormat="1" applyFont="1" applyFill="1" applyBorder="1" applyAlignment="1">
      <alignment horizontal="right"/>
    </xf>
    <xf numFmtId="0" fontId="2" fillId="2" borderId="0" xfId="4" applyFont="1" applyFill="1"/>
    <xf numFmtId="0" fontId="3" fillId="2" borderId="0" xfId="4" applyFont="1" applyFill="1"/>
    <xf numFmtId="4" fontId="3" fillId="2" borderId="0" xfId="4" applyNumberFormat="1" applyFont="1" applyFill="1"/>
    <xf numFmtId="10" fontId="3" fillId="2" borderId="0" xfId="10" applyNumberFormat="1" applyFont="1" applyFill="1"/>
    <xf numFmtId="0" fontId="2" fillId="2" borderId="14" xfId="4" applyFont="1" applyFill="1" applyBorder="1" applyAlignment="1">
      <alignment horizontal="center" vertical="center"/>
    </xf>
    <xf numFmtId="0" fontId="2" fillId="2" borderId="14" xfId="4" applyFont="1" applyFill="1" applyBorder="1"/>
    <xf numFmtId="170" fontId="3" fillId="2" borderId="0" xfId="4" applyNumberFormat="1" applyFont="1" applyFill="1"/>
    <xf numFmtId="0" fontId="3" fillId="2" borderId="14" xfId="4" applyFont="1" applyFill="1" applyBorder="1"/>
    <xf numFmtId="0" fontId="3" fillId="2" borderId="0" xfId="0" applyFont="1" applyFill="1" applyBorder="1" applyAlignment="1"/>
    <xf numFmtId="0" fontId="3" fillId="2" borderId="0" xfId="0" applyFont="1" applyFill="1" applyAlignment="1"/>
    <xf numFmtId="0" fontId="3" fillId="2" borderId="0" xfId="0" applyFont="1" applyFill="1" applyBorder="1" applyAlignment="1">
      <alignment vertical="top"/>
    </xf>
    <xf numFmtId="0" fontId="3" fillId="2" borderId="0" xfId="0" applyFont="1" applyFill="1" applyBorder="1" applyAlignment="1">
      <alignment horizontal="left"/>
    </xf>
    <xf numFmtId="0" fontId="3" fillId="2" borderId="0" xfId="0" applyFont="1" applyFill="1" applyAlignment="1">
      <alignment wrapText="1"/>
    </xf>
    <xf numFmtId="37" fontId="3" fillId="2" borderId="0" xfId="0" applyNumberFormat="1" applyFont="1" applyFill="1" applyBorder="1" applyAlignment="1"/>
    <xf numFmtId="37" fontId="3" fillId="2" borderId="0" xfId="0" applyNumberFormat="1" applyFont="1" applyFill="1" applyAlignment="1"/>
    <xf numFmtId="0" fontId="3" fillId="2" borderId="0" xfId="0" applyFont="1" applyFill="1" applyBorder="1"/>
    <xf numFmtId="170" fontId="3" fillId="2" borderId="0" xfId="0" applyNumberFormat="1" applyFont="1" applyFill="1"/>
    <xf numFmtId="0" fontId="3" fillId="2" borderId="17" xfId="0" applyFont="1" applyFill="1" applyBorder="1"/>
    <xf numFmtId="0" fontId="3" fillId="2" borderId="16" xfId="0" applyFont="1" applyFill="1" applyBorder="1"/>
    <xf numFmtId="0" fontId="3" fillId="2" borderId="10" xfId="0" applyFont="1" applyFill="1" applyBorder="1"/>
    <xf numFmtId="170" fontId="3" fillId="2" borderId="15" xfId="0" applyNumberFormat="1" applyFont="1" applyFill="1" applyBorder="1"/>
    <xf numFmtId="170" fontId="2" fillId="2" borderId="15" xfId="0" applyNumberFormat="1" applyFont="1" applyFill="1" applyBorder="1"/>
    <xf numFmtId="0" fontId="2" fillId="2" borderId="0" xfId="0" applyFont="1" applyFill="1" applyBorder="1"/>
    <xf numFmtId="0" fontId="2" fillId="2" borderId="9" xfId="0" applyFont="1" applyFill="1" applyBorder="1"/>
    <xf numFmtId="0" fontId="3" fillId="2" borderId="9" xfId="0" applyFont="1" applyFill="1" applyBorder="1"/>
    <xf numFmtId="0" fontId="3" fillId="2" borderId="15" xfId="0" applyFont="1" applyFill="1" applyBorder="1"/>
    <xf numFmtId="0" fontId="2" fillId="2" borderId="17" xfId="0" applyFont="1" applyFill="1" applyBorder="1"/>
    <xf numFmtId="0" fontId="2" fillId="2" borderId="16" xfId="0" applyFont="1" applyFill="1" applyBorder="1"/>
    <xf numFmtId="0" fontId="2" fillId="2" borderId="10" xfId="0" applyFont="1" applyFill="1" applyBorder="1"/>
    <xf numFmtId="171" fontId="3" fillId="2" borderId="0" xfId="0" applyNumberFormat="1" applyFont="1" applyFill="1"/>
    <xf numFmtId="0" fontId="3" fillId="2" borderId="1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9" xfId="0" applyFont="1" applyFill="1" applyBorder="1"/>
    <xf numFmtId="0" fontId="3" fillId="2" borderId="12" xfId="0" applyFont="1" applyFill="1" applyBorder="1"/>
    <xf numFmtId="0" fontId="3" fillId="2" borderId="0" xfId="0" applyFont="1" applyFill="1" applyBorder="1" applyAlignment="1">
      <alignment horizontal="centerContinuous"/>
    </xf>
    <xf numFmtId="0" fontId="3" fillId="2" borderId="0" xfId="0" applyFont="1" applyFill="1" applyAlignment="1">
      <alignment horizontal="centerContinuous"/>
    </xf>
    <xf numFmtId="0" fontId="3" fillId="2" borderId="0" xfId="0" applyNumberFormat="1" applyFont="1" applyFill="1" applyAlignment="1">
      <alignment horizontal="centerContinuous"/>
    </xf>
    <xf numFmtId="0" fontId="2" fillId="2" borderId="0" xfId="0" applyNumberFormat="1" applyFont="1" applyFill="1" applyBorder="1" applyAlignment="1"/>
    <xf numFmtId="0" fontId="3" fillId="2" borderId="0" xfId="0" applyNumberFormat="1" applyFont="1" applyFill="1" applyAlignment="1"/>
    <xf numFmtId="0" fontId="2" fillId="2" borderId="0" xfId="0" applyNumberFormat="1" applyFont="1" applyFill="1" applyAlignment="1"/>
    <xf numFmtId="0" fontId="2" fillId="2" borderId="0" xfId="0" applyFont="1" applyFill="1" applyAlignment="1"/>
    <xf numFmtId="0" fontId="2" fillId="2" borderId="0" xfId="0" applyFont="1" applyFill="1" applyBorder="1" applyAlignment="1">
      <alignment horizontal="centerContinuous"/>
    </xf>
    <xf numFmtId="0" fontId="3" fillId="2" borderId="0" xfId="0" applyFont="1" applyFill="1" applyAlignment="1">
      <alignment horizontal="centerContinuous" wrapText="1"/>
    </xf>
    <xf numFmtId="0" fontId="3" fillId="2" borderId="0" xfId="0" applyFont="1" applyFill="1" applyBorder="1" applyAlignment="1">
      <alignment horizontal="centerContinuous" wrapText="1"/>
    </xf>
    <xf numFmtId="3" fontId="2" fillId="2" borderId="0" xfId="0" applyNumberFormat="1" applyFont="1" applyFill="1" applyAlignment="1">
      <alignment horizontal="left"/>
    </xf>
    <xf numFmtId="0" fontId="3" fillId="2" borderId="0" xfId="0" applyFont="1" applyFill="1" applyAlignment="1">
      <alignment vertical="top"/>
    </xf>
    <xf numFmtId="0" fontId="3" fillId="2" borderId="6" xfId="0" applyFont="1" applyFill="1" applyBorder="1"/>
    <xf numFmtId="0" fontId="2" fillId="2" borderId="0" xfId="0" applyFont="1" applyFill="1" applyAlignment="1">
      <alignment horizontal="centerContinuous"/>
    </xf>
    <xf numFmtId="0" fontId="2" fillId="2" borderId="0" xfId="0" applyFont="1" applyFill="1"/>
    <xf numFmtId="0" fontId="2" fillId="2" borderId="11" xfId="0" applyFont="1" applyFill="1" applyBorder="1" applyAlignment="1">
      <alignment horizontal="center" vertical="center"/>
    </xf>
    <xf numFmtId="0" fontId="3" fillId="2" borderId="7" xfId="0" applyFont="1" applyFill="1" applyBorder="1" applyAlignment="1">
      <alignment vertical="center"/>
    </xf>
    <xf numFmtId="0" fontId="2" fillId="2" borderId="0" xfId="0" applyFont="1" applyFill="1" applyAlignment="1">
      <alignment horizontal="left"/>
    </xf>
    <xf numFmtId="0" fontId="3" fillId="2" borderId="0" xfId="0" applyFont="1" applyFill="1" applyAlignment="1">
      <alignment horizontal="left" wrapText="1"/>
    </xf>
    <xf numFmtId="0" fontId="2" fillId="2" borderId="11" xfId="0" applyFont="1" applyFill="1" applyBorder="1" applyAlignment="1">
      <alignment horizontal="center" vertical="center"/>
    </xf>
    <xf numFmtId="0" fontId="2" fillId="2" borderId="0" xfId="0" applyFont="1" applyFill="1" applyAlignment="1">
      <alignment horizontal="center" vertical="center" wrapText="1"/>
    </xf>
    <xf numFmtId="168" fontId="2" fillId="2" borderId="11" xfId="9" applyNumberFormat="1" applyFont="1" applyFill="1" applyBorder="1" applyAlignment="1">
      <alignment horizontal="center" vertical="center"/>
    </xf>
    <xf numFmtId="0" fontId="2" fillId="2" borderId="11" xfId="0" applyFont="1" applyFill="1" applyBorder="1" applyAlignment="1">
      <alignment horizontal="center" vertical="center" wrapText="1"/>
    </xf>
    <xf numFmtId="168" fontId="3" fillId="2" borderId="11" xfId="9" applyNumberFormat="1" applyFont="1" applyFill="1" applyBorder="1"/>
    <xf numFmtId="0" fontId="3" fillId="2" borderId="11" xfId="0" applyFont="1" applyFill="1" applyBorder="1"/>
    <xf numFmtId="9" fontId="3" fillId="2" borderId="11" xfId="1" applyFont="1" applyFill="1" applyBorder="1"/>
    <xf numFmtId="0" fontId="2" fillId="2" borderId="11" xfId="0" applyFont="1" applyFill="1" applyBorder="1"/>
    <xf numFmtId="168" fontId="2" fillId="2" borderId="11" xfId="9" applyNumberFormat="1" applyFont="1" applyFill="1" applyBorder="1"/>
    <xf numFmtId="9" fontId="2" fillId="2" borderId="11" xfId="1" applyFont="1" applyFill="1" applyBorder="1"/>
    <xf numFmtId="9" fontId="2" fillId="2" borderId="11" xfId="0" applyNumberFormat="1" applyFont="1" applyFill="1" applyBorder="1"/>
    <xf numFmtId="0" fontId="3" fillId="2" borderId="11" xfId="0" applyFont="1" applyFill="1" applyBorder="1" applyAlignment="1">
      <alignment horizontal="center"/>
    </xf>
    <xf numFmtId="0" fontId="3" fillId="2" borderId="0" xfId="0" applyFont="1" applyFill="1" applyAlignment="1">
      <alignment vertical="center"/>
    </xf>
    <xf numFmtId="3" fontId="3" fillId="2" borderId="0" xfId="0" applyNumberFormat="1" applyFont="1" applyFill="1" applyBorder="1"/>
    <xf numFmtId="0" fontId="2" fillId="2" borderId="7" xfId="0" applyFont="1" applyFill="1" applyBorder="1"/>
    <xf numFmtId="0" fontId="3" fillId="2" borderId="7" xfId="0" applyFont="1" applyFill="1" applyBorder="1"/>
    <xf numFmtId="164" fontId="3" fillId="2" borderId="4" xfId="0" applyNumberFormat="1"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Border="1" applyAlignment="1">
      <alignment horizontal="justify" vertical="center" wrapText="1"/>
    </xf>
    <xf numFmtId="0" fontId="3" fillId="2" borderId="0" xfId="0" applyFont="1" applyFill="1" applyBorder="1" applyAlignment="1">
      <alignment vertical="center"/>
    </xf>
    <xf numFmtId="0" fontId="2" fillId="2" borderId="22" xfId="0" applyFont="1" applyFill="1" applyBorder="1" applyAlignment="1">
      <alignment horizontal="center" wrapText="1"/>
    </xf>
    <xf numFmtId="166" fontId="2" fillId="2" borderId="8" xfId="0" applyNumberFormat="1" applyFont="1" applyFill="1" applyBorder="1" applyProtection="1">
      <protection locked="0"/>
    </xf>
    <xf numFmtId="3" fontId="2" fillId="2" borderId="6" xfId="0" applyNumberFormat="1" applyFont="1" applyFill="1" applyBorder="1"/>
    <xf numFmtId="166" fontId="2" fillId="2" borderId="6" xfId="0" applyNumberFormat="1" applyFont="1" applyFill="1" applyBorder="1" applyAlignment="1">
      <alignment horizontal="center"/>
    </xf>
    <xf numFmtId="166" fontId="2" fillId="2" borderId="9" xfId="0" applyNumberFormat="1" applyFont="1" applyFill="1" applyBorder="1"/>
    <xf numFmtId="166" fontId="3" fillId="2" borderId="9" xfId="0" applyNumberFormat="1" applyFont="1" applyFill="1" applyBorder="1"/>
    <xf numFmtId="3" fontId="3" fillId="2" borderId="6" xfId="0" applyNumberFormat="1" applyFont="1" applyFill="1" applyBorder="1"/>
    <xf numFmtId="166" fontId="3" fillId="2" borderId="6" xfId="0" applyNumberFormat="1" applyFont="1" applyFill="1" applyBorder="1" applyAlignment="1">
      <alignment horizontal="center"/>
    </xf>
    <xf numFmtId="166" fontId="2" fillId="2" borderId="9" xfId="0" applyNumberFormat="1" applyFont="1" applyFill="1" applyBorder="1" applyProtection="1">
      <protection locked="0"/>
    </xf>
    <xf numFmtId="166" fontId="3" fillId="2" borderId="9" xfId="0" applyNumberFormat="1" applyFont="1" applyFill="1" applyBorder="1" applyProtection="1">
      <protection locked="0"/>
    </xf>
    <xf numFmtId="3" fontId="2" fillId="2" borderId="3" xfId="0" applyNumberFormat="1" applyFont="1" applyFill="1" applyBorder="1"/>
    <xf numFmtId="3" fontId="3" fillId="2" borderId="3" xfId="0" applyNumberFormat="1" applyFont="1" applyFill="1" applyBorder="1"/>
    <xf numFmtId="0" fontId="2" fillId="2" borderId="5" xfId="0" applyFont="1" applyFill="1" applyBorder="1" applyAlignment="1">
      <alignment horizontal="center"/>
    </xf>
    <xf numFmtId="0" fontId="2" fillId="2" borderId="5" xfId="0" applyFont="1" applyFill="1" applyBorder="1"/>
    <xf numFmtId="0" fontId="2" fillId="2" borderId="6" xfId="0" applyFont="1" applyFill="1" applyBorder="1"/>
    <xf numFmtId="0" fontId="3" fillId="2" borderId="3" xfId="0" applyFont="1" applyFill="1" applyBorder="1"/>
    <xf numFmtId="0" fontId="2" fillId="2" borderId="23" xfId="0" applyFont="1" applyFill="1" applyBorder="1" applyAlignment="1">
      <alignment vertical="center" wrapText="1"/>
    </xf>
    <xf numFmtId="0" fontId="2" fillId="2" borderId="23" xfId="0" applyFont="1" applyFill="1" applyBorder="1" applyAlignment="1">
      <alignment horizontal="center" vertical="center" wrapText="1"/>
    </xf>
    <xf numFmtId="17" fontId="2" fillId="2" borderId="23" xfId="0" quotePrefix="1" applyNumberFormat="1" applyFont="1" applyFill="1" applyBorder="1" applyAlignment="1">
      <alignment horizontal="center" vertical="center" wrapText="1"/>
    </xf>
    <xf numFmtId="0" fontId="2" fillId="2" borderId="23" xfId="0" applyFont="1" applyFill="1" applyBorder="1" applyAlignment="1">
      <alignment horizontal="justify" vertical="center" wrapText="1"/>
    </xf>
    <xf numFmtId="3" fontId="2" fillId="2" borderId="23" xfId="0" applyNumberFormat="1" applyFont="1" applyFill="1" applyBorder="1" applyAlignment="1">
      <alignment vertical="center" wrapText="1"/>
    </xf>
    <xf numFmtId="165" fontId="2" fillId="2" borderId="23" xfId="1" applyNumberFormat="1" applyFont="1" applyFill="1" applyBorder="1" applyAlignment="1">
      <alignment vertical="center" wrapText="1"/>
    </xf>
    <xf numFmtId="0" fontId="3" fillId="2" borderId="23" xfId="0" applyFont="1" applyFill="1" applyBorder="1" applyAlignment="1">
      <alignment horizontal="justify" vertical="center" wrapText="1"/>
    </xf>
    <xf numFmtId="3" fontId="3" fillId="2" borderId="23" xfId="0" applyNumberFormat="1" applyFont="1" applyFill="1" applyBorder="1" applyAlignment="1">
      <alignment vertical="center" wrapText="1"/>
    </xf>
    <xf numFmtId="165" fontId="3" fillId="2" borderId="23" xfId="0" applyNumberFormat="1" applyFont="1" applyFill="1" applyBorder="1" applyAlignment="1">
      <alignment vertical="center" wrapText="1"/>
    </xf>
    <xf numFmtId="0" fontId="2" fillId="2" borderId="2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0" borderId="11" xfId="0" applyFont="1" applyFill="1" applyBorder="1" applyAlignment="1">
      <alignment horizontal="left"/>
    </xf>
    <xf numFmtId="0" fontId="3" fillId="0" borderId="0" xfId="0" applyFont="1" applyFill="1"/>
    <xf numFmtId="0" fontId="2" fillId="2" borderId="1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xf numFmtId="171" fontId="2" fillId="2" borderId="0" xfId="0" applyNumberFormat="1" applyFont="1" applyFill="1"/>
    <xf numFmtId="170" fontId="2" fillId="2" borderId="0" xfId="0" applyNumberFormat="1" applyFont="1" applyFill="1"/>
    <xf numFmtId="0" fontId="2" fillId="2" borderId="11" xfId="0" applyFont="1" applyFill="1" applyBorder="1" applyAlignment="1">
      <alignment horizontal="center" wrapText="1"/>
    </xf>
    <xf numFmtId="0" fontId="2" fillId="2" borderId="11" xfId="0" applyFont="1" applyFill="1" applyBorder="1" applyAlignment="1">
      <alignment horizontal="center"/>
    </xf>
    <xf numFmtId="0" fontId="3" fillId="2" borderId="26" xfId="0" applyFont="1" applyFill="1" applyBorder="1" applyAlignment="1">
      <alignment vertical="center"/>
    </xf>
    <xf numFmtId="0" fontId="2" fillId="2" borderId="27" xfId="0" applyFont="1" applyFill="1" applyBorder="1" applyAlignment="1">
      <alignment vertical="center"/>
    </xf>
    <xf numFmtId="0" fontId="10" fillId="2" borderId="0" xfId="0" applyFont="1" applyFill="1"/>
    <xf numFmtId="0" fontId="4" fillId="2" borderId="0" xfId="0" applyFont="1" applyFill="1"/>
    <xf numFmtId="0" fontId="6" fillId="2" borderId="0" xfId="0" applyFont="1" applyFill="1" applyAlignment="1"/>
    <xf numFmtId="0" fontId="6" fillId="2" borderId="24" xfId="0" applyFont="1" applyFill="1" applyBorder="1" applyAlignment="1">
      <alignment horizontal="center"/>
    </xf>
    <xf numFmtId="0" fontId="6" fillId="2" borderId="3" xfId="0" applyFont="1" applyFill="1" applyBorder="1" applyAlignment="1">
      <alignment horizontal="center"/>
    </xf>
    <xf numFmtId="172" fontId="4" fillId="2" borderId="24" xfId="9" applyNumberFormat="1" applyFont="1" applyFill="1" applyBorder="1"/>
    <xf numFmtId="168" fontId="4" fillId="2" borderId="24" xfId="9" applyNumberFormat="1" applyFont="1" applyFill="1" applyBorder="1"/>
    <xf numFmtId="0" fontId="6" fillId="2" borderId="6" xfId="0" applyFont="1" applyFill="1" applyBorder="1" applyAlignment="1">
      <alignment horizontal="center"/>
    </xf>
    <xf numFmtId="172" fontId="4" fillId="2" borderId="6" xfId="9" applyNumberFormat="1" applyFont="1" applyFill="1" applyBorder="1"/>
    <xf numFmtId="168" fontId="4" fillId="2" borderId="6" xfId="9" applyNumberFormat="1" applyFont="1" applyFill="1" applyBorder="1"/>
    <xf numFmtId="0" fontId="3" fillId="2" borderId="6" xfId="0" quotePrefix="1" applyFont="1" applyFill="1" applyBorder="1" applyAlignment="1">
      <alignment horizontal="left" vertical="center" wrapText="1"/>
    </xf>
    <xf numFmtId="0" fontId="3" fillId="2" borderId="8" xfId="0" quotePrefix="1" applyFont="1" applyFill="1" applyBorder="1" applyAlignment="1">
      <alignment horizontal="left" vertical="center" wrapText="1"/>
    </xf>
    <xf numFmtId="0" fontId="3" fillId="2" borderId="3" xfId="0" quotePrefix="1" applyFont="1" applyFill="1" applyBorder="1" applyAlignment="1">
      <alignment horizontal="left" vertical="center" wrapText="1"/>
    </xf>
    <xf numFmtId="0" fontId="3" fillId="2" borderId="15" xfId="0" quotePrefix="1" applyFont="1" applyFill="1" applyBorder="1" applyAlignment="1">
      <alignment horizontal="left" vertical="center" wrapText="1"/>
    </xf>
    <xf numFmtId="0" fontId="3" fillId="2" borderId="17" xfId="0" quotePrefix="1" applyFont="1" applyFill="1" applyBorder="1" applyAlignment="1">
      <alignment horizontal="left" vertical="center" wrapText="1"/>
    </xf>
    <xf numFmtId="0" fontId="3" fillId="2" borderId="0" xfId="0" quotePrefix="1" applyFont="1" applyFill="1" applyBorder="1" applyAlignment="1">
      <alignment horizontal="left" vertical="center" wrapText="1"/>
    </xf>
    <xf numFmtId="0" fontId="2" fillId="2" borderId="0" xfId="0" applyFont="1" applyFill="1" applyAlignment="1">
      <alignment vertical="center"/>
    </xf>
    <xf numFmtId="0" fontId="3" fillId="2" borderId="0" xfId="0" applyFont="1" applyFill="1" applyAlignment="1">
      <alignment horizontal="left" vertical="center"/>
    </xf>
    <xf numFmtId="0" fontId="3" fillId="2" borderId="16" xfId="0" applyFont="1" applyFill="1" applyBorder="1" applyAlignment="1">
      <alignment horizontal="left" wrapText="1"/>
    </xf>
    <xf numFmtId="0" fontId="2" fillId="2" borderId="0" xfId="0" applyFont="1" applyFill="1" applyAlignment="1">
      <alignment horizontal="left" vertical="center"/>
    </xf>
    <xf numFmtId="0" fontId="2" fillId="2" borderId="11" xfId="0" applyFont="1" applyFill="1" applyBorder="1" applyAlignment="1">
      <alignment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vertical="center"/>
    </xf>
    <xf numFmtId="0" fontId="3" fillId="2" borderId="11" xfId="0" applyFont="1" applyFill="1" applyBorder="1" applyAlignment="1">
      <alignment horizontal="justify" vertical="center" wrapText="1"/>
    </xf>
    <xf numFmtId="3" fontId="3" fillId="2" borderId="11" xfId="0" applyNumberFormat="1" applyFont="1" applyFill="1" applyBorder="1" applyAlignment="1">
      <alignment horizontal="right" vertical="center"/>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center" vertical="center"/>
    </xf>
    <xf numFmtId="168" fontId="3" fillId="2" borderId="0" xfId="0" applyNumberFormat="1" applyFont="1" applyFill="1"/>
    <xf numFmtId="0" fontId="3" fillId="2" borderId="0" xfId="0" applyFont="1" applyFill="1" applyBorder="1" applyAlignment="1">
      <alignment horizontal="left" wrapText="1"/>
    </xf>
    <xf numFmtId="37" fontId="3" fillId="2" borderId="6" xfId="0" applyNumberFormat="1" applyFont="1" applyFill="1" applyBorder="1"/>
    <xf numFmtId="0" fontId="3" fillId="2" borderId="6" xfId="0" applyFont="1" applyFill="1" applyBorder="1" applyAlignment="1">
      <alignment horizontal="center"/>
    </xf>
    <xf numFmtId="0" fontId="3" fillId="2" borderId="28" xfId="0" applyFont="1" applyFill="1" applyBorder="1"/>
    <xf numFmtId="0" fontId="2" fillId="2" borderId="1" xfId="0" applyFont="1" applyFill="1" applyBorder="1"/>
    <xf numFmtId="0" fontId="3" fillId="2" borderId="31" xfId="0" applyFont="1" applyFill="1" applyBorder="1"/>
    <xf numFmtId="0" fontId="3" fillId="2" borderId="32" xfId="0" applyFont="1" applyFill="1" applyBorder="1"/>
    <xf numFmtId="0" fontId="2" fillId="2" borderId="2" xfId="0" applyFont="1" applyFill="1" applyBorder="1"/>
    <xf numFmtId="168" fontId="3" fillId="2" borderId="6" xfId="9" applyNumberFormat="1" applyFont="1" applyFill="1" applyBorder="1" applyAlignment="1">
      <alignment horizontal="right" vertical="top"/>
    </xf>
    <xf numFmtId="164" fontId="3" fillId="2" borderId="24" xfId="1" applyNumberFormat="1" applyFont="1" applyFill="1" applyBorder="1" applyAlignment="1">
      <alignment horizontal="center" vertical="top"/>
    </xf>
    <xf numFmtId="168" fontId="2" fillId="2" borderId="6" xfId="9" applyNumberFormat="1" applyFont="1" applyFill="1" applyBorder="1" applyAlignment="1">
      <alignment horizontal="right" vertical="top"/>
    </xf>
    <xf numFmtId="164" fontId="2" fillId="2" borderId="6" xfId="1" applyNumberFormat="1" applyFont="1" applyFill="1" applyBorder="1" applyAlignment="1">
      <alignment horizontal="center" vertical="top"/>
    </xf>
    <xf numFmtId="164" fontId="3" fillId="2" borderId="6" xfId="1" applyNumberFormat="1" applyFont="1" applyFill="1" applyBorder="1" applyAlignment="1">
      <alignment horizontal="center" vertical="top"/>
    </xf>
    <xf numFmtId="3" fontId="2" fillId="2" borderId="6" xfId="9" applyNumberFormat="1" applyFont="1" applyFill="1" applyBorder="1" applyAlignment="1">
      <alignment horizontal="right" vertical="top"/>
    </xf>
    <xf numFmtId="168" fontId="3" fillId="2" borderId="29" xfId="9" applyNumberFormat="1" applyFont="1" applyFill="1" applyBorder="1" applyAlignment="1">
      <alignment horizontal="right" vertical="top"/>
    </xf>
    <xf numFmtId="168" fontId="3" fillId="2" borderId="30" xfId="9" applyNumberFormat="1" applyFont="1" applyFill="1" applyBorder="1" applyAlignment="1">
      <alignment horizontal="right" vertical="top"/>
    </xf>
    <xf numFmtId="172" fontId="2" fillId="2" borderId="6" xfId="9" applyNumberFormat="1" applyFont="1" applyFill="1" applyBorder="1" applyAlignment="1">
      <alignment horizontal="right" vertical="top"/>
    </xf>
    <xf numFmtId="3" fontId="2" fillId="2" borderId="29" xfId="9" applyNumberFormat="1" applyFont="1" applyFill="1" applyBorder="1" applyAlignment="1">
      <alignment horizontal="right" vertical="top"/>
    </xf>
    <xf numFmtId="164" fontId="2" fillId="2" borderId="29" xfId="1" applyNumberFormat="1" applyFont="1" applyFill="1" applyBorder="1" applyAlignment="1">
      <alignment horizontal="center" vertical="top"/>
    </xf>
    <xf numFmtId="0" fontId="3" fillId="2" borderId="6" xfId="0" quotePrefix="1" applyFont="1" applyFill="1" applyBorder="1" applyAlignment="1">
      <alignment vertical="center" wrapText="1"/>
    </xf>
    <xf numFmtId="0" fontId="6" fillId="2" borderId="0" xfId="0" applyFont="1" applyFill="1"/>
    <xf numFmtId="0" fontId="7" fillId="0" borderId="11" xfId="0" applyFont="1" applyBorder="1" applyAlignment="1">
      <alignment horizontal="center" vertical="center"/>
    </xf>
    <xf numFmtId="0" fontId="11" fillId="2" borderId="0" xfId="0" applyFont="1" applyFill="1"/>
    <xf numFmtId="0" fontId="11" fillId="2" borderId="0" xfId="0" applyFont="1" applyFill="1" applyBorder="1"/>
    <xf numFmtId="0" fontId="4" fillId="2" borderId="0" xfId="0" applyFont="1" applyFill="1" applyBorder="1"/>
    <xf numFmtId="0" fontId="4" fillId="2" borderId="11" xfId="0" applyFont="1" applyFill="1" applyBorder="1" applyAlignment="1">
      <alignment horizontal="center" vertical="center"/>
    </xf>
    <xf numFmtId="0" fontId="4" fillId="0" borderId="11" xfId="0" applyFont="1" applyBorder="1" applyAlignment="1">
      <alignment horizontal="center" vertical="center" wrapText="1"/>
    </xf>
    <xf numFmtId="0" fontId="4" fillId="2" borderId="0" xfId="0" applyFont="1" applyFill="1" applyBorder="1" applyAlignment="1">
      <alignment horizontal="right"/>
    </xf>
    <xf numFmtId="0" fontId="4" fillId="2" borderId="11" xfId="0" applyFont="1" applyFill="1" applyBorder="1" applyAlignment="1">
      <alignment horizontal="center" vertical="center" wrapText="1"/>
    </xf>
    <xf numFmtId="0" fontId="7"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172" fontId="3" fillId="2" borderId="0" xfId="9" applyNumberFormat="1" applyFont="1" applyFill="1" applyBorder="1" applyAlignment="1">
      <alignment horizontal="right" vertical="center"/>
    </xf>
    <xf numFmtId="0" fontId="12" fillId="2" borderId="11" xfId="0" applyFont="1" applyFill="1" applyBorder="1" applyAlignment="1">
      <alignment horizontal="center" vertical="center"/>
    </xf>
    <xf numFmtId="0" fontId="12" fillId="2" borderId="11" xfId="0" applyFont="1" applyFill="1" applyBorder="1" applyAlignment="1">
      <alignment vertical="center" wrapText="1"/>
    </xf>
    <xf numFmtId="0" fontId="12" fillId="2" borderId="11" xfId="0" applyFont="1" applyFill="1" applyBorder="1" applyAlignment="1">
      <alignment vertical="center"/>
    </xf>
    <xf numFmtId="0" fontId="12" fillId="2" borderId="11" xfId="0" applyFont="1" applyFill="1" applyBorder="1" applyAlignment="1">
      <alignment horizontal="center"/>
    </xf>
    <xf numFmtId="0" fontId="3" fillId="2" borderId="0" xfId="0" applyFont="1" applyFill="1" applyBorder="1" applyAlignment="1">
      <alignment horizontal="right"/>
    </xf>
    <xf numFmtId="0" fontId="12" fillId="2" borderId="11" xfId="0" applyFont="1" applyFill="1" applyBorder="1" applyAlignment="1">
      <alignment horizontal="center" vertical="center" wrapText="1"/>
    </xf>
    <xf numFmtId="0" fontId="12" fillId="2" borderId="0" xfId="0" applyFont="1" applyFill="1" applyAlignment="1">
      <alignment vertical="center"/>
    </xf>
    <xf numFmtId="0" fontId="12" fillId="2" borderId="0" xfId="0" applyFont="1" applyFill="1"/>
    <xf numFmtId="0" fontId="13" fillId="2" borderId="0" xfId="0" applyFont="1" applyFill="1"/>
    <xf numFmtId="0" fontId="13" fillId="2" borderId="11" xfId="0" applyFont="1" applyFill="1" applyBorder="1" applyAlignment="1">
      <alignment horizontal="center" vertical="center"/>
    </xf>
    <xf numFmtId="173" fontId="12" fillId="2" borderId="11" xfId="0" applyNumberFormat="1" applyFont="1" applyFill="1" applyBorder="1" applyAlignment="1">
      <alignment vertical="center"/>
    </xf>
    <xf numFmtId="173" fontId="12" fillId="2" borderId="11" xfId="0" applyNumberFormat="1" applyFont="1" applyFill="1" applyBorder="1" applyAlignment="1">
      <alignment horizontal="right" vertical="center"/>
    </xf>
    <xf numFmtId="173" fontId="12" fillId="2" borderId="0" xfId="0" applyNumberFormat="1" applyFont="1" applyFill="1"/>
    <xf numFmtId="172" fontId="12" fillId="2" borderId="11" xfId="9" applyNumberFormat="1" applyFont="1" applyFill="1" applyBorder="1" applyAlignment="1">
      <alignment horizontal="right" vertical="center"/>
    </xf>
    <xf numFmtId="174" fontId="12" fillId="2" borderId="11" xfId="0" applyNumberFormat="1" applyFont="1" applyFill="1" applyBorder="1" applyAlignment="1">
      <alignment horizontal="right" vertical="center"/>
    </xf>
    <xf numFmtId="0" fontId="12" fillId="2" borderId="0" xfId="0" applyFont="1" applyFill="1" applyBorder="1"/>
    <xf numFmtId="174" fontId="12" fillId="2" borderId="11" xfId="0" applyNumberFormat="1" applyFont="1" applyFill="1" applyBorder="1" applyAlignment="1">
      <alignment vertical="center"/>
    </xf>
    <xf numFmtId="173" fontId="12" fillId="2" borderId="11" xfId="0" applyNumberFormat="1" applyFont="1" applyFill="1" applyBorder="1" applyAlignment="1">
      <alignment horizontal="right"/>
    </xf>
    <xf numFmtId="0" fontId="12" fillId="2" borderId="0" xfId="0" applyFont="1" applyFill="1" applyBorder="1" applyAlignment="1">
      <alignment horizontal="right"/>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172" fontId="12" fillId="2" borderId="0" xfId="9" applyNumberFormat="1" applyFont="1" applyFill="1" applyBorder="1" applyAlignment="1">
      <alignment horizontal="righ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1" xfId="0" applyFont="1" applyFill="1" applyBorder="1" applyAlignment="1">
      <alignment horizontal="center" vertical="center" wrapText="1"/>
    </xf>
    <xf numFmtId="175" fontId="3" fillId="2" borderId="11" xfId="9" applyNumberFormat="1" applyFont="1" applyFill="1" applyBorder="1" applyAlignment="1">
      <alignment horizontal="right" vertical="center"/>
    </xf>
    <xf numFmtId="173" fontId="3" fillId="2" borderId="11" xfId="9" applyNumberFormat="1" applyFont="1" applyFill="1" applyBorder="1" applyAlignment="1">
      <alignment horizontal="right" vertical="center"/>
    </xf>
    <xf numFmtId="0" fontId="5" fillId="2" borderId="11" xfId="0" applyFont="1" applyFill="1" applyBorder="1" applyAlignment="1">
      <alignment horizontal="center" vertical="center"/>
    </xf>
    <xf numFmtId="0" fontId="4" fillId="0" borderId="11" xfId="0" applyFont="1" applyBorder="1" applyAlignment="1">
      <alignment horizontal="left" vertical="center" wrapText="1"/>
    </xf>
    <xf numFmtId="0" fontId="4" fillId="0" borderId="11" xfId="0" applyFont="1" applyBorder="1" applyAlignment="1">
      <alignment horizontal="left" wrapText="1"/>
    </xf>
    <xf numFmtId="0" fontId="4" fillId="2" borderId="11" xfId="0" applyFont="1" applyFill="1" applyBorder="1" applyAlignment="1">
      <alignment horizontal="left" vertical="center" wrapText="1"/>
    </xf>
    <xf numFmtId="0" fontId="4" fillId="2" borderId="11" xfId="0" applyFont="1" applyFill="1" applyBorder="1" applyAlignment="1">
      <alignment horizontal="right" vertical="center" wrapText="1"/>
    </xf>
    <xf numFmtId="176" fontId="4" fillId="2" borderId="0" xfId="0" applyNumberFormat="1" applyFont="1" applyFill="1" applyBorder="1" applyAlignment="1">
      <alignment horizontal="right"/>
    </xf>
    <xf numFmtId="0" fontId="4" fillId="2" borderId="11" xfId="0" applyFont="1" applyFill="1" applyBorder="1" applyAlignment="1">
      <alignment horizontal="left" vertical="center"/>
    </xf>
    <xf numFmtId="0" fontId="4" fillId="2" borderId="0" xfId="0" applyFont="1" applyFill="1" applyBorder="1" applyAlignment="1"/>
    <xf numFmtId="3" fontId="4" fillId="2" borderId="11" xfId="0" applyNumberFormat="1" applyFont="1" applyFill="1" applyBorder="1" applyAlignment="1">
      <alignment horizontal="center" vertical="center" wrapText="1"/>
    </xf>
    <xf numFmtId="0" fontId="5" fillId="3" borderId="0" xfId="0" applyFont="1" applyFill="1" applyBorder="1" applyAlignment="1"/>
    <xf numFmtId="0" fontId="14" fillId="2" borderId="0" xfId="0" applyFont="1" applyFill="1" applyBorder="1" applyAlignment="1"/>
    <xf numFmtId="0" fontId="4" fillId="2" borderId="0" xfId="0" applyFont="1" applyFill="1" applyBorder="1" applyAlignment="1">
      <alignment vertical="center"/>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9" fontId="2" fillId="2" borderId="3" xfId="1" applyFont="1" applyFill="1" applyBorder="1"/>
    <xf numFmtId="3" fontId="3" fillId="2" borderId="11" xfId="0" applyNumberFormat="1" applyFont="1" applyFill="1" applyBorder="1"/>
    <xf numFmtId="3" fontId="2" fillId="2" borderId="11" xfId="0" applyNumberFormat="1" applyFont="1" applyFill="1" applyBorder="1"/>
    <xf numFmtId="165" fontId="3" fillId="2" borderId="11" xfId="1" applyNumberFormat="1" applyFont="1" applyFill="1" applyBorder="1"/>
    <xf numFmtId="165" fontId="2" fillId="2" borderId="11" xfId="1" applyNumberFormat="1" applyFont="1" applyFill="1" applyBorder="1"/>
    <xf numFmtId="0" fontId="2" fillId="2" borderId="11" xfId="0" applyFont="1" applyFill="1" applyBorder="1" applyAlignment="1">
      <alignment horizontal="center" vertical="center"/>
    </xf>
    <xf numFmtId="0" fontId="3" fillId="2" borderId="0" xfId="0" applyFont="1" applyFill="1" applyAlignment="1">
      <alignment horizontal="left" vertical="center"/>
    </xf>
    <xf numFmtId="0" fontId="2" fillId="2" borderId="11" xfId="0" applyFont="1" applyFill="1" applyBorder="1" applyAlignment="1">
      <alignment horizontal="center" vertical="center" wrapText="1"/>
    </xf>
    <xf numFmtId="3" fontId="3" fillId="2" borderId="11" xfId="0" applyNumberFormat="1" applyFont="1" applyFill="1" applyBorder="1" applyAlignment="1">
      <alignment horizontal="center"/>
    </xf>
    <xf numFmtId="3" fontId="2" fillId="2" borderId="3" xfId="0" applyNumberFormat="1" applyFont="1" applyFill="1" applyBorder="1" applyAlignment="1">
      <alignment horizontal="center"/>
    </xf>
    <xf numFmtId="3" fontId="3" fillId="2" borderId="11" xfId="0" applyNumberFormat="1" applyFont="1" applyFill="1" applyBorder="1" applyAlignment="1">
      <alignment horizontal="center" vertical="center"/>
    </xf>
    <xf numFmtId="3" fontId="2" fillId="2" borderId="11" xfId="0" applyNumberFormat="1" applyFont="1" applyFill="1" applyBorder="1" applyAlignment="1">
      <alignment horizontal="center"/>
    </xf>
    <xf numFmtId="3" fontId="2" fillId="2" borderId="11" xfId="0" applyNumberFormat="1" applyFont="1" applyFill="1" applyBorder="1" applyAlignment="1">
      <alignment horizontal="center" vertical="center"/>
    </xf>
    <xf numFmtId="0" fontId="3" fillId="2" borderId="11" xfId="0" applyFont="1" applyFill="1" applyBorder="1" applyAlignment="1">
      <alignment vertical="center"/>
    </xf>
    <xf numFmtId="3" fontId="2"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wrapText="1"/>
    </xf>
    <xf numFmtId="0" fontId="3" fillId="2" borderId="11" xfId="0" applyFont="1" applyFill="1" applyBorder="1" applyAlignment="1">
      <alignment horizontal="left" vertical="center" indent="1"/>
    </xf>
    <xf numFmtId="3" fontId="3" fillId="2" borderId="11" xfId="0" applyNumberFormat="1" applyFont="1" applyFill="1" applyBorder="1" applyAlignment="1">
      <alignment horizontal="right" vertical="center" wrapText="1"/>
    </xf>
    <xf numFmtId="0" fontId="3" fillId="2" borderId="11" xfId="0" applyFont="1" applyFill="1" applyBorder="1" applyAlignment="1">
      <alignment horizontal="left" vertical="center" indent="2"/>
    </xf>
    <xf numFmtId="3" fontId="3" fillId="2" borderId="11" xfId="0" applyNumberFormat="1" applyFont="1" applyFill="1" applyBorder="1" applyAlignment="1">
      <alignment vertical="center"/>
    </xf>
    <xf numFmtId="164" fontId="2" fillId="2" borderId="11" xfId="9" applyNumberFormat="1" applyFont="1" applyFill="1" applyBorder="1" applyAlignment="1">
      <alignment horizontal="right" vertical="center"/>
    </xf>
    <xf numFmtId="0" fontId="3" fillId="2" borderId="11" xfId="0" quotePrefix="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2" fillId="2" borderId="19" xfId="0" applyFont="1" applyFill="1" applyBorder="1" applyAlignment="1">
      <alignment horizontal="center"/>
    </xf>
    <xf numFmtId="0" fontId="2" fillId="2" borderId="13" xfId="0" applyFont="1" applyFill="1" applyBorder="1" applyAlignment="1">
      <alignment horizont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11" xfId="0" applyFont="1" applyFill="1" applyBorder="1" applyAlignment="1">
      <alignment horizontal="center"/>
    </xf>
    <xf numFmtId="3" fontId="3" fillId="2" borderId="21" xfId="0" applyNumberFormat="1" applyFont="1" applyFill="1" applyBorder="1" applyAlignment="1"/>
    <xf numFmtId="3" fontId="3" fillId="2" borderId="18" xfId="0" applyNumberFormat="1" applyFont="1" applyFill="1" applyBorder="1" applyAlignment="1"/>
    <xf numFmtId="3" fontId="3" fillId="2" borderId="20" xfId="0" applyNumberFormat="1" applyFont="1" applyFill="1" applyBorder="1" applyAlignment="1"/>
    <xf numFmtId="3" fontId="3" fillId="2" borderId="5" xfId="0" applyNumberFormat="1" applyFont="1" applyFill="1" applyBorder="1" applyAlignment="1"/>
    <xf numFmtId="3" fontId="3" fillId="2" borderId="8" xfId="0" applyNumberFormat="1" applyFont="1" applyFill="1" applyBorder="1" applyAlignment="1"/>
    <xf numFmtId="3" fontId="2" fillId="2" borderId="9" xfId="0" applyNumberFormat="1" applyFont="1" applyFill="1" applyBorder="1" applyAlignment="1"/>
    <xf numFmtId="3" fontId="2" fillId="2" borderId="0" xfId="0" applyNumberFormat="1" applyFont="1" applyFill="1" applyBorder="1" applyAlignment="1"/>
    <xf numFmtId="3" fontId="2" fillId="2" borderId="15" xfId="0" applyNumberFormat="1" applyFont="1" applyFill="1" applyBorder="1" applyAlignment="1"/>
    <xf numFmtId="3" fontId="2" fillId="2" borderId="6" xfId="0" applyNumberFormat="1" applyFont="1" applyFill="1" applyBorder="1" applyAlignment="1"/>
    <xf numFmtId="3" fontId="2" fillId="2" borderId="9" xfId="0" applyNumberFormat="1" applyFont="1" applyFill="1" applyBorder="1"/>
    <xf numFmtId="3" fontId="2" fillId="2" borderId="0" xfId="0" applyNumberFormat="1" applyFont="1" applyFill="1" applyBorder="1"/>
    <xf numFmtId="3" fontId="2" fillId="2" borderId="15" xfId="0" applyNumberFormat="1" applyFont="1" applyFill="1" applyBorder="1"/>
    <xf numFmtId="3" fontId="3" fillId="2" borderId="9" xfId="0" applyNumberFormat="1" applyFont="1" applyFill="1" applyBorder="1"/>
    <xf numFmtId="3" fontId="3" fillId="2" borderId="15" xfId="0" applyNumberFormat="1" applyFont="1" applyFill="1" applyBorder="1"/>
    <xf numFmtId="3" fontId="3" fillId="2" borderId="10" xfId="0" applyNumberFormat="1" applyFont="1" applyFill="1" applyBorder="1"/>
    <xf numFmtId="3" fontId="3" fillId="2" borderId="16" xfId="0" applyNumberFormat="1" applyFont="1" applyFill="1" applyBorder="1"/>
    <xf numFmtId="3" fontId="3" fillId="2" borderId="17" xfId="0" applyNumberFormat="1" applyFont="1" applyFill="1" applyBorder="1"/>
    <xf numFmtId="3" fontId="3" fillId="2" borderId="15" xfId="9" applyNumberFormat="1" applyFont="1" applyFill="1" applyBorder="1" applyAlignment="1">
      <alignment horizontal="right"/>
    </xf>
    <xf numFmtId="3" fontId="2" fillId="2" borderId="17" xfId="9" applyNumberFormat="1" applyFont="1" applyFill="1" applyBorder="1" applyAlignment="1">
      <alignment horizontal="right"/>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vertical="center"/>
    </xf>
    <xf numFmtId="0" fontId="3" fillId="2" borderId="11" xfId="0" applyFont="1" applyFill="1" applyBorder="1" applyAlignment="1">
      <alignment vertical="center"/>
    </xf>
    <xf numFmtId="3" fontId="2" fillId="2" borderId="14" xfId="4" applyNumberFormat="1" applyFont="1" applyFill="1" applyBorder="1" applyAlignment="1">
      <alignment horizontal="right"/>
    </xf>
    <xf numFmtId="3" fontId="3" fillId="2" borderId="14" xfId="4" applyNumberFormat="1" applyFont="1" applyFill="1" applyBorder="1" applyAlignment="1">
      <alignment horizontal="right"/>
    </xf>
    <xf numFmtId="37" fontId="2" fillId="2" borderId="0" xfId="0" applyNumberFormat="1" applyFont="1" applyFill="1" applyBorder="1" applyAlignment="1">
      <alignment horizontal="right"/>
    </xf>
    <xf numFmtId="3" fontId="3" fillId="2" borderId="0" xfId="0" applyNumberFormat="1" applyFont="1" applyFill="1" applyBorder="1" applyAlignment="1">
      <alignment horizontal="right"/>
    </xf>
    <xf numFmtId="37" fontId="2" fillId="2" borderId="15" xfId="0" applyNumberFormat="1" applyFont="1" applyFill="1" applyBorder="1" applyAlignment="1">
      <alignment horizontal="right"/>
    </xf>
    <xf numFmtId="3" fontId="3" fillId="2" borderId="15" xfId="0" applyNumberFormat="1" applyFont="1" applyFill="1" applyBorder="1" applyAlignment="1">
      <alignment horizontal="right"/>
    </xf>
    <xf numFmtId="3" fontId="3" fillId="2" borderId="16" xfId="0" applyNumberFormat="1" applyFont="1" applyFill="1" applyBorder="1" applyAlignment="1">
      <alignment horizontal="right"/>
    </xf>
    <xf numFmtId="3" fontId="3" fillId="2" borderId="17" xfId="0" applyNumberFormat="1" applyFont="1" applyFill="1" applyBorder="1" applyAlignment="1">
      <alignment horizontal="right"/>
    </xf>
    <xf numFmtId="3" fontId="2" fillId="2"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2" fillId="2" borderId="9" xfId="0" applyFont="1" applyFill="1" applyBorder="1" applyAlignment="1">
      <alignment vertical="center"/>
    </xf>
    <xf numFmtId="3" fontId="2" fillId="2" borderId="15" xfId="0" applyNumberFormat="1" applyFont="1" applyFill="1" applyBorder="1" applyAlignment="1">
      <alignment horizontal="right" vertical="center"/>
    </xf>
    <xf numFmtId="0" fontId="3" fillId="2" borderId="9" xfId="0" applyFont="1" applyFill="1" applyBorder="1" applyAlignment="1">
      <alignment vertical="center"/>
    </xf>
    <xf numFmtId="3" fontId="3" fillId="2" borderId="15" xfId="0" applyNumberFormat="1" applyFont="1" applyFill="1" applyBorder="1" applyAlignment="1">
      <alignment horizontal="right" vertical="center" wrapText="1"/>
    </xf>
    <xf numFmtId="0" fontId="2" fillId="2" borderId="10" xfId="0" applyFont="1" applyFill="1" applyBorder="1" applyAlignment="1">
      <alignment vertical="center"/>
    </xf>
    <xf numFmtId="3" fontId="2" fillId="2" borderId="16" xfId="0" applyNumberFormat="1" applyFont="1" applyFill="1" applyBorder="1" applyAlignment="1">
      <alignment horizontal="right" vertical="center"/>
    </xf>
    <xf numFmtId="3" fontId="2" fillId="2" borderId="17" xfId="0" applyNumberFormat="1" applyFont="1" applyFill="1" applyBorder="1" applyAlignment="1">
      <alignment horizontal="right" vertical="center" wrapText="1"/>
    </xf>
    <xf numFmtId="0" fontId="3" fillId="2" borderId="12" xfId="0" applyFont="1" applyFill="1" applyBorder="1" applyAlignment="1">
      <alignment vertical="center"/>
    </xf>
    <xf numFmtId="0" fontId="2" fillId="2" borderId="19" xfId="0" applyFont="1" applyFill="1" applyBorder="1" applyAlignment="1">
      <alignment horizontal="center" vertical="center"/>
    </xf>
    <xf numFmtId="0" fontId="2" fillId="2" borderId="13" xfId="0" applyFont="1" applyFill="1" applyBorder="1" applyAlignment="1">
      <alignment horizontal="center" vertical="center" wrapText="1"/>
    </xf>
    <xf numFmtId="0" fontId="3" fillId="2" borderId="0" xfId="0" applyFont="1" applyFill="1" applyBorder="1" applyAlignment="1">
      <alignment horizontal="center" vertical="center"/>
    </xf>
    <xf numFmtId="164" fontId="3" fillId="2" borderId="0" xfId="0" applyNumberFormat="1" applyFont="1" applyFill="1" applyBorder="1" applyAlignment="1">
      <alignment horizontal="center" vertical="center"/>
    </xf>
    <xf numFmtId="0" fontId="3" fillId="2" borderId="11" xfId="0" applyFont="1" applyFill="1" applyBorder="1" applyAlignment="1">
      <alignment horizontal="center" vertical="center"/>
    </xf>
    <xf numFmtId="164" fontId="3" fillId="2" borderId="11" xfId="0" applyNumberFormat="1"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left" vertical="center" indent="1"/>
    </xf>
    <xf numFmtId="164" fontId="3" fillId="2" borderId="15" xfId="0" applyNumberFormat="1" applyFont="1" applyFill="1" applyBorder="1" applyAlignment="1">
      <alignment horizontal="center" vertical="center"/>
    </xf>
    <xf numFmtId="0" fontId="3" fillId="2" borderId="10" xfId="0" applyFont="1" applyFill="1" applyBorder="1" applyAlignment="1">
      <alignment horizontal="left" vertical="center" inden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wrapText="1"/>
    </xf>
    <xf numFmtId="0" fontId="2" fillId="2" borderId="21" xfId="0" applyFont="1" applyFill="1" applyBorder="1" applyAlignment="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164" fontId="3" fillId="2" borderId="16" xfId="0" applyNumberFormat="1" applyFont="1" applyFill="1" applyBorder="1" applyAlignment="1">
      <alignment horizontal="center" vertical="center"/>
    </xf>
    <xf numFmtId="164" fontId="3" fillId="2" borderId="17"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xf>
    <xf numFmtId="168" fontId="2" fillId="2" borderId="11" xfId="0" applyNumberFormat="1" applyFont="1" applyFill="1" applyBorder="1" applyAlignment="1">
      <alignment horizontal="center" vertical="center" wrapText="1"/>
    </xf>
    <xf numFmtId="168" fontId="3" fillId="2" borderId="11" xfId="9" applyNumberFormat="1" applyFont="1" applyFill="1" applyBorder="1" applyAlignment="1">
      <alignment horizontal="center" vertical="center" wrapText="1"/>
    </xf>
    <xf numFmtId="168" fontId="3" fillId="2" borderId="11" xfId="0" applyNumberFormat="1" applyFont="1" applyFill="1" applyBorder="1" applyAlignment="1">
      <alignment horizontal="center" vertical="center" wrapText="1"/>
    </xf>
    <xf numFmtId="168" fontId="3" fillId="2" borderId="11" xfId="9" applyNumberFormat="1" applyFont="1" applyFill="1" applyBorder="1" applyAlignment="1">
      <alignment vertical="center"/>
    </xf>
    <xf numFmtId="168" fontId="3" fillId="2" borderId="11" xfId="9" applyNumberFormat="1" applyFont="1" applyFill="1" applyBorder="1" applyAlignment="1"/>
    <xf numFmtId="168" fontId="2" fillId="2" borderId="11" xfId="9" applyNumberFormat="1" applyFont="1" applyFill="1" applyBorder="1" applyAlignment="1">
      <alignment vertical="center"/>
    </xf>
    <xf numFmtId="168" fontId="2" fillId="2" borderId="11" xfId="0" applyNumberFormat="1" applyFont="1" applyFill="1" applyBorder="1" applyAlignment="1">
      <alignment vertical="center"/>
    </xf>
    <xf numFmtId="168" fontId="2" fillId="2" borderId="11" xfId="0" applyNumberFormat="1" applyFont="1" applyFill="1" applyBorder="1"/>
    <xf numFmtId="168" fontId="2" fillId="2" borderId="11" xfId="0" applyNumberFormat="1" applyFont="1" applyFill="1" applyBorder="1" applyAlignment="1"/>
    <xf numFmtId="164" fontId="2" fillId="2" borderId="11" xfId="0" applyNumberFormat="1" applyFont="1" applyFill="1" applyBorder="1" applyAlignment="1">
      <alignment horizontal="center"/>
    </xf>
    <xf numFmtId="0" fontId="3" fillId="2" borderId="33" xfId="0" applyFont="1" applyFill="1" applyBorder="1" applyAlignment="1">
      <alignment vertical="center"/>
    </xf>
    <xf numFmtId="1" fontId="3" fillId="2" borderId="15" xfId="0" applyNumberFormat="1" applyFont="1" applyFill="1" applyBorder="1" applyAlignment="1">
      <alignment horizontal="center" vertical="center"/>
    </xf>
    <xf numFmtId="0" fontId="3" fillId="2" borderId="16" xfId="0" applyFont="1" applyFill="1" applyBorder="1" applyAlignment="1">
      <alignment vertical="center"/>
    </xf>
    <xf numFmtId="1" fontId="3" fillId="2" borderId="17" xfId="0" applyNumberFormat="1" applyFont="1" applyFill="1" applyBorder="1" applyAlignment="1">
      <alignment horizontal="center" vertical="center"/>
    </xf>
    <xf numFmtId="0" fontId="2" fillId="2" borderId="12" xfId="0" applyFont="1" applyFill="1" applyBorder="1" applyAlignment="1">
      <alignment vertical="center"/>
    </xf>
    <xf numFmtId="0" fontId="3" fillId="2" borderId="19" xfId="0" applyFont="1" applyFill="1" applyBorder="1" applyAlignment="1">
      <alignment vertical="center"/>
    </xf>
    <xf numFmtId="0" fontId="3" fillId="2" borderId="34" xfId="0" applyFont="1" applyFill="1" applyBorder="1" applyAlignment="1">
      <alignment horizontal="center" vertical="center"/>
    </xf>
    <xf numFmtId="164" fontId="3" fillId="2" borderId="17" xfId="0" applyNumberFormat="1" applyFont="1" applyFill="1" applyBorder="1" applyAlignment="1">
      <alignment horizontal="center" vertical="center"/>
    </xf>
    <xf numFmtId="164" fontId="3" fillId="2" borderId="34"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0" fontId="3" fillId="2" borderId="21" xfId="0" applyFont="1" applyFill="1" applyBorder="1" applyAlignment="1">
      <alignment horizontal="justify" vertical="center" wrapText="1"/>
    </xf>
    <xf numFmtId="0" fontId="3" fillId="2" borderId="9" xfId="0" applyFont="1" applyFill="1" applyBorder="1" applyAlignment="1">
      <alignment horizontal="justify" vertical="center" wrapText="1"/>
    </xf>
    <xf numFmtId="166" fontId="2" fillId="2" borderId="15" xfId="0" applyNumberFormat="1" applyFont="1" applyFill="1" applyBorder="1" applyAlignment="1">
      <alignment horizontal="center" vertical="center"/>
    </xf>
    <xf numFmtId="166" fontId="3" fillId="2" borderId="15" xfId="0" applyNumberFormat="1" applyFont="1" applyFill="1" applyBorder="1" applyAlignment="1">
      <alignment horizontal="center" vertical="center"/>
    </xf>
    <xf numFmtId="166" fontId="3" fillId="2" borderId="17" xfId="0" applyNumberFormat="1" applyFont="1" applyFill="1" applyBorder="1" applyAlignment="1">
      <alignment horizontal="center" vertical="center"/>
    </xf>
    <xf numFmtId="3" fontId="2" fillId="2" borderId="6"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0" fontId="2" fillId="2" borderId="9"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justify" vertical="center" wrapText="1"/>
    </xf>
    <xf numFmtId="0" fontId="2" fillId="2" borderId="3" xfId="0" quotePrefix="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9" xfId="0" applyFont="1" applyFill="1" applyBorder="1" applyAlignment="1">
      <alignment horizontal="justify" vertical="center"/>
    </xf>
    <xf numFmtId="0" fontId="9" fillId="2" borderId="9" xfId="0" applyFont="1" applyFill="1" applyBorder="1" applyAlignment="1">
      <alignment horizontal="justify" vertical="center"/>
    </xf>
    <xf numFmtId="0" fontId="3" fillId="2" borderId="10" xfId="0" applyFont="1" applyFill="1" applyBorder="1" applyAlignment="1">
      <alignment horizontal="justify" vertical="center"/>
    </xf>
    <xf numFmtId="0" fontId="2" fillId="2" borderId="9" xfId="0" applyFont="1" applyFill="1" applyBorder="1" applyAlignment="1">
      <alignment horizontal="justify" vertical="center"/>
    </xf>
    <xf numFmtId="0" fontId="2" fillId="2" borderId="24"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3" fillId="2" borderId="3" xfId="0" applyFont="1" applyFill="1" applyBorder="1" applyAlignment="1">
      <alignment vertical="top" wrapText="1"/>
    </xf>
    <xf numFmtId="3" fontId="9" fillId="2" borderId="6" xfId="0" applyNumberFormat="1" applyFont="1" applyFill="1" applyBorder="1" applyAlignment="1">
      <alignment horizontal="right" vertical="center"/>
    </xf>
    <xf numFmtId="166" fontId="9" fillId="2" borderId="15" xfId="0" applyNumberFormat="1" applyFont="1" applyFill="1" applyBorder="1" applyAlignment="1">
      <alignment horizontal="center" vertical="center"/>
    </xf>
    <xf numFmtId="0" fontId="2" fillId="2" borderId="23"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11" xfId="0" applyFont="1" applyFill="1" applyBorder="1" applyAlignment="1">
      <alignment horizontal="left" vertical="center" wrapText="1" indent="1"/>
    </xf>
    <xf numFmtId="0" fontId="3" fillId="2" borderId="11" xfId="0" applyFont="1" applyFill="1" applyBorder="1" applyAlignment="1">
      <alignment horizontal="left" vertical="center" wrapText="1" indent="2"/>
    </xf>
    <xf numFmtId="165"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10" fontId="3" fillId="2" borderId="11" xfId="0" applyNumberFormat="1" applyFont="1" applyFill="1" applyBorder="1" applyAlignment="1">
      <alignment horizontal="center" vertical="center" wrapText="1"/>
    </xf>
    <xf numFmtId="3" fontId="3" fillId="2" borderId="0" xfId="0" applyNumberFormat="1" applyFont="1" applyFill="1"/>
    <xf numFmtId="3" fontId="3" fillId="2" borderId="11" xfId="0" applyNumberFormat="1" applyFont="1" applyFill="1" applyBorder="1" applyAlignment="1">
      <alignment horizontal="center" vertical="center"/>
    </xf>
    <xf numFmtId="0" fontId="7" fillId="0" borderId="37"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vertical="center"/>
    </xf>
    <xf numFmtId="0" fontId="5" fillId="2" borderId="24" xfId="0" applyFont="1" applyFill="1" applyBorder="1" applyAlignment="1">
      <alignment vertical="center"/>
    </xf>
    <xf numFmtId="0" fontId="5" fillId="2" borderId="2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17" fillId="0" borderId="0" xfId="0" applyFont="1" applyAlignment="1">
      <alignment vertical="center"/>
    </xf>
    <xf numFmtId="0" fontId="2" fillId="2" borderId="36" xfId="0" applyFont="1" applyFill="1" applyBorder="1" applyAlignment="1">
      <alignment horizont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7" xfId="0" applyFont="1" applyFill="1" applyBorder="1"/>
    <xf numFmtId="3" fontId="2" fillId="2" borderId="36" xfId="0" applyNumberFormat="1" applyFont="1" applyFill="1" applyBorder="1"/>
    <xf numFmtId="3" fontId="2" fillId="2" borderId="23" xfId="0" applyNumberFormat="1" applyFont="1" applyFill="1" applyBorder="1"/>
    <xf numFmtId="0" fontId="2" fillId="2" borderId="23" xfId="0" applyFont="1" applyFill="1" applyBorder="1" applyAlignment="1">
      <alignment horizontal="center"/>
    </xf>
    <xf numFmtId="0" fontId="2" fillId="2" borderId="35" xfId="0" applyFont="1" applyFill="1" applyBorder="1"/>
    <xf numFmtId="3" fontId="2" fillId="2" borderId="24" xfId="0" applyNumberFormat="1" applyFont="1" applyFill="1" applyBorder="1"/>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1"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0" xfId="0" applyFont="1" applyFill="1" applyAlignment="1">
      <alignment horizontal="left"/>
    </xf>
    <xf numFmtId="0" fontId="5" fillId="2" borderId="23" xfId="0" applyFont="1" applyFill="1" applyBorder="1" applyAlignment="1">
      <alignment vertical="center"/>
    </xf>
    <xf numFmtId="0" fontId="7" fillId="2" borderId="23" xfId="0" applyFont="1" applyFill="1" applyBorder="1" applyAlignment="1">
      <alignment horizontal="center" vertical="center"/>
    </xf>
    <xf numFmtId="0" fontId="7" fillId="2" borderId="23" xfId="0" applyFont="1" applyFill="1" applyBorder="1" applyAlignment="1">
      <alignment horizontal="center" vertical="center" wrapText="1"/>
    </xf>
    <xf numFmtId="3" fontId="5" fillId="2" borderId="23" xfId="0" applyNumberFormat="1" applyFont="1" applyFill="1" applyBorder="1" applyAlignment="1">
      <alignment horizontal="right" vertical="center"/>
    </xf>
    <xf numFmtId="3" fontId="5" fillId="0" borderId="23" xfId="0" applyNumberFormat="1" applyFont="1" applyFill="1" applyBorder="1" applyAlignment="1">
      <alignment horizontal="right" vertical="center"/>
    </xf>
    <xf numFmtId="0" fontId="6" fillId="2" borderId="23" xfId="0" applyFont="1" applyFill="1" applyBorder="1" applyAlignment="1">
      <alignment vertical="center"/>
    </xf>
    <xf numFmtId="3" fontId="2" fillId="0" borderId="23" xfId="0" applyNumberFormat="1" applyFont="1" applyFill="1" applyBorder="1" applyAlignment="1">
      <alignment horizontal="right" vertical="center"/>
    </xf>
    <xf numFmtId="165" fontId="5" fillId="0" borderId="23" xfId="0" applyNumberFormat="1" applyFont="1" applyFill="1" applyBorder="1" applyAlignment="1">
      <alignment horizontal="right" vertical="center"/>
    </xf>
    <xf numFmtId="0" fontId="2" fillId="2" borderId="11" xfId="0" applyFont="1" applyFill="1" applyBorder="1" applyAlignment="1">
      <alignment vertical="center"/>
    </xf>
    <xf numFmtId="0" fontId="3" fillId="2" borderId="0" xfId="0" applyFont="1" applyFill="1" applyAlignment="1">
      <alignment horizontal="left" vertical="center"/>
    </xf>
    <xf numFmtId="3" fontId="3" fillId="2" borderId="23" xfId="0" applyNumberFormat="1" applyFont="1" applyFill="1" applyBorder="1" applyAlignment="1">
      <alignment horizontal="right" vertical="center"/>
    </xf>
    <xf numFmtId="0" fontId="3" fillId="2" borderId="23" xfId="0" applyFont="1" applyFill="1" applyBorder="1" applyAlignment="1">
      <alignment vertical="center"/>
    </xf>
    <xf numFmtId="0" fontId="3" fillId="0" borderId="23" xfId="0" applyFont="1" applyFill="1" applyBorder="1" applyAlignment="1">
      <alignment vertical="center"/>
    </xf>
    <xf numFmtId="0" fontId="3" fillId="0" borderId="23" xfId="0" applyFont="1" applyFill="1" applyBorder="1"/>
    <xf numFmtId="49" fontId="3" fillId="2" borderId="23" xfId="0" applyNumberFormat="1" applyFont="1" applyFill="1" applyBorder="1" applyAlignment="1">
      <alignment horizontal="center" vertical="center"/>
    </xf>
    <xf numFmtId="3" fontId="3" fillId="2" borderId="23" xfId="0" applyNumberFormat="1" applyFont="1" applyFill="1" applyBorder="1"/>
    <xf numFmtId="0" fontId="3" fillId="2" borderId="23" xfId="0" applyFont="1" applyFill="1" applyBorder="1" applyAlignment="1">
      <alignment vertical="center" wrapText="1"/>
    </xf>
    <xf numFmtId="14" fontId="3" fillId="2" borderId="23" xfId="0" applyNumberFormat="1" applyFont="1" applyFill="1" applyBorder="1" applyAlignment="1">
      <alignment horizontal="center" vertical="center"/>
    </xf>
    <xf numFmtId="1" fontId="3" fillId="2" borderId="23" xfId="0" applyNumberFormat="1" applyFont="1" applyFill="1" applyBorder="1" applyAlignment="1">
      <alignment horizontal="right" vertical="center"/>
    </xf>
    <xf numFmtId="0" fontId="3" fillId="2" borderId="23" xfId="0" applyFont="1" applyFill="1" applyBorder="1" applyAlignment="1">
      <alignment horizontal="right" vertical="center"/>
    </xf>
    <xf numFmtId="0" fontId="5" fillId="2" borderId="23" xfId="0" applyFont="1" applyFill="1" applyBorder="1" applyAlignment="1">
      <alignment vertical="center" wrapText="1"/>
    </xf>
    <xf numFmtId="1" fontId="3"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xf>
    <xf numFmtId="0" fontId="2" fillId="2" borderId="11" xfId="0" applyFont="1" applyFill="1" applyBorder="1" applyAlignment="1">
      <alignment horizontal="center"/>
    </xf>
    <xf numFmtId="1" fontId="3" fillId="2" borderId="11" xfId="0" applyNumberFormat="1" applyFont="1" applyFill="1" applyBorder="1" applyAlignment="1">
      <alignment horizontal="center" vertical="center"/>
    </xf>
    <xf numFmtId="164" fontId="3" fillId="2" borderId="24" xfId="0" applyNumberFormat="1" applyFont="1" applyFill="1" applyBorder="1" applyAlignment="1">
      <alignment horizontal="center" vertical="center"/>
    </xf>
    <xf numFmtId="172" fontId="6" fillId="2" borderId="6" xfId="9" applyNumberFormat="1" applyFont="1" applyFill="1" applyBorder="1"/>
    <xf numFmtId="168" fontId="6" fillId="2" borderId="6" xfId="9" applyNumberFormat="1" applyFont="1" applyFill="1" applyBorder="1"/>
    <xf numFmtId="172" fontId="6" fillId="2" borderId="3" xfId="9" applyNumberFormat="1" applyFont="1" applyFill="1" applyBorder="1"/>
    <xf numFmtId="168" fontId="6" fillId="2" borderId="3" xfId="9" applyNumberFormat="1" applyFont="1" applyFill="1" applyBorder="1"/>
    <xf numFmtId="3" fontId="2" fillId="2" borderId="11" xfId="4" applyNumberFormat="1" applyFont="1" applyFill="1" applyBorder="1" applyAlignment="1">
      <alignment horizontal="right"/>
    </xf>
    <xf numFmtId="166" fontId="2" fillId="2" borderId="11" xfId="4" applyNumberFormat="1" applyFont="1" applyFill="1" applyBorder="1" applyAlignment="1">
      <alignment horizontal="right"/>
    </xf>
    <xf numFmtId="3" fontId="3" fillId="2" borderId="11" xfId="4" applyNumberFormat="1" applyFont="1" applyFill="1" applyBorder="1" applyAlignment="1">
      <alignment horizontal="right"/>
    </xf>
    <xf numFmtId="166" fontId="3" fillId="2" borderId="11" xfId="4" applyNumberFormat="1" applyFont="1" applyFill="1" applyBorder="1" applyAlignment="1">
      <alignment horizontal="right"/>
    </xf>
    <xf numFmtId="169" fontId="2" fillId="2" borderId="23" xfId="9" applyNumberFormat="1" applyFont="1" applyFill="1" applyBorder="1"/>
    <xf numFmtId="0" fontId="3" fillId="2" borderId="24" xfId="0" applyNumberFormat="1" applyFont="1" applyFill="1" applyBorder="1" applyAlignment="1">
      <alignment horizontal="right" vertical="center"/>
    </xf>
    <xf numFmtId="0" fontId="3" fillId="2" borderId="6" xfId="0" applyNumberFormat="1" applyFont="1" applyFill="1" applyBorder="1" applyAlignment="1">
      <alignment horizontal="right" vertical="center"/>
    </xf>
    <xf numFmtId="168" fontId="3" fillId="2" borderId="6" xfId="9" applyNumberFormat="1" applyFont="1" applyFill="1" applyBorder="1" applyAlignment="1">
      <alignment horizontal="right" vertical="center"/>
    </xf>
    <xf numFmtId="168" fontId="3" fillId="2" borderId="3" xfId="9" applyNumberFormat="1" applyFont="1" applyFill="1" applyBorder="1" applyAlignment="1">
      <alignment horizontal="right"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1" xfId="0" applyFont="1" applyFill="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3" fillId="2" borderId="0" xfId="0" applyFont="1" applyFill="1" applyAlignment="1">
      <alignment horizontal="left" vertical="center" wrapText="1"/>
    </xf>
    <xf numFmtId="0" fontId="2" fillId="2" borderId="21" xfId="0" applyFont="1" applyFill="1" applyBorder="1" applyAlignment="1">
      <alignment vertical="center"/>
    </xf>
    <xf numFmtId="0" fontId="2" fillId="2" borderId="33" xfId="0" applyFont="1" applyFill="1" applyBorder="1" applyAlignment="1">
      <alignment vertical="center"/>
    </xf>
    <xf numFmtId="0" fontId="2" fillId="2" borderId="9"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21" xfId="0" applyFont="1" applyFill="1" applyBorder="1" applyAlignment="1">
      <alignment horizontal="justify" vertical="center"/>
    </xf>
    <xf numFmtId="0" fontId="3" fillId="2" borderId="9" xfId="0" applyFont="1" applyFill="1" applyBorder="1" applyAlignment="1">
      <alignment horizontal="justify" vertical="center"/>
    </xf>
    <xf numFmtId="0" fontId="3" fillId="2" borderId="10" xfId="0" applyFont="1" applyFill="1" applyBorder="1" applyAlignment="1">
      <alignment horizontal="justify" vertical="center"/>
    </xf>
    <xf numFmtId="0" fontId="2" fillId="2" borderId="24"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11" xfId="0" applyFont="1" applyFill="1" applyBorder="1" applyAlignment="1">
      <alignment horizontal="left" vertical="center"/>
    </xf>
    <xf numFmtId="0" fontId="3" fillId="2" borderId="0" xfId="0" applyFont="1" applyFill="1" applyAlignment="1">
      <alignment vertical="center" wrapText="1"/>
    </xf>
    <xf numFmtId="0" fontId="2" fillId="2" borderId="0" xfId="0" applyFont="1" applyFill="1" applyAlignment="1">
      <alignment vertical="center"/>
    </xf>
    <xf numFmtId="0" fontId="3" fillId="2" borderId="0" xfId="0" applyFont="1" applyFill="1" applyAlignment="1">
      <alignment vertical="center"/>
    </xf>
    <xf numFmtId="0" fontId="2" fillId="2" borderId="11"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left" vertical="center"/>
    </xf>
    <xf numFmtId="3" fontId="2" fillId="2" borderId="23" xfId="0" applyNumberFormat="1" applyFont="1" applyFill="1" applyBorder="1" applyAlignment="1">
      <alignment horizontal="right" vertical="center"/>
    </xf>
    <xf numFmtId="0" fontId="2" fillId="2" borderId="23" xfId="0" applyFont="1" applyFill="1" applyBorder="1" applyAlignment="1">
      <alignment horizontal="left" vertical="center" wrapText="1"/>
    </xf>
    <xf numFmtId="0" fontId="2" fillId="2" borderId="23" xfId="0" applyFont="1" applyFill="1" applyBorder="1" applyAlignment="1">
      <alignment horizontal="center" vertical="center"/>
    </xf>
    <xf numFmtId="0" fontId="3" fillId="2" borderId="0" xfId="0" applyFont="1" applyFill="1" applyBorder="1" applyAlignment="1">
      <alignment horizontal="left" vertical="center"/>
    </xf>
    <xf numFmtId="0" fontId="2" fillId="2" borderId="23" xfId="0" applyFont="1" applyFill="1" applyBorder="1" applyAlignment="1">
      <alignment horizontal="left" vertical="center"/>
    </xf>
    <xf numFmtId="0" fontId="3" fillId="2" borderId="23" xfId="0" applyFont="1" applyFill="1" applyBorder="1" applyAlignment="1">
      <alignment vertical="center"/>
    </xf>
    <xf numFmtId="0" fontId="2" fillId="2" borderId="23" xfId="0" applyFont="1" applyFill="1" applyBorder="1" applyAlignment="1">
      <alignment vertical="center"/>
    </xf>
    <xf numFmtId="0" fontId="3" fillId="2" borderId="3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0" xfId="0" applyFont="1" applyFill="1" applyAlignment="1">
      <alignment horizontal="left" wrapText="1"/>
    </xf>
    <xf numFmtId="0" fontId="3" fillId="2" borderId="2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xf>
    <xf numFmtId="0" fontId="2" fillId="2" borderId="19" xfId="0" applyFont="1" applyFill="1" applyBorder="1" applyAlignment="1">
      <alignment horizontal="center"/>
    </xf>
    <xf numFmtId="0" fontId="2" fillId="2" borderId="13" xfId="0" applyFont="1" applyFill="1" applyBorder="1" applyAlignment="1">
      <alignment horizontal="center"/>
    </xf>
    <xf numFmtId="0" fontId="3" fillId="2" borderId="18"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vertical="center" wrapText="1"/>
    </xf>
    <xf numFmtId="0" fontId="2" fillId="2" borderId="0" xfId="0" applyFont="1" applyFill="1" applyAlignment="1">
      <alignment horizontal="left"/>
    </xf>
    <xf numFmtId="0" fontId="2" fillId="2" borderId="0" xfId="0" applyFont="1" applyFill="1" applyAlignment="1">
      <alignment horizontal="center"/>
    </xf>
    <xf numFmtId="0" fontId="2" fillId="2" borderId="0" xfId="0" applyFont="1" applyFill="1" applyAlignment="1">
      <alignment horizontal="left" wrapText="1"/>
    </xf>
    <xf numFmtId="0" fontId="3" fillId="2" borderId="0" xfId="0" applyFont="1" applyFill="1" applyBorder="1" applyAlignment="1">
      <alignment horizontal="left" wrapText="1"/>
    </xf>
    <xf numFmtId="0" fontId="6" fillId="2" borderId="0" xfId="0" applyFont="1" applyFill="1" applyAlignment="1">
      <alignment horizontal="left"/>
    </xf>
    <xf numFmtId="0" fontId="6" fillId="2" borderId="24" xfId="0" applyFont="1" applyFill="1" applyBorder="1" applyAlignment="1">
      <alignment horizontal="center" wrapText="1"/>
    </xf>
    <xf numFmtId="0" fontId="6" fillId="2" borderId="3" xfId="0" applyFont="1" applyFill="1" applyBorder="1" applyAlignment="1">
      <alignment horizontal="center" wrapText="1"/>
    </xf>
    <xf numFmtId="0" fontId="3" fillId="2" borderId="0" xfId="0" applyFont="1" applyFill="1" applyAlignment="1">
      <alignment horizontal="left"/>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3" fillId="2" borderId="11" xfId="0" applyFont="1" applyFill="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3" fillId="2" borderId="11" xfId="0" applyFont="1" applyFill="1" applyBorder="1" applyAlignment="1">
      <alignment horizontal="left" vertical="center"/>
    </xf>
    <xf numFmtId="3" fontId="3" fillId="2" borderId="11" xfId="0" applyNumberFormat="1" applyFont="1" applyFill="1" applyBorder="1" applyAlignment="1">
      <alignment horizontal="center" vertical="center"/>
    </xf>
    <xf numFmtId="0" fontId="2" fillId="2" borderId="11" xfId="0" applyFont="1" applyFill="1" applyBorder="1" applyAlignment="1">
      <alignment horizontal="center"/>
    </xf>
    <xf numFmtId="0" fontId="2" fillId="2" borderId="11" xfId="0" applyFont="1" applyFill="1" applyBorder="1" applyAlignment="1">
      <alignment horizontal="left"/>
    </xf>
    <xf numFmtId="0" fontId="7" fillId="0" borderId="35"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wrapText="1"/>
    </xf>
    <xf numFmtId="0" fontId="7" fillId="0" borderId="3" xfId="0" applyFont="1" applyBorder="1" applyAlignment="1">
      <alignment horizontal="center" vertical="center" wrapText="1"/>
    </xf>
  </cellXfs>
  <cellStyles count="12">
    <cellStyle name="Millares" xfId="9" builtinId="3"/>
    <cellStyle name="Millares 2" xfId="8"/>
    <cellStyle name="Millares 2 2" xfId="3"/>
    <cellStyle name="Millares 3" xfId="5"/>
    <cellStyle name="Normal" xfId="0" builtinId="0"/>
    <cellStyle name="Normal 10" xfId="11"/>
    <cellStyle name="Normal 2" xfId="2"/>
    <cellStyle name="Normal 2 2" xfId="4"/>
    <cellStyle name="Porcentaje" xfId="1" builtinId="5"/>
    <cellStyle name="Porcentaje 2" xfId="6"/>
    <cellStyle name="Porcentaje 2 2" xfId="10"/>
    <cellStyle name="Porcentual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SORA\Estudios\AREA%20MACROECONOMICA\IFP\IFP%202019\06%20junio\190705%20Cuadros%20gastos%20comprometidos%20e%20IFS_M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I.6.1"/>
      <sheetName val="Hoja1"/>
      <sheetName val="C.II.6.3"/>
      <sheetName val="II.6.3 IFP I T"/>
      <sheetName val="C II.6.2"/>
    </sheetNames>
    <sheetDataSet>
      <sheetData sheetId="0"/>
      <sheetData sheetId="1"/>
      <sheetData sheetId="2">
        <row r="10">
          <cell r="G10">
            <v>605106</v>
          </cell>
          <cell r="H10">
            <v>1210212</v>
          </cell>
          <cell r="I10">
            <v>1815317</v>
          </cell>
          <cell r="J10">
            <v>2420423</v>
          </cell>
        </row>
        <row r="11">
          <cell r="G11">
            <v>0</v>
          </cell>
          <cell r="H11">
            <v>0</v>
          </cell>
          <cell r="I11">
            <v>2692886</v>
          </cell>
          <cell r="J11">
            <v>2945464</v>
          </cell>
        </row>
        <row r="12">
          <cell r="G12">
            <v>286315</v>
          </cell>
          <cell r="H12">
            <v>86315</v>
          </cell>
          <cell r="I12">
            <v>126315</v>
          </cell>
          <cell r="J12">
            <v>86315</v>
          </cell>
        </row>
        <row r="13">
          <cell r="G13">
            <v>1307179</v>
          </cell>
          <cell r="H13">
            <v>1307179</v>
          </cell>
          <cell r="I13">
            <v>1307179</v>
          </cell>
          <cell r="J13">
            <v>1307179</v>
          </cell>
        </row>
        <row r="14">
          <cell r="G14">
            <v>736570</v>
          </cell>
          <cell r="H14">
            <v>777140</v>
          </cell>
          <cell r="I14">
            <v>817228</v>
          </cell>
          <cell r="J14">
            <v>851195</v>
          </cell>
        </row>
        <row r="15">
          <cell r="G15">
            <v>744490</v>
          </cell>
          <cell r="H15">
            <v>713230</v>
          </cell>
          <cell r="I15">
            <v>713230</v>
          </cell>
          <cell r="J15">
            <v>713230</v>
          </cell>
        </row>
        <row r="16">
          <cell r="G16">
            <v>1181167</v>
          </cell>
          <cell r="H16">
            <v>1181167</v>
          </cell>
          <cell r="I16">
            <v>1181167</v>
          </cell>
          <cell r="J16">
            <v>1181167</v>
          </cell>
        </row>
        <row r="17">
          <cell r="G17">
            <v>19560000</v>
          </cell>
          <cell r="H17">
            <v>23240000</v>
          </cell>
          <cell r="I17">
            <v>28554000</v>
          </cell>
          <cell r="J17">
            <v>31641000</v>
          </cell>
        </row>
        <row r="18">
          <cell r="G18">
            <v>687491</v>
          </cell>
          <cell r="H18">
            <v>667618</v>
          </cell>
          <cell r="I18">
            <v>667618</v>
          </cell>
          <cell r="J18">
            <v>667618</v>
          </cell>
        </row>
        <row r="19">
          <cell r="G19">
            <v>20000000</v>
          </cell>
        </row>
        <row r="20">
          <cell r="G20">
            <v>856874</v>
          </cell>
          <cell r="H20">
            <v>797506</v>
          </cell>
          <cell r="I20">
            <v>797506</v>
          </cell>
          <cell r="J20">
            <v>797506</v>
          </cell>
        </row>
        <row r="21">
          <cell r="G21">
            <v>1107672</v>
          </cell>
          <cell r="H21">
            <v>1070000</v>
          </cell>
          <cell r="I21">
            <v>1070000</v>
          </cell>
          <cell r="J21">
            <v>1070000</v>
          </cell>
        </row>
        <row r="22">
          <cell r="G22">
            <v>913660</v>
          </cell>
          <cell r="H22">
            <v>868940</v>
          </cell>
          <cell r="I22">
            <v>868940</v>
          </cell>
          <cell r="J22">
            <v>868940</v>
          </cell>
        </row>
        <row r="23">
          <cell r="G23">
            <v>67245913</v>
          </cell>
          <cell r="H23">
            <v>1134758</v>
          </cell>
          <cell r="I23">
            <v>1134758</v>
          </cell>
          <cell r="J23">
            <v>1134758</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heetViews>
  <sheetFormatPr baseColWidth="10" defaultColWidth="11.42578125" defaultRowHeight="12.75" x14ac:dyDescent="0.2"/>
  <cols>
    <col min="1" max="1" width="38.7109375" style="1" customWidth="1"/>
    <col min="2" max="16384" width="11.42578125" style="1"/>
  </cols>
  <sheetData>
    <row r="1" spans="1:3" x14ac:dyDescent="0.2">
      <c r="A1" s="74" t="s">
        <v>93</v>
      </c>
    </row>
    <row r="2" spans="1:3" x14ac:dyDescent="0.2">
      <c r="A2" s="74" t="s">
        <v>763</v>
      </c>
    </row>
    <row r="4" spans="1:3" x14ac:dyDescent="0.2">
      <c r="A4" s="112"/>
      <c r="B4" s="112">
        <v>2018</v>
      </c>
      <c r="C4" s="112">
        <v>2019</v>
      </c>
    </row>
    <row r="5" spans="1:3" x14ac:dyDescent="0.2">
      <c r="A5" s="113" t="s">
        <v>138</v>
      </c>
      <c r="B5" s="455">
        <v>5.2</v>
      </c>
      <c r="C5" s="455">
        <v>1.7</v>
      </c>
    </row>
    <row r="6" spans="1:3" x14ac:dyDescent="0.2">
      <c r="A6" s="72" t="s">
        <v>139</v>
      </c>
      <c r="B6" s="456"/>
      <c r="C6" s="456"/>
    </row>
    <row r="7" spans="1:3" x14ac:dyDescent="0.2">
      <c r="A7" s="114" t="s">
        <v>140</v>
      </c>
      <c r="B7" s="456">
        <v>6.7</v>
      </c>
      <c r="C7" s="456">
        <v>6.8</v>
      </c>
    </row>
    <row r="8" spans="1:3" x14ac:dyDescent="0.2">
      <c r="A8" s="72" t="s">
        <v>139</v>
      </c>
      <c r="B8" s="456"/>
      <c r="C8" s="456"/>
    </row>
    <row r="9" spans="1:3" x14ac:dyDescent="0.2">
      <c r="A9" s="114" t="s">
        <v>141</v>
      </c>
      <c r="B9" s="456">
        <v>313.3</v>
      </c>
      <c r="C9" s="456">
        <v>282.39999999999998</v>
      </c>
    </row>
    <row r="10" spans="1:3" x14ac:dyDescent="0.2">
      <c r="A10" s="72" t="s">
        <v>142</v>
      </c>
      <c r="B10" s="456"/>
      <c r="C10" s="456"/>
    </row>
    <row r="11" spans="1:3" x14ac:dyDescent="0.2">
      <c r="A11" s="114" t="s">
        <v>143</v>
      </c>
      <c r="B11" s="456">
        <v>606.5</v>
      </c>
      <c r="C11" s="456">
        <v>672.1</v>
      </c>
    </row>
    <row r="12" spans="1:3" x14ac:dyDescent="0.2">
      <c r="A12" s="72" t="s">
        <v>144</v>
      </c>
      <c r="B12" s="456"/>
      <c r="C12" s="456"/>
    </row>
    <row r="13" spans="1:3" x14ac:dyDescent="0.2">
      <c r="A13" s="114" t="s">
        <v>514</v>
      </c>
      <c r="B13" s="457">
        <v>29680</v>
      </c>
      <c r="C13" s="457">
        <v>29410</v>
      </c>
    </row>
    <row r="14" spans="1:3" x14ac:dyDescent="0.2">
      <c r="A14" s="115" t="s">
        <v>426</v>
      </c>
      <c r="B14" s="458"/>
      <c r="C14" s="458"/>
    </row>
    <row r="15" spans="1:3" x14ac:dyDescent="0.2">
      <c r="A15" s="11" t="s">
        <v>425</v>
      </c>
    </row>
  </sheetData>
  <mergeCells count="10">
    <mergeCell ref="B5:B6"/>
    <mergeCell ref="B7:B8"/>
    <mergeCell ref="B9:B10"/>
    <mergeCell ref="B11:B12"/>
    <mergeCell ref="B13:B14"/>
    <mergeCell ref="C5:C6"/>
    <mergeCell ref="C7:C8"/>
    <mergeCell ref="C9:C10"/>
    <mergeCell ref="C11:C12"/>
    <mergeCell ref="C13:C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heetViews>
  <sheetFormatPr baseColWidth="10" defaultColWidth="11.42578125" defaultRowHeight="12.75" x14ac:dyDescent="0.2"/>
  <cols>
    <col min="1" max="1" width="2.28515625" style="1" customWidth="1"/>
    <col min="2" max="2" width="28" style="1" customWidth="1"/>
    <col min="3" max="6" width="15.42578125" style="1" customWidth="1"/>
    <col min="7" max="16384" width="11.42578125" style="1"/>
  </cols>
  <sheetData>
    <row r="1" spans="1:6" x14ac:dyDescent="0.2">
      <c r="A1" s="10" t="s">
        <v>94</v>
      </c>
    </row>
    <row r="2" spans="1:6" x14ac:dyDescent="0.2">
      <c r="A2" s="10" t="s">
        <v>18</v>
      </c>
    </row>
    <row r="3" spans="1:6" x14ac:dyDescent="0.2">
      <c r="A3" s="6"/>
    </row>
    <row r="4" spans="1:6" ht="38.25" x14ac:dyDescent="0.2">
      <c r="A4" s="350"/>
      <c r="B4" s="351"/>
      <c r="C4" s="441">
        <v>2018</v>
      </c>
      <c r="D4" s="441" t="s">
        <v>434</v>
      </c>
      <c r="E4" s="441" t="s">
        <v>131</v>
      </c>
      <c r="F4" s="319" t="s">
        <v>428</v>
      </c>
    </row>
    <row r="5" spans="1:6" x14ac:dyDescent="0.2">
      <c r="A5" s="330" t="s">
        <v>3</v>
      </c>
      <c r="B5" s="346"/>
      <c r="C5" s="273"/>
      <c r="D5" s="273"/>
      <c r="E5" s="273"/>
      <c r="F5" s="352"/>
    </row>
    <row r="6" spans="1:6" x14ac:dyDescent="0.2">
      <c r="A6" s="314"/>
      <c r="B6" s="348" t="s">
        <v>19</v>
      </c>
      <c r="C6" s="355">
        <v>4.0246529652713292</v>
      </c>
      <c r="D6" s="275">
        <v>3.8</v>
      </c>
      <c r="E6" s="355">
        <v>3.5445346031333145</v>
      </c>
      <c r="F6" s="353" t="s">
        <v>523</v>
      </c>
    </row>
    <row r="7" spans="1:6" x14ac:dyDescent="0.2">
      <c r="A7" s="465" t="s">
        <v>4</v>
      </c>
      <c r="B7" s="466"/>
      <c r="C7" s="356"/>
      <c r="D7" s="273"/>
      <c r="E7" s="356"/>
      <c r="F7" s="354"/>
    </row>
    <row r="8" spans="1:6" x14ac:dyDescent="0.2">
      <c r="A8" s="314"/>
      <c r="B8" s="348" t="s">
        <v>19</v>
      </c>
      <c r="C8" s="355">
        <v>4.7400368937475292</v>
      </c>
      <c r="D8" s="275">
        <v>4.5999999999999996</v>
      </c>
      <c r="E8" s="355">
        <v>4.1586360323688325</v>
      </c>
      <c r="F8" s="353">
        <v>3.493197459409302</v>
      </c>
    </row>
    <row r="9" spans="1:6" x14ac:dyDescent="0.2">
      <c r="A9" s="330" t="s">
        <v>5</v>
      </c>
      <c r="B9" s="346"/>
      <c r="C9" s="356"/>
      <c r="D9" s="273"/>
      <c r="E9" s="356"/>
      <c r="F9" s="354"/>
    </row>
    <row r="10" spans="1:6" x14ac:dyDescent="0.2">
      <c r="A10" s="314"/>
      <c r="B10" s="348" t="s">
        <v>20</v>
      </c>
      <c r="C10" s="355">
        <v>2.4348898135305888</v>
      </c>
      <c r="D10" s="355">
        <v>3</v>
      </c>
      <c r="E10" s="355">
        <v>2.0506497352694026</v>
      </c>
      <c r="F10" s="353">
        <v>2.1773864063285231</v>
      </c>
    </row>
    <row r="11" spans="1:6" x14ac:dyDescent="0.2">
      <c r="A11" s="465" t="s">
        <v>21</v>
      </c>
      <c r="B11" s="466"/>
      <c r="C11" s="356"/>
      <c r="D11" s="273"/>
      <c r="E11" s="356"/>
      <c r="F11" s="354"/>
    </row>
    <row r="12" spans="1:6" x14ac:dyDescent="0.2">
      <c r="A12" s="314"/>
      <c r="B12" s="348" t="s">
        <v>22</v>
      </c>
      <c r="C12" s="357">
        <v>640.29</v>
      </c>
      <c r="D12" s="275">
        <v>650</v>
      </c>
      <c r="E12" s="357">
        <v>655.73745297009543</v>
      </c>
      <c r="F12" s="349">
        <v>675.00845722943723</v>
      </c>
    </row>
    <row r="13" spans="1:6" x14ac:dyDescent="0.2">
      <c r="A13" s="467" t="s">
        <v>23</v>
      </c>
      <c r="B13" s="468"/>
      <c r="C13" s="358"/>
      <c r="D13" s="274"/>
      <c r="E13" s="358"/>
      <c r="F13" s="347"/>
    </row>
    <row r="14" spans="1:6" x14ac:dyDescent="0.2">
      <c r="A14" s="314"/>
      <c r="B14" s="348" t="s">
        <v>24</v>
      </c>
      <c r="C14" s="357">
        <v>295.98721612386237</v>
      </c>
      <c r="D14" s="275">
        <v>300</v>
      </c>
      <c r="E14" s="357">
        <v>299.95408531696785</v>
      </c>
      <c r="F14" s="349">
        <v>285.0030482735234</v>
      </c>
    </row>
    <row r="15" spans="1:6" x14ac:dyDescent="0.2">
      <c r="A15" s="4" t="s">
        <v>130</v>
      </c>
    </row>
    <row r="16" spans="1:6" x14ac:dyDescent="0.2">
      <c r="A16" s="1" t="s">
        <v>60</v>
      </c>
    </row>
  </sheetData>
  <mergeCells count="3">
    <mergeCell ref="A7:B7"/>
    <mergeCell ref="A11:B11"/>
    <mergeCell ref="A13:B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ColWidth="11.42578125" defaultRowHeight="12.75" x14ac:dyDescent="0.2"/>
  <cols>
    <col min="1" max="1" width="35.42578125" style="1" bestFit="1" customWidth="1"/>
    <col min="2" max="2" width="11.28515625" style="1" customWidth="1"/>
    <col min="3" max="3" width="10.42578125" style="1" customWidth="1"/>
    <col min="4" max="16384" width="11.42578125" style="1"/>
  </cols>
  <sheetData>
    <row r="1" spans="1:5" x14ac:dyDescent="0.2">
      <c r="A1" s="10" t="s">
        <v>95</v>
      </c>
    </row>
    <row r="2" spans="1:5" x14ac:dyDescent="0.2">
      <c r="A2" s="10" t="s">
        <v>25</v>
      </c>
    </row>
    <row r="3" spans="1:5" x14ac:dyDescent="0.2">
      <c r="A3" s="11" t="s">
        <v>27</v>
      </c>
    </row>
    <row r="4" spans="1:5" x14ac:dyDescent="0.2">
      <c r="A4" s="7"/>
    </row>
    <row r="5" spans="1:5" ht="25.5" customHeight="1" x14ac:dyDescent="0.2">
      <c r="A5" s="359"/>
      <c r="B5" s="469" t="s">
        <v>28</v>
      </c>
      <c r="C5" s="469" t="s">
        <v>134</v>
      </c>
      <c r="D5" s="469" t="s">
        <v>429</v>
      </c>
      <c r="E5" s="471" t="s">
        <v>293</v>
      </c>
    </row>
    <row r="6" spans="1:5" x14ac:dyDescent="0.2">
      <c r="A6" s="360"/>
      <c r="B6" s="470"/>
      <c r="C6" s="470"/>
      <c r="D6" s="470"/>
      <c r="E6" s="472"/>
    </row>
    <row r="7" spans="1:5" x14ac:dyDescent="0.2">
      <c r="A7" s="370" t="s">
        <v>29</v>
      </c>
      <c r="B7" s="371" t="s">
        <v>84</v>
      </c>
      <c r="C7" s="371" t="s">
        <v>85</v>
      </c>
      <c r="D7" s="372" t="s">
        <v>30</v>
      </c>
      <c r="E7" s="373" t="s">
        <v>31</v>
      </c>
    </row>
    <row r="8" spans="1:5" x14ac:dyDescent="0.2">
      <c r="A8" s="367" t="s">
        <v>104</v>
      </c>
      <c r="B8" s="364">
        <v>43980960.189843222</v>
      </c>
      <c r="C8" s="364">
        <v>43380590.116669066</v>
      </c>
      <c r="D8" s="364">
        <v>-600370.07317415625</v>
      </c>
      <c r="E8" s="361">
        <v>-1.3650681353537197</v>
      </c>
    </row>
    <row r="9" spans="1:5" ht="25.5" x14ac:dyDescent="0.2">
      <c r="A9" s="367" t="s">
        <v>105</v>
      </c>
      <c r="B9" s="364">
        <v>43964219.339843221</v>
      </c>
      <c r="C9" s="364">
        <v>43363973.672669068</v>
      </c>
      <c r="D9" s="364">
        <v>-600245.66717415303</v>
      </c>
      <c r="E9" s="361">
        <v>-1.3653049597770806</v>
      </c>
    </row>
    <row r="10" spans="1:5" x14ac:dyDescent="0.2">
      <c r="A10" s="368" t="s">
        <v>32</v>
      </c>
      <c r="B10" s="365">
        <v>36171648.82100001</v>
      </c>
      <c r="C10" s="365">
        <v>35718177.168000005</v>
      </c>
      <c r="D10" s="365">
        <v>-453471.65300000459</v>
      </c>
      <c r="E10" s="362">
        <v>-1.2536659726076205</v>
      </c>
    </row>
    <row r="11" spans="1:5" x14ac:dyDescent="0.2">
      <c r="A11" s="368" t="s">
        <v>33</v>
      </c>
      <c r="B11" s="365">
        <v>1262646.22</v>
      </c>
      <c r="C11" s="365">
        <v>1751227.0330000001</v>
      </c>
      <c r="D11" s="365">
        <v>488580.81300000008</v>
      </c>
      <c r="E11" s="362">
        <v>38.694988767320758</v>
      </c>
    </row>
    <row r="12" spans="1:5" x14ac:dyDescent="0.2">
      <c r="A12" s="368" t="s">
        <v>34</v>
      </c>
      <c r="B12" s="365">
        <v>34909002.998999998</v>
      </c>
      <c r="C12" s="365">
        <v>33966950.135000005</v>
      </c>
      <c r="D12" s="365">
        <v>-942052.86399999261</v>
      </c>
      <c r="E12" s="362">
        <v>-2.6985957290930895</v>
      </c>
    </row>
    <row r="13" spans="1:5" x14ac:dyDescent="0.2">
      <c r="A13" s="368" t="s">
        <v>35</v>
      </c>
      <c r="B13" s="365">
        <v>1172588.31</v>
      </c>
      <c r="C13" s="365">
        <v>1021477.5</v>
      </c>
      <c r="D13" s="365">
        <v>-151110.81000000006</v>
      </c>
      <c r="E13" s="362">
        <v>-12.886944950014046</v>
      </c>
    </row>
    <row r="14" spans="1:5" x14ac:dyDescent="0.2">
      <c r="A14" s="368" t="s">
        <v>36</v>
      </c>
      <c r="B14" s="365">
        <v>2928773.7459999998</v>
      </c>
      <c r="C14" s="365">
        <v>2928397.0189999999</v>
      </c>
      <c r="D14" s="365">
        <v>-376.7269999999553</v>
      </c>
      <c r="E14" s="362">
        <v>-1.2862960155746173E-2</v>
      </c>
    </row>
    <row r="15" spans="1:5" x14ac:dyDescent="0.2">
      <c r="A15" s="368" t="s">
        <v>37</v>
      </c>
      <c r="B15" s="365">
        <v>136696.535</v>
      </c>
      <c r="C15" s="365">
        <v>136680.117</v>
      </c>
      <c r="D15" s="365">
        <v>-16.418000000005122</v>
      </c>
      <c r="E15" s="362">
        <v>-1.2010545841567577E-2</v>
      </c>
    </row>
    <row r="16" spans="1:5" x14ac:dyDescent="0.2">
      <c r="A16" s="368" t="s">
        <v>38</v>
      </c>
      <c r="B16" s="365">
        <v>831166.08654319914</v>
      </c>
      <c r="C16" s="365">
        <v>815814.98566907248</v>
      </c>
      <c r="D16" s="365">
        <v>-15351.100874126656</v>
      </c>
      <c r="E16" s="362">
        <v>-1.8469354227350077</v>
      </c>
    </row>
    <row r="17" spans="1:5" x14ac:dyDescent="0.2">
      <c r="A17" s="368" t="s">
        <v>39</v>
      </c>
      <c r="B17" s="365">
        <v>958528.17910000007</v>
      </c>
      <c r="C17" s="365">
        <v>978484.90800000005</v>
      </c>
      <c r="D17" s="365">
        <v>19956.728899999987</v>
      </c>
      <c r="E17" s="362">
        <v>2.0820179662050409</v>
      </c>
    </row>
    <row r="18" spans="1:5" x14ac:dyDescent="0.2">
      <c r="A18" s="368" t="s">
        <v>40</v>
      </c>
      <c r="B18" s="365">
        <v>1764817.6622000001</v>
      </c>
      <c r="C18" s="365">
        <v>1764941.9750000001</v>
      </c>
      <c r="D18" s="365">
        <v>124.31279999995604</v>
      </c>
      <c r="E18" s="362">
        <v>7.0439458229820673E-3</v>
      </c>
    </row>
    <row r="19" spans="1:5" ht="25.5" x14ac:dyDescent="0.2">
      <c r="A19" s="367" t="s">
        <v>106</v>
      </c>
      <c r="B19" s="364">
        <v>16740.849999999999</v>
      </c>
      <c r="C19" s="364">
        <v>16616.444</v>
      </c>
      <c r="D19" s="364">
        <v>-124.40599999999904</v>
      </c>
      <c r="E19" s="361">
        <v>-0.7431283357774543</v>
      </c>
    </row>
    <row r="20" spans="1:5" x14ac:dyDescent="0.2">
      <c r="A20" s="369" t="s">
        <v>41</v>
      </c>
      <c r="B20" s="366">
        <v>16740.849999999999</v>
      </c>
      <c r="C20" s="366">
        <v>16616.444</v>
      </c>
      <c r="D20" s="366">
        <v>-124.40599999999904</v>
      </c>
      <c r="E20" s="363">
        <v>-0.7431283357774543</v>
      </c>
    </row>
    <row r="21" spans="1:5" x14ac:dyDescent="0.2">
      <c r="A21" s="9" t="s">
        <v>0</v>
      </c>
    </row>
  </sheetData>
  <mergeCells count="4">
    <mergeCell ref="C5:C6"/>
    <mergeCell ref="B5:B6"/>
    <mergeCell ref="D5:D6"/>
    <mergeCell ref="E5:E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ColWidth="11.42578125" defaultRowHeight="12.75" x14ac:dyDescent="0.2"/>
  <cols>
    <col min="1" max="1" width="36.5703125" style="1" customWidth="1"/>
    <col min="2" max="2" width="15.140625" style="1" customWidth="1"/>
    <col min="3" max="3" width="12.85546875" style="1" customWidth="1"/>
    <col min="4" max="5" width="15.140625" style="1" customWidth="1"/>
    <col min="6" max="16384" width="11.42578125" style="1"/>
  </cols>
  <sheetData>
    <row r="1" spans="1:5" x14ac:dyDescent="0.2">
      <c r="A1" s="10" t="s">
        <v>96</v>
      </c>
    </row>
    <row r="2" spans="1:5" x14ac:dyDescent="0.2">
      <c r="A2" s="10" t="s">
        <v>42</v>
      </c>
    </row>
    <row r="3" spans="1:5" x14ac:dyDescent="0.2">
      <c r="A3" s="11" t="s">
        <v>27</v>
      </c>
    </row>
    <row r="4" spans="1:5" x14ac:dyDescent="0.2">
      <c r="A4" s="7"/>
    </row>
    <row r="5" spans="1:5" ht="25.5" x14ac:dyDescent="0.2">
      <c r="A5" s="473"/>
      <c r="B5" s="378" t="s">
        <v>43</v>
      </c>
      <c r="C5" s="378" t="s">
        <v>134</v>
      </c>
      <c r="D5" s="476" t="s">
        <v>294</v>
      </c>
      <c r="E5" s="471" t="s">
        <v>293</v>
      </c>
    </row>
    <row r="6" spans="1:5" x14ac:dyDescent="0.2">
      <c r="A6" s="474"/>
      <c r="B6" s="379" t="s">
        <v>84</v>
      </c>
      <c r="C6" s="379" t="s">
        <v>85</v>
      </c>
      <c r="D6" s="470"/>
      <c r="E6" s="472"/>
    </row>
    <row r="7" spans="1:5" x14ac:dyDescent="0.2">
      <c r="A7" s="475"/>
      <c r="B7" s="380"/>
      <c r="C7" s="380"/>
      <c r="D7" s="372" t="s">
        <v>44</v>
      </c>
      <c r="E7" s="373" t="s">
        <v>283</v>
      </c>
    </row>
    <row r="8" spans="1:5" x14ac:dyDescent="0.2">
      <c r="A8" s="377" t="s">
        <v>45</v>
      </c>
      <c r="B8" s="364">
        <v>44486824.895075612</v>
      </c>
      <c r="C8" s="364">
        <v>44450071.919594966</v>
      </c>
      <c r="D8" s="364">
        <v>-36752.975480645895</v>
      </c>
      <c r="E8" s="361">
        <v>-8.2615416063811287E-2</v>
      </c>
    </row>
    <row r="9" spans="1:5" x14ac:dyDescent="0.2">
      <c r="A9" s="374" t="s">
        <v>15</v>
      </c>
      <c r="B9" s="365">
        <v>36298601.667186894</v>
      </c>
      <c r="C9" s="365">
        <v>36041251.017150089</v>
      </c>
      <c r="D9" s="365">
        <v>-257350.65003680438</v>
      </c>
      <c r="E9" s="362">
        <v>-0.70898226988573909</v>
      </c>
    </row>
    <row r="10" spans="1:5" x14ac:dyDescent="0.2">
      <c r="A10" s="375" t="s">
        <v>46</v>
      </c>
      <c r="B10" s="381">
        <v>1056281.3187435563</v>
      </c>
      <c r="C10" s="381">
        <v>1608677.0484300873</v>
      </c>
      <c r="D10" s="381">
        <v>552395.72968653101</v>
      </c>
      <c r="E10" s="382">
        <v>52.296269931537196</v>
      </c>
    </row>
    <row r="11" spans="1:5" x14ac:dyDescent="0.2">
      <c r="A11" s="375" t="s">
        <v>47</v>
      </c>
      <c r="B11" s="381">
        <v>35242320.348443337</v>
      </c>
      <c r="C11" s="381">
        <v>34432573.968720004</v>
      </c>
      <c r="D11" s="381">
        <v>-809746.37972333282</v>
      </c>
      <c r="E11" s="382">
        <v>-2.2976534226955336</v>
      </c>
    </row>
    <row r="12" spans="1:5" x14ac:dyDescent="0.2">
      <c r="A12" s="374" t="s">
        <v>8</v>
      </c>
      <c r="B12" s="365">
        <v>1526880.5133678799</v>
      </c>
      <c r="C12" s="365">
        <v>1734568.0678609475</v>
      </c>
      <c r="D12" s="365">
        <v>207687.55449306755</v>
      </c>
      <c r="E12" s="362">
        <v>13.60208298388495</v>
      </c>
    </row>
    <row r="13" spans="1:5" x14ac:dyDescent="0.2">
      <c r="A13" s="374" t="s">
        <v>48</v>
      </c>
      <c r="B13" s="365">
        <v>2498417.6866776343</v>
      </c>
      <c r="C13" s="365">
        <v>2507115.4175839308</v>
      </c>
      <c r="D13" s="365">
        <v>8697.7309062965214</v>
      </c>
      <c r="E13" s="362">
        <v>0.34812957627844282</v>
      </c>
    </row>
    <row r="14" spans="1:5" x14ac:dyDescent="0.2">
      <c r="A14" s="376" t="s">
        <v>433</v>
      </c>
      <c r="B14" s="366">
        <v>4162925.026843199</v>
      </c>
      <c r="C14" s="366">
        <v>4167137.4169999999</v>
      </c>
      <c r="D14" s="366">
        <v>4212.3901568008587</v>
      </c>
      <c r="E14" s="363">
        <v>0.10118823014199632</v>
      </c>
    </row>
    <row r="15" spans="1:5" ht="27.75" customHeight="1" x14ac:dyDescent="0.2">
      <c r="A15" s="477" t="s">
        <v>107</v>
      </c>
      <c r="B15" s="477"/>
      <c r="C15" s="477"/>
      <c r="D15" s="477"/>
      <c r="E15" s="477"/>
    </row>
    <row r="16" spans="1:5" x14ac:dyDescent="0.2">
      <c r="A16" s="1" t="s">
        <v>0</v>
      </c>
    </row>
  </sheetData>
  <mergeCells count="4">
    <mergeCell ref="A5:A7"/>
    <mergeCell ref="D5:D6"/>
    <mergeCell ref="A15:E15"/>
    <mergeCell ref="E5: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baseColWidth="10" defaultColWidth="11.42578125" defaultRowHeight="12.75" x14ac:dyDescent="0.2"/>
  <cols>
    <col min="1" max="1" width="6.7109375" style="1" customWidth="1"/>
    <col min="2" max="2" width="34.5703125" style="1" customWidth="1"/>
    <col min="3" max="6" width="14.5703125" style="1" customWidth="1"/>
    <col min="7" max="16384" width="11.42578125" style="1"/>
  </cols>
  <sheetData>
    <row r="1" spans="1:6" x14ac:dyDescent="0.2">
      <c r="A1" s="157" t="s">
        <v>119</v>
      </c>
    </row>
    <row r="2" spans="1:6" x14ac:dyDescent="0.2">
      <c r="A2" s="157" t="s">
        <v>49</v>
      </c>
    </row>
    <row r="3" spans="1:6" x14ac:dyDescent="0.2">
      <c r="A3" s="416" t="s">
        <v>50</v>
      </c>
    </row>
    <row r="4" spans="1:6" x14ac:dyDescent="0.2">
      <c r="A4" s="6"/>
    </row>
    <row r="5" spans="1:6" ht="27.6" customHeight="1" x14ac:dyDescent="0.2">
      <c r="A5" s="459"/>
      <c r="B5" s="459"/>
      <c r="C5" s="459" t="s">
        <v>43</v>
      </c>
      <c r="D5" s="459"/>
      <c r="E5" s="459" t="s">
        <v>134</v>
      </c>
      <c r="F5" s="459"/>
    </row>
    <row r="6" spans="1:6" ht="15.75" customHeight="1" x14ac:dyDescent="0.2">
      <c r="A6" s="459"/>
      <c r="B6" s="459"/>
      <c r="C6" s="412" t="s">
        <v>525</v>
      </c>
      <c r="D6" s="412" t="s">
        <v>524</v>
      </c>
      <c r="E6" s="412" t="s">
        <v>525</v>
      </c>
      <c r="F6" s="412" t="s">
        <v>524</v>
      </c>
    </row>
    <row r="7" spans="1:6" x14ac:dyDescent="0.2">
      <c r="A7" s="264" t="s">
        <v>84</v>
      </c>
      <c r="B7" s="161" t="s">
        <v>51</v>
      </c>
      <c r="C7" s="260">
        <v>43980960.189843208</v>
      </c>
      <c r="D7" s="265">
        <v>21.602379992626478</v>
      </c>
      <c r="E7" s="260">
        <v>43380590.11500001</v>
      </c>
      <c r="F7" s="265">
        <v>21.345497867903717</v>
      </c>
    </row>
    <row r="8" spans="1:6" x14ac:dyDescent="0.2">
      <c r="A8" s="264" t="s">
        <v>85</v>
      </c>
      <c r="B8" s="161" t="s">
        <v>52</v>
      </c>
      <c r="C8" s="260">
        <v>44486824.895075612</v>
      </c>
      <c r="D8" s="265">
        <v>21.850848455800502</v>
      </c>
      <c r="E8" s="260">
        <v>44450071.919594973</v>
      </c>
      <c r="F8" s="265">
        <v>21.871738325196389</v>
      </c>
    </row>
    <row r="9" spans="1:6" x14ac:dyDescent="0.2">
      <c r="A9" s="264" t="s">
        <v>86</v>
      </c>
      <c r="B9" s="161" t="s">
        <v>53</v>
      </c>
      <c r="C9" s="260">
        <v>47706126.495908394</v>
      </c>
      <c r="D9" s="265">
        <v>23.432091252498719</v>
      </c>
      <c r="E9" s="260">
        <v>47736569.495908394</v>
      </c>
      <c r="F9" s="265">
        <v>23.488865404890312</v>
      </c>
    </row>
    <row r="10" spans="1:6" x14ac:dyDescent="0.2">
      <c r="A10" s="412" t="s">
        <v>54</v>
      </c>
      <c r="B10" s="159" t="s">
        <v>55</v>
      </c>
      <c r="C10" s="258">
        <v>-3725166.3060651869</v>
      </c>
      <c r="D10" s="266">
        <v>-1.8297112598722405</v>
      </c>
      <c r="E10" s="258">
        <v>-4355979.3809083849</v>
      </c>
      <c r="F10" s="266">
        <v>-2.1433675369865925</v>
      </c>
    </row>
    <row r="11" spans="1:6" x14ac:dyDescent="0.2">
      <c r="A11" s="412" t="s">
        <v>56</v>
      </c>
      <c r="B11" s="159" t="s">
        <v>57</v>
      </c>
      <c r="C11" s="258">
        <v>-3219301.6008327827</v>
      </c>
      <c r="D11" s="266">
        <v>-1.5812427966982141</v>
      </c>
      <c r="E11" s="258">
        <v>-3286497.5763134211</v>
      </c>
      <c r="F11" s="266">
        <v>-1.6171270796939192</v>
      </c>
    </row>
    <row r="12" spans="1:6" x14ac:dyDescent="0.2">
      <c r="A12" s="1" t="s">
        <v>0</v>
      </c>
    </row>
  </sheetData>
  <mergeCells count="3">
    <mergeCell ref="E5:F5"/>
    <mergeCell ref="C5:D5"/>
    <mergeCell ref="A5:B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sqref="A1:B1"/>
    </sheetView>
  </sheetViews>
  <sheetFormatPr baseColWidth="10" defaultColWidth="11.42578125" defaultRowHeight="12.75" x14ac:dyDescent="0.2"/>
  <cols>
    <col min="1" max="1" width="8" style="1" customWidth="1"/>
    <col min="2" max="2" width="38.5703125" style="1" customWidth="1"/>
    <col min="3" max="3" width="13.5703125" style="1" customWidth="1"/>
    <col min="4" max="16384" width="11.42578125" style="1"/>
  </cols>
  <sheetData>
    <row r="1" spans="1:9" x14ac:dyDescent="0.2">
      <c r="A1" s="480" t="s">
        <v>292</v>
      </c>
      <c r="B1" s="480"/>
      <c r="C1" s="96"/>
      <c r="F1" s="479"/>
      <c r="G1" s="479"/>
      <c r="H1" s="479"/>
      <c r="I1" s="479"/>
    </row>
    <row r="2" spans="1:9" x14ac:dyDescent="0.2">
      <c r="A2" s="480" t="s">
        <v>296</v>
      </c>
      <c r="B2" s="480"/>
      <c r="C2" s="480"/>
      <c r="D2" s="480"/>
      <c r="E2" s="480"/>
      <c r="F2" s="480"/>
      <c r="G2" s="480"/>
      <c r="H2" s="480"/>
      <c r="I2" s="480"/>
    </row>
    <row r="3" spans="1:9" x14ac:dyDescent="0.2">
      <c r="A3" s="481" t="s">
        <v>27</v>
      </c>
      <c r="B3" s="481"/>
      <c r="C3" s="481"/>
      <c r="D3" s="481"/>
      <c r="F3" s="97"/>
      <c r="G3" s="97"/>
      <c r="H3" s="97"/>
      <c r="I3" s="97"/>
    </row>
    <row r="4" spans="1:9" x14ac:dyDescent="0.2">
      <c r="F4" s="97"/>
      <c r="G4" s="97"/>
      <c r="H4" s="97"/>
      <c r="I4" s="97"/>
    </row>
    <row r="5" spans="1:9" ht="25.5" x14ac:dyDescent="0.2">
      <c r="A5" s="484"/>
      <c r="B5" s="485"/>
      <c r="C5" s="250" t="s">
        <v>43</v>
      </c>
      <c r="D5" s="250" t="s">
        <v>134</v>
      </c>
      <c r="F5" s="97"/>
      <c r="G5" s="97"/>
      <c r="H5" s="97"/>
      <c r="I5" s="97"/>
    </row>
    <row r="6" spans="1:9" x14ac:dyDescent="0.2">
      <c r="A6" s="482" t="s">
        <v>120</v>
      </c>
      <c r="B6" s="482"/>
      <c r="C6" s="257">
        <v>49896739.219853722</v>
      </c>
      <c r="D6" s="257">
        <v>49945609.679422654</v>
      </c>
      <c r="F6" s="97"/>
      <c r="G6" s="97"/>
      <c r="H6" s="97"/>
      <c r="I6" s="97"/>
    </row>
    <row r="7" spans="1:9" x14ac:dyDescent="0.2">
      <c r="A7" s="483" t="s">
        <v>526</v>
      </c>
      <c r="B7" s="483"/>
      <c r="C7" s="162">
        <v>4286148.7544151768</v>
      </c>
      <c r="D7" s="162">
        <v>4905252.2995847501</v>
      </c>
      <c r="F7" s="97"/>
      <c r="G7" s="97"/>
      <c r="H7" s="97"/>
      <c r="I7" s="97"/>
    </row>
    <row r="8" spans="1:9" x14ac:dyDescent="0.2">
      <c r="A8" s="483" t="s">
        <v>118</v>
      </c>
      <c r="B8" s="483"/>
      <c r="C8" s="262">
        <v>450165.73681963189</v>
      </c>
      <c r="D8" s="262">
        <v>-204408.12427501008</v>
      </c>
      <c r="F8" s="97"/>
      <c r="G8" s="97"/>
      <c r="H8" s="97"/>
      <c r="I8" s="97"/>
    </row>
    <row r="9" spans="1:9" x14ac:dyDescent="0.2">
      <c r="A9" s="482" t="s">
        <v>122</v>
      </c>
      <c r="B9" s="482"/>
      <c r="C9" s="257">
        <v>54633053.711088531</v>
      </c>
      <c r="D9" s="257">
        <v>54646453.854732394</v>
      </c>
      <c r="F9" s="97"/>
      <c r="G9" s="97"/>
      <c r="H9" s="97"/>
      <c r="I9" s="97"/>
    </row>
    <row r="10" spans="1:9" x14ac:dyDescent="0.2">
      <c r="A10" s="478" t="s">
        <v>123</v>
      </c>
      <c r="B10" s="478"/>
      <c r="C10" s="263">
        <v>26.834429747103599</v>
      </c>
      <c r="D10" s="263">
        <v>26.888886507824498</v>
      </c>
      <c r="F10" s="97"/>
      <c r="G10" s="97"/>
      <c r="H10" s="97"/>
      <c r="I10" s="97"/>
    </row>
    <row r="11" spans="1:9" x14ac:dyDescent="0.2">
      <c r="A11" s="4" t="s">
        <v>295</v>
      </c>
    </row>
    <row r="12" spans="1:9" x14ac:dyDescent="0.2">
      <c r="A12" s="4" t="s">
        <v>108</v>
      </c>
    </row>
  </sheetData>
  <mergeCells count="10">
    <mergeCell ref="A10:B10"/>
    <mergeCell ref="F1:I1"/>
    <mergeCell ref="A2:I2"/>
    <mergeCell ref="A3:D3"/>
    <mergeCell ref="A6:B6"/>
    <mergeCell ref="A7:B7"/>
    <mergeCell ref="A8:B8"/>
    <mergeCell ref="A9:B9"/>
    <mergeCell ref="A1:B1"/>
    <mergeCell ref="A5:B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heetViews>
  <sheetFormatPr baseColWidth="10" defaultColWidth="11.42578125" defaultRowHeight="12.75" x14ac:dyDescent="0.2"/>
  <cols>
    <col min="1" max="1" width="39.28515625" style="1" bestFit="1" customWidth="1"/>
    <col min="2" max="7" width="11.42578125" style="1"/>
    <col min="8" max="8" width="11.42578125" style="1" customWidth="1"/>
    <col min="9" max="16384" width="11.42578125" style="1"/>
  </cols>
  <sheetData>
    <row r="1" spans="1:9" x14ac:dyDescent="0.2">
      <c r="A1" s="10" t="s">
        <v>97</v>
      </c>
    </row>
    <row r="2" spans="1:9" x14ac:dyDescent="0.2">
      <c r="A2" s="10" t="s">
        <v>58</v>
      </c>
    </row>
    <row r="3" spans="1:9" x14ac:dyDescent="0.2">
      <c r="A3" s="428" t="s">
        <v>430</v>
      </c>
    </row>
    <row r="4" spans="1:9" ht="15" customHeight="1" x14ac:dyDescent="0.2">
      <c r="A4" s="157"/>
    </row>
    <row r="5" spans="1:9" x14ac:dyDescent="0.2">
      <c r="B5" s="461">
        <v>2020</v>
      </c>
      <c r="C5" s="461"/>
      <c r="D5" s="461">
        <v>2021</v>
      </c>
      <c r="E5" s="461"/>
      <c r="F5" s="461">
        <v>2022</v>
      </c>
      <c r="G5" s="461"/>
      <c r="H5" s="459">
        <v>2023</v>
      </c>
      <c r="I5" s="459"/>
    </row>
    <row r="6" spans="1:9" x14ac:dyDescent="0.2">
      <c r="A6" s="2"/>
      <c r="B6" s="3" t="s">
        <v>132</v>
      </c>
      <c r="C6" s="3" t="s">
        <v>135</v>
      </c>
      <c r="D6" s="3" t="s">
        <v>132</v>
      </c>
      <c r="E6" s="3" t="s">
        <v>135</v>
      </c>
      <c r="F6" s="3" t="s">
        <v>132</v>
      </c>
      <c r="G6" s="3" t="s">
        <v>135</v>
      </c>
      <c r="H6" s="3" t="s">
        <v>132</v>
      </c>
      <c r="I6" s="3" t="s">
        <v>135</v>
      </c>
    </row>
    <row r="7" spans="1:9" x14ac:dyDescent="0.2">
      <c r="A7" s="12" t="s">
        <v>967</v>
      </c>
      <c r="B7" s="95">
        <v>3.6419454271836997</v>
      </c>
      <c r="C7" s="95">
        <v>3.593303767765704</v>
      </c>
      <c r="D7" s="95">
        <v>3.6380533610427648</v>
      </c>
      <c r="E7" s="95">
        <v>3.5974602931091937</v>
      </c>
      <c r="F7" s="95">
        <v>3.6416575816728312</v>
      </c>
      <c r="G7" s="95">
        <v>3.6129825168572012</v>
      </c>
      <c r="H7" s="95">
        <v>3.6135504803358742</v>
      </c>
      <c r="I7" s="95">
        <v>3.6381320164316833</v>
      </c>
    </row>
    <row r="8" spans="1:9" x14ac:dyDescent="0.2">
      <c r="A8" s="12" t="s">
        <v>968</v>
      </c>
      <c r="B8" s="95">
        <v>4.1013797313586906</v>
      </c>
      <c r="C8" s="95">
        <v>4.0162636644402738</v>
      </c>
      <c r="D8" s="95">
        <v>3.99568070523615</v>
      </c>
      <c r="E8" s="95">
        <v>3.8971970630275337</v>
      </c>
      <c r="F8" s="95">
        <v>3.90677202860428</v>
      </c>
      <c r="G8" s="95">
        <v>3.723053546550986</v>
      </c>
      <c r="H8" s="95">
        <v>3.7137129110860201</v>
      </c>
      <c r="I8" s="95">
        <v>3.6032533718861117</v>
      </c>
    </row>
    <row r="9" spans="1:9" ht="15" x14ac:dyDescent="0.2">
      <c r="A9" s="12" t="s">
        <v>969</v>
      </c>
      <c r="B9" s="95">
        <v>6.3740645598690691</v>
      </c>
      <c r="C9" s="95">
        <v>6.6051064943750077</v>
      </c>
      <c r="D9" s="95">
        <v>5.2918053145284603</v>
      </c>
      <c r="E9" s="95">
        <v>4.3793440683216289</v>
      </c>
      <c r="F9" s="95">
        <v>4.1807611332800576</v>
      </c>
      <c r="G9" s="95">
        <v>3.3316603245022947</v>
      </c>
      <c r="H9" s="95">
        <v>4.7952135008392673</v>
      </c>
      <c r="I9" s="95">
        <v>3.0078166242986271</v>
      </c>
    </row>
    <row r="10" spans="1:9" x14ac:dyDescent="0.2">
      <c r="A10" s="12" t="s">
        <v>970</v>
      </c>
      <c r="B10" s="95">
        <v>3.0044159056550939</v>
      </c>
      <c r="C10" s="95">
        <v>3.045454772637072</v>
      </c>
      <c r="D10" s="95">
        <v>3.0041941286834515</v>
      </c>
      <c r="E10" s="95">
        <v>2.9990302305094048</v>
      </c>
      <c r="F10" s="95">
        <v>3.0039197107318216</v>
      </c>
      <c r="G10" s="95">
        <v>2.9806927522086255</v>
      </c>
      <c r="H10" s="95">
        <v>3</v>
      </c>
      <c r="I10" s="95">
        <v>2.9820490497145471</v>
      </c>
    </row>
    <row r="11" spans="1:9" x14ac:dyDescent="0.2">
      <c r="A11" s="13" t="s">
        <v>971</v>
      </c>
      <c r="B11" s="445">
        <v>2.9969948453191648</v>
      </c>
      <c r="C11" s="445">
        <v>2.9979985460308285</v>
      </c>
      <c r="D11" s="445">
        <v>2.9986950493090063</v>
      </c>
      <c r="E11" s="445">
        <v>2.9852516888712444</v>
      </c>
      <c r="F11" s="445">
        <v>2.99869638685675</v>
      </c>
      <c r="G11" s="445">
        <v>2.9640045180704817</v>
      </c>
      <c r="H11" s="445">
        <v>2.9987268149231454</v>
      </c>
      <c r="I11" s="445">
        <v>2.9674315715610788</v>
      </c>
    </row>
    <row r="12" spans="1:9" x14ac:dyDescent="0.2">
      <c r="A12" s="427" t="s">
        <v>972</v>
      </c>
      <c r="B12" s="444">
        <v>650</v>
      </c>
      <c r="C12" s="444">
        <v>650</v>
      </c>
      <c r="D12" s="444">
        <v>650</v>
      </c>
      <c r="E12" s="444">
        <v>650</v>
      </c>
      <c r="F12" s="444">
        <v>650</v>
      </c>
      <c r="G12" s="444">
        <v>650</v>
      </c>
      <c r="H12" s="444">
        <v>650</v>
      </c>
      <c r="I12" s="444">
        <v>650</v>
      </c>
    </row>
    <row r="13" spans="1:9" x14ac:dyDescent="0.2">
      <c r="A13" s="427" t="s">
        <v>973</v>
      </c>
      <c r="B13" s="444">
        <v>300</v>
      </c>
      <c r="C13" s="444">
        <v>300</v>
      </c>
      <c r="D13" s="444">
        <v>300</v>
      </c>
      <c r="E13" s="444">
        <v>300</v>
      </c>
      <c r="F13" s="444">
        <v>300</v>
      </c>
      <c r="G13" s="444">
        <v>300</v>
      </c>
      <c r="H13" s="444">
        <v>300</v>
      </c>
      <c r="I13" s="444">
        <v>300</v>
      </c>
    </row>
    <row r="14" spans="1:9" x14ac:dyDescent="0.2">
      <c r="A14" s="486" t="s">
        <v>431</v>
      </c>
      <c r="B14" s="486"/>
      <c r="C14" s="486"/>
      <c r="D14" s="486"/>
      <c r="E14" s="486"/>
      <c r="F14" s="486"/>
    </row>
    <row r="15" spans="1:9" x14ac:dyDescent="0.2">
      <c r="A15" s="9" t="s">
        <v>60</v>
      </c>
      <c r="B15" s="8"/>
      <c r="C15" s="8"/>
      <c r="D15" s="8"/>
      <c r="E15" s="8"/>
      <c r="F15" s="8"/>
    </row>
  </sheetData>
  <mergeCells count="5">
    <mergeCell ref="A14:F14"/>
    <mergeCell ref="B5:C5"/>
    <mergeCell ref="D5:E5"/>
    <mergeCell ref="F5:G5"/>
    <mergeCell ref="H5:I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heetViews>
  <sheetFormatPr baseColWidth="10" defaultColWidth="11.42578125" defaultRowHeight="12.75" x14ac:dyDescent="0.2"/>
  <cols>
    <col min="1" max="1" width="44.85546875" style="1" customWidth="1"/>
    <col min="2" max="5" width="13.42578125" style="1" bestFit="1" customWidth="1"/>
    <col min="6" max="16384" width="11.42578125" style="1"/>
  </cols>
  <sheetData>
    <row r="1" spans="1:5" x14ac:dyDescent="0.2">
      <c r="A1" s="10" t="s">
        <v>98</v>
      </c>
    </row>
    <row r="2" spans="1:5" x14ac:dyDescent="0.2">
      <c r="A2" s="10" t="s">
        <v>61</v>
      </c>
    </row>
    <row r="3" spans="1:5" x14ac:dyDescent="0.2">
      <c r="A3" s="10" t="s">
        <v>26</v>
      </c>
    </row>
    <row r="4" spans="1:5" x14ac:dyDescent="0.2">
      <c r="A4" s="11" t="s">
        <v>27</v>
      </c>
    </row>
    <row r="5" spans="1:5" x14ac:dyDescent="0.2">
      <c r="A5" s="249"/>
    </row>
    <row r="6" spans="1:5" x14ac:dyDescent="0.2">
      <c r="A6" s="256"/>
      <c r="B6" s="248">
        <v>2020</v>
      </c>
      <c r="C6" s="248">
        <v>2021</v>
      </c>
      <c r="D6" s="248">
        <v>2022</v>
      </c>
      <c r="E6" s="250">
        <v>2023</v>
      </c>
    </row>
    <row r="7" spans="1:5" x14ac:dyDescent="0.2">
      <c r="A7" s="160" t="s">
        <v>6</v>
      </c>
      <c r="B7" s="257">
        <v>45971488.726224743</v>
      </c>
      <c r="C7" s="257">
        <v>48107859.271957599</v>
      </c>
      <c r="D7" s="257">
        <v>50088562.465182602</v>
      </c>
      <c r="E7" s="258">
        <v>51981323.889288418</v>
      </c>
    </row>
    <row r="8" spans="1:5" x14ac:dyDescent="0.2">
      <c r="A8" s="160" t="s">
        <v>17</v>
      </c>
      <c r="B8" s="257">
        <v>45956993.589024745</v>
      </c>
      <c r="C8" s="257">
        <v>48093146.089557596</v>
      </c>
      <c r="D8" s="257">
        <v>50073702.6177826</v>
      </c>
      <c r="E8" s="258">
        <v>51966458.54608842</v>
      </c>
    </row>
    <row r="9" spans="1:5" x14ac:dyDescent="0.2">
      <c r="A9" s="259" t="s">
        <v>7</v>
      </c>
      <c r="B9" s="162">
        <v>37793062.722000003</v>
      </c>
      <c r="C9" s="162">
        <v>39451196.435000002</v>
      </c>
      <c r="D9" s="162">
        <v>41347213.155000001</v>
      </c>
      <c r="E9" s="260">
        <v>42928521.247999996</v>
      </c>
    </row>
    <row r="10" spans="1:5" x14ac:dyDescent="0.2">
      <c r="A10" s="261" t="s">
        <v>62</v>
      </c>
      <c r="B10" s="162">
        <v>1699794.6859999998</v>
      </c>
      <c r="C10" s="162">
        <v>1871720.2749999999</v>
      </c>
      <c r="D10" s="162">
        <v>1770204.2619999996</v>
      </c>
      <c r="E10" s="260">
        <v>1619821.4740000002</v>
      </c>
    </row>
    <row r="11" spans="1:5" x14ac:dyDescent="0.2">
      <c r="A11" s="261" t="s">
        <v>63</v>
      </c>
      <c r="B11" s="162">
        <v>36093268.036000006</v>
      </c>
      <c r="C11" s="162">
        <v>37579476.160000004</v>
      </c>
      <c r="D11" s="162">
        <v>39577008.892999999</v>
      </c>
      <c r="E11" s="260">
        <v>41308699.773999996</v>
      </c>
    </row>
    <row r="12" spans="1:5" x14ac:dyDescent="0.2">
      <c r="A12" s="259" t="s">
        <v>8</v>
      </c>
      <c r="B12" s="162">
        <v>1136493.963</v>
      </c>
      <c r="C12" s="162">
        <v>1008732.8160000002</v>
      </c>
      <c r="D12" s="162">
        <v>898208.39999999991</v>
      </c>
      <c r="E12" s="260">
        <v>854440.84</v>
      </c>
    </row>
    <row r="13" spans="1:5" x14ac:dyDescent="0.2">
      <c r="A13" s="259" t="s">
        <v>9</v>
      </c>
      <c r="B13" s="162">
        <v>3099988.1359999999</v>
      </c>
      <c r="C13" s="162">
        <v>3237856.7259999998</v>
      </c>
      <c r="D13" s="162">
        <v>3331075.5529999998</v>
      </c>
      <c r="E13" s="260">
        <v>3499747.85</v>
      </c>
    </row>
    <row r="14" spans="1:5" x14ac:dyDescent="0.2">
      <c r="A14" s="259" t="s">
        <v>64</v>
      </c>
      <c r="B14" s="162">
        <v>134496.49600000001</v>
      </c>
      <c r="C14" s="162">
        <v>138693.17300000001</v>
      </c>
      <c r="D14" s="162">
        <v>140889.921</v>
      </c>
      <c r="E14" s="260">
        <v>147298.27600000001</v>
      </c>
    </row>
    <row r="15" spans="1:5" x14ac:dyDescent="0.2">
      <c r="A15" s="259" t="s">
        <v>10</v>
      </c>
      <c r="B15" s="162">
        <v>776156.27148475265</v>
      </c>
      <c r="C15" s="162">
        <v>865168.93937761534</v>
      </c>
      <c r="D15" s="162">
        <v>860958.66911217221</v>
      </c>
      <c r="E15" s="260">
        <v>891318.70482743741</v>
      </c>
    </row>
    <row r="16" spans="1:5" x14ac:dyDescent="0.2">
      <c r="A16" s="259" t="s">
        <v>11</v>
      </c>
      <c r="B16" s="162">
        <v>1092574.0000400001</v>
      </c>
      <c r="C16" s="162">
        <v>1259763.9996800001</v>
      </c>
      <c r="D16" s="162">
        <v>1297556.9196704002</v>
      </c>
      <c r="E16" s="260">
        <v>1336483.6272610002</v>
      </c>
    </row>
    <row r="17" spans="1:5" x14ac:dyDescent="0.2">
      <c r="A17" s="259" t="s">
        <v>14</v>
      </c>
      <c r="B17" s="162">
        <v>1924222.0005000001</v>
      </c>
      <c r="C17" s="162">
        <v>2131734.0005000001</v>
      </c>
      <c r="D17" s="162">
        <v>2197800</v>
      </c>
      <c r="E17" s="260">
        <v>2308648</v>
      </c>
    </row>
    <row r="18" spans="1:5" x14ac:dyDescent="0.2">
      <c r="A18" s="160" t="s">
        <v>65</v>
      </c>
      <c r="B18" s="257">
        <v>14495.137199999999</v>
      </c>
      <c r="C18" s="257">
        <v>14713.1824</v>
      </c>
      <c r="D18" s="257">
        <v>14859.847400000001</v>
      </c>
      <c r="E18" s="258">
        <v>14865.343199999999</v>
      </c>
    </row>
    <row r="19" spans="1:5" x14ac:dyDescent="0.2">
      <c r="A19" s="259" t="s">
        <v>12</v>
      </c>
      <c r="B19" s="162">
        <v>14495.137199999999</v>
      </c>
      <c r="C19" s="162">
        <v>14713.1824</v>
      </c>
      <c r="D19" s="162">
        <v>14859.847400000001</v>
      </c>
      <c r="E19" s="260">
        <v>14865.343199999999</v>
      </c>
    </row>
    <row r="20" spans="1:5" x14ac:dyDescent="0.2">
      <c r="A20" s="1" t="s">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sheetViews>
  <sheetFormatPr baseColWidth="10" defaultColWidth="11.42578125" defaultRowHeight="12.75" x14ac:dyDescent="0.2"/>
  <cols>
    <col min="1" max="1" width="34" style="1" customWidth="1"/>
    <col min="2" max="16384" width="11.42578125" style="1"/>
  </cols>
  <sheetData>
    <row r="1" spans="1:5" x14ac:dyDescent="0.2">
      <c r="A1" s="10" t="s">
        <v>99</v>
      </c>
    </row>
    <row r="2" spans="1:5" x14ac:dyDescent="0.2">
      <c r="A2" s="10" t="s">
        <v>66</v>
      </c>
    </row>
    <row r="3" spans="1:5" x14ac:dyDescent="0.2">
      <c r="A3" s="10" t="s">
        <v>2</v>
      </c>
    </row>
    <row r="4" spans="1:5" x14ac:dyDescent="0.2">
      <c r="A4" s="6"/>
    </row>
    <row r="5" spans="1:5" x14ac:dyDescent="0.2">
      <c r="A5" s="317"/>
      <c r="B5" s="318">
        <v>2020</v>
      </c>
      <c r="C5" s="318">
        <v>2021</v>
      </c>
      <c r="D5" s="318">
        <v>2022</v>
      </c>
      <c r="E5" s="319">
        <v>2023</v>
      </c>
    </row>
    <row r="6" spans="1:5" x14ac:dyDescent="0.2">
      <c r="A6" s="330" t="s">
        <v>3</v>
      </c>
      <c r="B6" s="331"/>
      <c r="C6" s="331"/>
      <c r="D6" s="331"/>
      <c r="E6" s="332"/>
    </row>
    <row r="7" spans="1:5" x14ac:dyDescent="0.2">
      <c r="A7" s="325" t="s">
        <v>67</v>
      </c>
      <c r="B7" s="321">
        <v>3.0629578617396902</v>
      </c>
      <c r="C7" s="321">
        <v>3.1365477070429248</v>
      </c>
      <c r="D7" s="321">
        <v>3.1819945051609233</v>
      </c>
      <c r="E7" s="326">
        <v>3.2027981821270535</v>
      </c>
    </row>
    <row r="8" spans="1:5" x14ac:dyDescent="0.2">
      <c r="A8" s="327" t="s">
        <v>68</v>
      </c>
      <c r="B8" s="333">
        <v>0.62999999999999723</v>
      </c>
      <c r="C8" s="333">
        <v>0.19000000000000128</v>
      </c>
      <c r="D8" s="333">
        <v>-0.22999999999999687</v>
      </c>
      <c r="E8" s="334">
        <v>-0.64999999999999503</v>
      </c>
    </row>
    <row r="9" spans="1:5" x14ac:dyDescent="0.2">
      <c r="A9" s="310" t="s">
        <v>69</v>
      </c>
      <c r="B9" s="320"/>
      <c r="C9" s="40"/>
      <c r="D9" s="320"/>
      <c r="E9" s="324"/>
    </row>
    <row r="10" spans="1:5" x14ac:dyDescent="0.2">
      <c r="A10" s="327" t="s">
        <v>70</v>
      </c>
      <c r="B10" s="328">
        <v>298</v>
      </c>
      <c r="C10" s="328">
        <v>298</v>
      </c>
      <c r="D10" s="328">
        <v>298</v>
      </c>
      <c r="E10" s="329">
        <v>298</v>
      </c>
    </row>
    <row r="11" spans="1:5" x14ac:dyDescent="0.2">
      <c r="A11" s="9" t="s">
        <v>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ColWidth="11.42578125" defaultRowHeight="12.75" x14ac:dyDescent="0.2"/>
  <cols>
    <col min="1" max="1" width="35.85546875" style="1" customWidth="1"/>
    <col min="2" max="16384" width="11.42578125" style="1"/>
  </cols>
  <sheetData>
    <row r="1" spans="1:5" x14ac:dyDescent="0.2">
      <c r="A1" s="10" t="s">
        <v>100</v>
      </c>
    </row>
    <row r="2" spans="1:5" x14ac:dyDescent="0.2">
      <c r="A2" s="10" t="s">
        <v>71</v>
      </c>
    </row>
    <row r="3" spans="1:5" x14ac:dyDescent="0.2">
      <c r="A3" s="11" t="s">
        <v>27</v>
      </c>
    </row>
    <row r="4" spans="1:5" x14ac:dyDescent="0.2">
      <c r="A4" s="10"/>
    </row>
    <row r="5" spans="1:5" x14ac:dyDescent="0.2">
      <c r="A5" s="317"/>
      <c r="B5" s="318">
        <v>2020</v>
      </c>
      <c r="C5" s="318">
        <v>2021</v>
      </c>
      <c r="D5" s="318">
        <v>2022</v>
      </c>
      <c r="E5" s="319">
        <v>2023</v>
      </c>
    </row>
    <row r="6" spans="1:5" x14ac:dyDescent="0.2">
      <c r="A6" s="310" t="s">
        <v>72</v>
      </c>
      <c r="B6" s="308">
        <v>45971488.726224743</v>
      </c>
      <c r="C6" s="308">
        <v>48107859.271957599</v>
      </c>
      <c r="D6" s="308">
        <v>50088562.465182602</v>
      </c>
      <c r="E6" s="311">
        <v>51981323.889288418</v>
      </c>
    </row>
    <row r="7" spans="1:5" x14ac:dyDescent="0.2">
      <c r="A7" s="312" t="s">
        <v>13</v>
      </c>
      <c r="B7" s="309">
        <v>45139354.775664739</v>
      </c>
      <c r="C7" s="309">
        <v>47305283.713198595</v>
      </c>
      <c r="D7" s="309">
        <v>49311090.593689919</v>
      </c>
      <c r="E7" s="313">
        <v>51229018.096581154</v>
      </c>
    </row>
    <row r="8" spans="1:5" x14ac:dyDescent="0.2">
      <c r="A8" s="312" t="s">
        <v>16</v>
      </c>
      <c r="B8" s="309">
        <v>832133.95056000003</v>
      </c>
      <c r="C8" s="309">
        <v>802575.55875900015</v>
      </c>
      <c r="D8" s="309">
        <v>777471.87149267248</v>
      </c>
      <c r="E8" s="313">
        <v>752305.79270724533</v>
      </c>
    </row>
    <row r="9" spans="1:5" x14ac:dyDescent="0.2">
      <c r="A9" s="314" t="s">
        <v>73</v>
      </c>
      <c r="B9" s="315">
        <v>46558465.100736715</v>
      </c>
      <c r="C9" s="315">
        <v>48224816.455253333</v>
      </c>
      <c r="D9" s="315">
        <v>50055313.732609816</v>
      </c>
      <c r="E9" s="316">
        <v>51694241.141723685</v>
      </c>
    </row>
    <row r="10" spans="1:5" x14ac:dyDescent="0.2">
      <c r="A10" s="9" t="s">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baseColWidth="10" defaultColWidth="11.42578125" defaultRowHeight="12.75" x14ac:dyDescent="0.2"/>
  <cols>
    <col min="1" max="1" width="54.7109375" style="1" customWidth="1"/>
    <col min="2" max="16384" width="11.42578125" style="1"/>
  </cols>
  <sheetData>
    <row r="1" spans="1:5" x14ac:dyDescent="0.2">
      <c r="A1" s="157" t="s">
        <v>101</v>
      </c>
    </row>
    <row r="2" spans="1:5" x14ac:dyDescent="0.2">
      <c r="A2" s="157" t="s">
        <v>74</v>
      </c>
    </row>
    <row r="3" spans="1:5" x14ac:dyDescent="0.2">
      <c r="A3" s="155" t="s">
        <v>27</v>
      </c>
    </row>
    <row r="4" spans="1:5" x14ac:dyDescent="0.2">
      <c r="A4" s="6"/>
    </row>
    <row r="5" spans="1:5" x14ac:dyDescent="0.2">
      <c r="A5" s="419"/>
      <c r="B5" s="420">
        <v>2020</v>
      </c>
      <c r="C5" s="420">
        <v>2021</v>
      </c>
      <c r="D5" s="420">
        <v>2022</v>
      </c>
      <c r="E5" s="421">
        <v>2023</v>
      </c>
    </row>
    <row r="6" spans="1:5" x14ac:dyDescent="0.2">
      <c r="A6" s="419" t="s">
        <v>527</v>
      </c>
      <c r="B6" s="422">
        <v>49186360.849399999</v>
      </c>
      <c r="C6" s="422">
        <v>50411770.985769995</v>
      </c>
      <c r="D6" s="422">
        <v>51292393.298340008</v>
      </c>
      <c r="E6" s="422">
        <v>51625689.646979995</v>
      </c>
    </row>
    <row r="7" spans="1:5" ht="25.5" x14ac:dyDescent="0.2">
      <c r="A7" s="439" t="s">
        <v>963</v>
      </c>
      <c r="B7" s="422">
        <v>341158.94700000004</v>
      </c>
      <c r="C7" s="422">
        <v>512316.28499999997</v>
      </c>
      <c r="D7" s="422">
        <v>658467.84100000001</v>
      </c>
      <c r="E7" s="422">
        <v>840180.77800000005</v>
      </c>
    </row>
    <row r="8" spans="1:5" x14ac:dyDescent="0.2">
      <c r="A8" s="419" t="s">
        <v>940</v>
      </c>
      <c r="B8" s="423">
        <v>-45570.385956081911</v>
      </c>
      <c r="C8" s="423">
        <v>-89180.54712548462</v>
      </c>
      <c r="D8" s="423">
        <v>-25759.219374427572</v>
      </c>
      <c r="E8" s="423">
        <v>-107231.92837036692</v>
      </c>
    </row>
    <row r="9" spans="1:5" x14ac:dyDescent="0.2">
      <c r="A9" s="424" t="s">
        <v>964</v>
      </c>
      <c r="B9" s="425">
        <v>49481949.410443917</v>
      </c>
      <c r="C9" s="425">
        <v>50834906.72364451</v>
      </c>
      <c r="D9" s="425">
        <v>51925101.91996558</v>
      </c>
      <c r="E9" s="425">
        <v>52358638.496609628</v>
      </c>
    </row>
    <row r="10" spans="1:5" x14ac:dyDescent="0.2">
      <c r="A10" s="419" t="s">
        <v>965</v>
      </c>
      <c r="B10" s="426">
        <v>3.6562742839849845E-2</v>
      </c>
      <c r="C10" s="426">
        <v>2.7342441624077053E-2</v>
      </c>
      <c r="D10" s="426">
        <v>2.1445799089348867E-2</v>
      </c>
      <c r="E10" s="426">
        <v>8.3492677070191243E-3</v>
      </c>
    </row>
    <row r="11" spans="1:5" x14ac:dyDescent="0.2">
      <c r="A11" s="419" t="s">
        <v>966</v>
      </c>
      <c r="B11" s="426">
        <v>6.0095635444337159E-3</v>
      </c>
      <c r="C11" s="426">
        <v>8.3935900207503522E-3</v>
      </c>
      <c r="D11" s="426">
        <v>1.2335330464021244E-2</v>
      </c>
      <c r="E11" s="426">
        <v>1.4197366749802098E-2</v>
      </c>
    </row>
    <row r="12" spans="1:5" x14ac:dyDescent="0.2">
      <c r="A12"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baseColWidth="10" defaultColWidth="11.42578125" defaultRowHeight="12.75" x14ac:dyDescent="0.2"/>
  <cols>
    <col min="1" max="1" width="54" style="1" customWidth="1"/>
    <col min="2" max="2" width="15" style="1" customWidth="1"/>
    <col min="3" max="3" width="19.5703125" style="1" customWidth="1"/>
    <col min="4" max="16384" width="11.42578125" style="1"/>
  </cols>
  <sheetData>
    <row r="1" spans="1:6" x14ac:dyDescent="0.2">
      <c r="A1" s="74" t="s">
        <v>286</v>
      </c>
    </row>
    <row r="2" spans="1:6" x14ac:dyDescent="0.2">
      <c r="A2" s="10" t="s">
        <v>145</v>
      </c>
    </row>
    <row r="3" spans="1:6" x14ac:dyDescent="0.2">
      <c r="A3" s="10" t="s">
        <v>146</v>
      </c>
    </row>
    <row r="4" spans="1:6" x14ac:dyDescent="0.2">
      <c r="A4" s="11" t="s">
        <v>147</v>
      </c>
    </row>
    <row r="5" spans="1:6" x14ac:dyDescent="0.2">
      <c r="A5" s="7"/>
    </row>
    <row r="6" spans="1:6" x14ac:dyDescent="0.2">
      <c r="A6" s="55"/>
      <c r="B6" s="267" t="s">
        <v>148</v>
      </c>
      <c r="C6" s="267" t="s">
        <v>149</v>
      </c>
      <c r="D6" s="459" t="s">
        <v>1</v>
      </c>
      <c r="E6" s="459"/>
      <c r="F6" s="459"/>
    </row>
    <row r="7" spans="1:6" ht="25.5" x14ac:dyDescent="0.2">
      <c r="A7" s="55"/>
      <c r="B7" s="267" t="s">
        <v>150</v>
      </c>
      <c r="C7" s="267" t="s">
        <v>150</v>
      </c>
      <c r="D7" s="267" t="s">
        <v>150</v>
      </c>
      <c r="E7" s="267" t="s">
        <v>151</v>
      </c>
      <c r="F7" s="267" t="s">
        <v>152</v>
      </c>
    </row>
    <row r="8" spans="1:6" x14ac:dyDescent="0.2">
      <c r="A8" s="268" t="s">
        <v>17</v>
      </c>
      <c r="B8" s="336">
        <v>18259981.341359999</v>
      </c>
      <c r="C8" s="336">
        <v>289233.54854850483</v>
      </c>
      <c r="D8" s="336">
        <v>18549214.889908504</v>
      </c>
      <c r="E8" s="266">
        <v>2.5170143005440515</v>
      </c>
      <c r="F8" s="266">
        <v>9.1326444457146625</v>
      </c>
    </row>
    <row r="9" spans="1:6" x14ac:dyDescent="0.2">
      <c r="A9" s="269" t="s">
        <v>7</v>
      </c>
      <c r="B9" s="337">
        <v>15389473.653000001</v>
      </c>
      <c r="C9" s="337">
        <v>0</v>
      </c>
      <c r="D9" s="338">
        <v>15389473.653000001</v>
      </c>
      <c r="E9" s="265">
        <v>3.3361518186520112</v>
      </c>
      <c r="F9" s="265">
        <v>7.5769563247663614</v>
      </c>
    </row>
    <row r="10" spans="1:6" x14ac:dyDescent="0.2">
      <c r="A10" s="269" t="s">
        <v>153</v>
      </c>
      <c r="B10" s="337">
        <v>1105237.0553930437</v>
      </c>
      <c r="C10" s="337">
        <v>0</v>
      </c>
      <c r="D10" s="338">
        <v>1105237.0553930437</v>
      </c>
      <c r="E10" s="265">
        <v>45.848955247313114</v>
      </c>
      <c r="F10" s="265">
        <v>0.54415979948696891</v>
      </c>
    </row>
    <row r="11" spans="1:6" x14ac:dyDescent="0.2">
      <c r="A11" s="269" t="s">
        <v>154</v>
      </c>
      <c r="B11" s="337">
        <v>14284236.597606959</v>
      </c>
      <c r="C11" s="337">
        <v>0</v>
      </c>
      <c r="D11" s="338">
        <v>14284236.597606959</v>
      </c>
      <c r="E11" s="265">
        <v>1.0569590937685946</v>
      </c>
      <c r="F11" s="265">
        <v>7.0327965252793927</v>
      </c>
    </row>
    <row r="12" spans="1:6" x14ac:dyDescent="0.2">
      <c r="A12" s="269" t="s">
        <v>8</v>
      </c>
      <c r="B12" s="339">
        <v>19247.409479999998</v>
      </c>
      <c r="C12" s="339">
        <v>255740.16820000001</v>
      </c>
      <c r="D12" s="338">
        <v>274987.57767999999</v>
      </c>
      <c r="E12" s="265">
        <v>-52.530367827265465</v>
      </c>
      <c r="F12" s="265">
        <v>0.13538922206923493</v>
      </c>
    </row>
    <row r="13" spans="1:6" x14ac:dyDescent="0.2">
      <c r="A13" s="269" t="s">
        <v>9</v>
      </c>
      <c r="B13" s="339">
        <v>1228245.649</v>
      </c>
      <c r="C13" s="337">
        <v>0</v>
      </c>
      <c r="D13" s="338">
        <v>1228245.649</v>
      </c>
      <c r="E13" s="265">
        <v>4.1531016565933276</v>
      </c>
      <c r="F13" s="265">
        <v>0.60472267267848656</v>
      </c>
    </row>
    <row r="14" spans="1:6" x14ac:dyDescent="0.2">
      <c r="A14" s="269" t="s">
        <v>64</v>
      </c>
      <c r="B14" s="340">
        <v>97391.201000000001</v>
      </c>
      <c r="C14" s="337">
        <v>0</v>
      </c>
      <c r="D14" s="338">
        <v>97391.201000000001</v>
      </c>
      <c r="E14" s="265">
        <v>88.965378951205864</v>
      </c>
      <c r="F14" s="265">
        <v>4.7950234883419235E-2</v>
      </c>
    </row>
    <row r="15" spans="1:6" x14ac:dyDescent="0.2">
      <c r="A15" s="269" t="s">
        <v>10</v>
      </c>
      <c r="B15" s="340">
        <v>364463.37315999996</v>
      </c>
      <c r="C15" s="339">
        <v>33493.380348504805</v>
      </c>
      <c r="D15" s="338">
        <v>397956.75350850477</v>
      </c>
      <c r="E15" s="265">
        <v>33.222651830268354</v>
      </c>
      <c r="F15" s="265">
        <v>0.19593268804823319</v>
      </c>
    </row>
    <row r="16" spans="1:6" x14ac:dyDescent="0.2">
      <c r="A16" s="269" t="s">
        <v>11</v>
      </c>
      <c r="B16" s="339">
        <v>434144.57527999999</v>
      </c>
      <c r="C16" s="337">
        <v>0</v>
      </c>
      <c r="D16" s="338">
        <v>434144.57527999999</v>
      </c>
      <c r="E16" s="265">
        <v>2.1645493782809888</v>
      </c>
      <c r="F16" s="265">
        <v>0.21374964210615172</v>
      </c>
    </row>
    <row r="17" spans="1:6" x14ac:dyDescent="0.2">
      <c r="A17" s="269" t="s">
        <v>14</v>
      </c>
      <c r="B17" s="339">
        <v>727015.48043999996</v>
      </c>
      <c r="C17" s="337">
        <v>0</v>
      </c>
      <c r="D17" s="338">
        <v>727015.48043999996</v>
      </c>
      <c r="E17" s="265">
        <v>8.9330376398370603</v>
      </c>
      <c r="F17" s="265">
        <v>0.35794366116277671</v>
      </c>
    </row>
    <row r="18" spans="1:6" x14ac:dyDescent="0.2">
      <c r="A18" s="86" t="s">
        <v>65</v>
      </c>
      <c r="B18" s="339">
        <v>4435.0193200000003</v>
      </c>
      <c r="C18" s="337">
        <v>0</v>
      </c>
      <c r="D18" s="338">
        <v>4435.0193200000003</v>
      </c>
      <c r="E18" s="265">
        <v>-31.728834053463828</v>
      </c>
      <c r="F18" s="265">
        <v>2.1835670566019848E-3</v>
      </c>
    </row>
    <row r="19" spans="1:6" x14ac:dyDescent="0.2">
      <c r="A19" s="84" t="s">
        <v>12</v>
      </c>
      <c r="B19" s="339">
        <v>4435.0193200000003</v>
      </c>
      <c r="C19" s="337">
        <v>0</v>
      </c>
      <c r="D19" s="338">
        <v>4435.0193200000003</v>
      </c>
      <c r="E19" s="265">
        <v>-31.728834053463828</v>
      </c>
      <c r="F19" s="265">
        <v>2.1835670566019848E-3</v>
      </c>
    </row>
    <row r="20" spans="1:6" s="74" customFormat="1" x14ac:dyDescent="0.2">
      <c r="A20" s="268" t="s">
        <v>1</v>
      </c>
      <c r="B20" s="341">
        <v>18264416.360679995</v>
      </c>
      <c r="C20" s="341">
        <v>289233.54854850483</v>
      </c>
      <c r="D20" s="336">
        <v>18553649.9092285</v>
      </c>
      <c r="E20" s="266">
        <v>2.5047234865490209</v>
      </c>
      <c r="F20" s="266">
        <v>9.134828012771262</v>
      </c>
    </row>
    <row r="21" spans="1:6" x14ac:dyDescent="0.2">
      <c r="A21" s="270" t="s">
        <v>515</v>
      </c>
      <c r="B21" s="270"/>
      <c r="C21" s="270"/>
      <c r="D21" s="270"/>
      <c r="E21" s="270"/>
      <c r="F21" s="270"/>
    </row>
    <row r="22" spans="1:6" x14ac:dyDescent="0.2">
      <c r="A22" s="99" t="s">
        <v>516</v>
      </c>
      <c r="C22" s="99"/>
      <c r="D22" s="99"/>
      <c r="E22" s="99"/>
      <c r="F22" s="99"/>
    </row>
    <row r="23" spans="1:6" x14ac:dyDescent="0.2">
      <c r="A23" s="9" t="s">
        <v>284</v>
      </c>
      <c r="B23" s="34"/>
      <c r="C23" s="34"/>
      <c r="D23" s="34"/>
      <c r="E23" s="34"/>
    </row>
  </sheetData>
  <mergeCells count="1">
    <mergeCell ref="D6:F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baseColWidth="10" defaultColWidth="11.42578125" defaultRowHeight="12.75" x14ac:dyDescent="0.2"/>
  <cols>
    <col min="1" max="1" width="40.5703125" style="1" bestFit="1" customWidth="1"/>
    <col min="2" max="16384" width="11.42578125" style="1"/>
  </cols>
  <sheetData>
    <row r="1" spans="1:6" x14ac:dyDescent="0.2">
      <c r="A1" s="74" t="s">
        <v>102</v>
      </c>
    </row>
    <row r="2" spans="1:6" x14ac:dyDescent="0.2">
      <c r="A2" s="74" t="s">
        <v>126</v>
      </c>
    </row>
    <row r="3" spans="1:6" x14ac:dyDescent="0.2">
      <c r="A3" s="11" t="s">
        <v>27</v>
      </c>
    </row>
    <row r="4" spans="1:6" x14ac:dyDescent="0.2">
      <c r="A4" s="416"/>
    </row>
    <row r="5" spans="1:6" x14ac:dyDescent="0.2">
      <c r="A5" s="59"/>
      <c r="B5" s="271">
        <v>2019</v>
      </c>
      <c r="C5" s="271">
        <v>2020</v>
      </c>
      <c r="D5" s="271">
        <v>2021</v>
      </c>
      <c r="E5" s="271">
        <v>2022</v>
      </c>
      <c r="F5" s="272">
        <v>2023</v>
      </c>
    </row>
    <row r="6" spans="1:6" x14ac:dyDescent="0.2">
      <c r="A6" s="48" t="s">
        <v>127</v>
      </c>
      <c r="B6" s="302">
        <v>47736569.495908394</v>
      </c>
      <c r="C6" s="302">
        <v>49481949.410443917</v>
      </c>
      <c r="D6" s="302">
        <v>50834906.72364451</v>
      </c>
      <c r="E6" s="302">
        <v>51925101.91996558</v>
      </c>
      <c r="F6" s="304">
        <v>52358638.496609628</v>
      </c>
    </row>
    <row r="7" spans="1:6" x14ac:dyDescent="0.2">
      <c r="A7" s="49" t="s">
        <v>128</v>
      </c>
      <c r="B7" s="303">
        <v>47454841.058658399</v>
      </c>
      <c r="C7" s="303">
        <v>49443390.650773913</v>
      </c>
      <c r="D7" s="303">
        <v>50807821.280234516</v>
      </c>
      <c r="E7" s="303">
        <v>51907241.673615582</v>
      </c>
      <c r="F7" s="305">
        <v>52347621.748449624</v>
      </c>
    </row>
    <row r="8" spans="1:6" x14ac:dyDescent="0.2">
      <c r="A8" s="44" t="s">
        <v>129</v>
      </c>
      <c r="B8" s="306">
        <v>281728.43725000002</v>
      </c>
      <c r="C8" s="306">
        <v>38558.759669999999</v>
      </c>
      <c r="D8" s="306">
        <v>27085.44341</v>
      </c>
      <c r="E8" s="306">
        <v>17860.246350000001</v>
      </c>
      <c r="F8" s="307">
        <v>11016.748160000001</v>
      </c>
    </row>
    <row r="9" spans="1:6" x14ac:dyDescent="0.2">
      <c r="A9" s="40" t="s">
        <v>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heetViews>
  <sheetFormatPr baseColWidth="10" defaultColWidth="11.42578125" defaultRowHeight="12.75" x14ac:dyDescent="0.2"/>
  <cols>
    <col min="1" max="1" width="73.42578125" style="1" customWidth="1"/>
    <col min="2" max="2" width="10.28515625" style="1" customWidth="1"/>
    <col min="3" max="3" width="15.28515625" style="1" customWidth="1"/>
    <col min="4" max="4" width="11.42578125" style="1"/>
    <col min="5" max="8" width="10" style="1" customWidth="1"/>
    <col min="9" max="16384" width="11.42578125" style="1"/>
  </cols>
  <sheetData>
    <row r="1" spans="1:8" x14ac:dyDescent="0.2">
      <c r="A1" s="157" t="s">
        <v>125</v>
      </c>
    </row>
    <row r="2" spans="1:8" x14ac:dyDescent="0.2">
      <c r="A2" s="157" t="s">
        <v>533</v>
      </c>
    </row>
    <row r="3" spans="1:8" x14ac:dyDescent="0.2">
      <c r="A3" s="157" t="s">
        <v>136</v>
      </c>
    </row>
    <row r="4" spans="1:8" x14ac:dyDescent="0.2">
      <c r="A4" s="416" t="s">
        <v>27</v>
      </c>
    </row>
    <row r="5" spans="1:8" x14ac:dyDescent="0.2">
      <c r="A5" s="416"/>
    </row>
    <row r="6" spans="1:8" x14ac:dyDescent="0.2">
      <c r="A6" s="125" t="s">
        <v>109</v>
      </c>
      <c r="B6" s="125" t="s">
        <v>110</v>
      </c>
      <c r="C6" s="125" t="s">
        <v>111</v>
      </c>
      <c r="D6" s="125" t="s">
        <v>59</v>
      </c>
      <c r="E6" s="125">
        <v>2020</v>
      </c>
      <c r="F6" s="125">
        <v>2021</v>
      </c>
      <c r="G6" s="125">
        <v>2022</v>
      </c>
      <c r="H6" s="125">
        <v>2023</v>
      </c>
    </row>
    <row r="7" spans="1:8" ht="25.5" x14ac:dyDescent="0.2">
      <c r="A7" s="435" t="s">
        <v>941</v>
      </c>
      <c r="B7" s="126">
        <v>188</v>
      </c>
      <c r="C7" s="126" t="s">
        <v>529</v>
      </c>
      <c r="D7" s="436">
        <v>43390</v>
      </c>
      <c r="E7" s="429">
        <v>-8858.1959999999999</v>
      </c>
      <c r="F7" s="429">
        <v>-12394.939999999999</v>
      </c>
      <c r="G7" s="429">
        <v>-12224.432999999999</v>
      </c>
      <c r="H7" s="429">
        <v>-11975.308999999999</v>
      </c>
    </row>
    <row r="8" spans="1:8" ht="38.25" x14ac:dyDescent="0.2">
      <c r="A8" s="435" t="s">
        <v>942</v>
      </c>
      <c r="B8" s="126">
        <v>200</v>
      </c>
      <c r="C8" s="126" t="s">
        <v>528</v>
      </c>
      <c r="D8" s="436">
        <v>43403</v>
      </c>
      <c r="E8" s="429">
        <v>130085.37266510099</v>
      </c>
      <c r="F8" s="429">
        <v>433873.01625620201</v>
      </c>
      <c r="G8" s="429">
        <v>579129.38510770095</v>
      </c>
      <c r="H8" s="429">
        <v>764498.63558573998</v>
      </c>
    </row>
    <row r="9" spans="1:8" ht="38.25" x14ac:dyDescent="0.2">
      <c r="A9" s="435" t="s">
        <v>943</v>
      </c>
      <c r="B9" s="126">
        <v>201</v>
      </c>
      <c r="C9" s="126" t="s">
        <v>944</v>
      </c>
      <c r="D9" s="436">
        <v>43409</v>
      </c>
      <c r="E9" s="437">
        <v>-268.2120000000001</v>
      </c>
      <c r="F9" s="437">
        <v>23.175000000000001</v>
      </c>
      <c r="G9" s="437">
        <v>23.175000000000001</v>
      </c>
      <c r="H9" s="437">
        <v>23.175000000000001</v>
      </c>
    </row>
    <row r="10" spans="1:8" x14ac:dyDescent="0.2">
      <c r="A10" s="435" t="s">
        <v>945</v>
      </c>
      <c r="B10" s="126">
        <v>203</v>
      </c>
      <c r="C10" s="417" t="s">
        <v>528</v>
      </c>
      <c r="D10" s="436">
        <v>43411</v>
      </c>
      <c r="E10" s="437">
        <v>148.56720000000001</v>
      </c>
      <c r="F10" s="437">
        <v>347.87220000000002</v>
      </c>
      <c r="G10" s="437">
        <v>329.3322</v>
      </c>
      <c r="H10" s="437">
        <v>329.3322</v>
      </c>
    </row>
    <row r="11" spans="1:8" x14ac:dyDescent="0.2">
      <c r="A11" s="435" t="s">
        <v>946</v>
      </c>
      <c r="B11" s="126">
        <v>207</v>
      </c>
      <c r="C11" s="417" t="s">
        <v>528</v>
      </c>
      <c r="D11" s="436">
        <v>43413</v>
      </c>
      <c r="E11" s="437">
        <v>91.547429999999991</v>
      </c>
      <c r="F11" s="437">
        <v>91.547429999999991</v>
      </c>
      <c r="G11" s="437">
        <v>91.547429999999991</v>
      </c>
      <c r="H11" s="437">
        <v>91.547429999999991</v>
      </c>
    </row>
    <row r="12" spans="1:8" ht="25.5" x14ac:dyDescent="0.2">
      <c r="A12" s="435" t="s">
        <v>947</v>
      </c>
      <c r="B12" s="126">
        <v>211</v>
      </c>
      <c r="C12" s="417" t="s">
        <v>528</v>
      </c>
      <c r="D12" s="436">
        <v>43423</v>
      </c>
      <c r="E12" s="437">
        <v>903.69007000000011</v>
      </c>
      <c r="F12" s="437">
        <v>892.17673000000002</v>
      </c>
      <c r="G12" s="437">
        <v>0</v>
      </c>
      <c r="H12" s="437">
        <v>0</v>
      </c>
    </row>
    <row r="13" spans="1:8" ht="25.5" x14ac:dyDescent="0.2">
      <c r="A13" s="435" t="s">
        <v>948</v>
      </c>
      <c r="B13" s="126">
        <v>217</v>
      </c>
      <c r="C13" s="417" t="s">
        <v>529</v>
      </c>
      <c r="D13" s="436">
        <v>43430</v>
      </c>
      <c r="E13" s="429">
        <v>12208.59</v>
      </c>
      <c r="F13" s="438">
        <v>0</v>
      </c>
      <c r="G13" s="438">
        <v>0</v>
      </c>
      <c r="H13" s="438">
        <v>0</v>
      </c>
    </row>
    <row r="14" spans="1:8" x14ac:dyDescent="0.2">
      <c r="A14" s="435" t="s">
        <v>949</v>
      </c>
      <c r="B14" s="126">
        <v>222</v>
      </c>
      <c r="C14" s="417" t="s">
        <v>528</v>
      </c>
      <c r="D14" s="436">
        <v>43441</v>
      </c>
      <c r="E14" s="438">
        <v>54</v>
      </c>
      <c r="F14" s="438">
        <v>54</v>
      </c>
      <c r="G14" s="438">
        <v>54</v>
      </c>
      <c r="H14" s="438">
        <v>54</v>
      </c>
    </row>
    <row r="15" spans="1:8" ht="38.25" x14ac:dyDescent="0.2">
      <c r="A15" s="435" t="s">
        <v>950</v>
      </c>
      <c r="B15" s="126">
        <v>5</v>
      </c>
      <c r="C15" s="126" t="s">
        <v>944</v>
      </c>
      <c r="D15" s="436">
        <v>43472</v>
      </c>
      <c r="E15" s="438">
        <v>60</v>
      </c>
      <c r="F15" s="438">
        <v>60</v>
      </c>
      <c r="G15" s="438">
        <v>60</v>
      </c>
      <c r="H15" s="438">
        <v>60</v>
      </c>
    </row>
    <row r="16" spans="1:8" ht="51" x14ac:dyDescent="0.2">
      <c r="A16" s="435" t="s">
        <v>951</v>
      </c>
      <c r="B16" s="126">
        <v>13</v>
      </c>
      <c r="C16" s="126" t="s">
        <v>528</v>
      </c>
      <c r="D16" s="436">
        <v>43481</v>
      </c>
      <c r="E16" s="429">
        <v>10064.839</v>
      </c>
      <c r="F16" s="429">
        <v>10064.839</v>
      </c>
      <c r="G16" s="429">
        <v>10064.839</v>
      </c>
      <c r="H16" s="429">
        <v>10064.839</v>
      </c>
    </row>
    <row r="17" spans="1:8" ht="25.5" x14ac:dyDescent="0.2">
      <c r="A17" s="435" t="s">
        <v>952</v>
      </c>
      <c r="B17" s="126">
        <v>24</v>
      </c>
      <c r="C17" s="126" t="s">
        <v>944</v>
      </c>
      <c r="D17" s="436">
        <v>43496</v>
      </c>
      <c r="E17" s="429">
        <v>2315.2820000000002</v>
      </c>
      <c r="F17" s="429">
        <v>2316.2820000000002</v>
      </c>
      <c r="G17" s="429">
        <v>2283.2820000000002</v>
      </c>
      <c r="H17" s="429">
        <v>2742.2820000000002</v>
      </c>
    </row>
    <row r="18" spans="1:8" x14ac:dyDescent="0.2">
      <c r="A18" s="435" t="s">
        <v>953</v>
      </c>
      <c r="B18" s="126">
        <v>23</v>
      </c>
      <c r="C18" s="126" t="s">
        <v>528</v>
      </c>
      <c r="D18" s="436">
        <v>43497</v>
      </c>
      <c r="E18" s="429">
        <v>5254.232594900247</v>
      </c>
      <c r="F18" s="429">
        <v>3174.0490024952892</v>
      </c>
      <c r="G18" s="429">
        <v>2078.962286780918</v>
      </c>
      <c r="H18" s="429">
        <v>6694.2061650838968</v>
      </c>
    </row>
    <row r="19" spans="1:8" ht="25.5" x14ac:dyDescent="0.2">
      <c r="A19" s="435" t="s">
        <v>954</v>
      </c>
      <c r="B19" s="126">
        <v>29</v>
      </c>
      <c r="C19" s="126" t="s">
        <v>944</v>
      </c>
      <c r="D19" s="436">
        <v>43531</v>
      </c>
      <c r="E19" s="429">
        <v>661.9145096694275</v>
      </c>
      <c r="F19" s="429">
        <v>686.31917828414748</v>
      </c>
      <c r="G19" s="429">
        <v>710.72384689886758</v>
      </c>
      <c r="H19" s="429">
        <v>710.72384689886758</v>
      </c>
    </row>
    <row r="20" spans="1:8" ht="25.5" x14ac:dyDescent="0.2">
      <c r="A20" s="435" t="s">
        <v>955</v>
      </c>
      <c r="B20" s="126">
        <v>36</v>
      </c>
      <c r="C20" s="126" t="s">
        <v>528</v>
      </c>
      <c r="D20" s="436">
        <v>43543</v>
      </c>
      <c r="E20" s="429">
        <v>90.382999999999996</v>
      </c>
      <c r="F20" s="429">
        <v>90.382999999999996</v>
      </c>
      <c r="G20" s="429">
        <v>90.382999999999996</v>
      </c>
      <c r="H20" s="429">
        <v>90.382999999999996</v>
      </c>
    </row>
    <row r="21" spans="1:8" ht="25.5" x14ac:dyDescent="0.2">
      <c r="A21" s="435" t="s">
        <v>956</v>
      </c>
      <c r="B21" s="126">
        <v>40</v>
      </c>
      <c r="C21" s="126" t="s">
        <v>528</v>
      </c>
      <c r="D21" s="436">
        <v>43544</v>
      </c>
      <c r="E21" s="429">
        <f>'[6]C.II.6.3'!G10/1000</f>
        <v>605.10599999999999</v>
      </c>
      <c r="F21" s="429">
        <f>'[6]C.II.6.3'!H10/1000</f>
        <v>1210.212</v>
      </c>
      <c r="G21" s="429">
        <f>'[6]C.II.6.3'!I10/1000</f>
        <v>1815.317</v>
      </c>
      <c r="H21" s="429">
        <f>'[6]C.II.6.3'!J10/1000</f>
        <v>2420.4229999999998</v>
      </c>
    </row>
    <row r="22" spans="1:8" ht="51" x14ac:dyDescent="0.2">
      <c r="A22" s="435" t="s">
        <v>957</v>
      </c>
      <c r="B22" s="126">
        <v>45</v>
      </c>
      <c r="C22" s="126" t="s">
        <v>529</v>
      </c>
      <c r="D22" s="436">
        <v>43553</v>
      </c>
      <c r="E22" s="429">
        <f>'[6]C.II.6.3'!G11/1000</f>
        <v>0</v>
      </c>
      <c r="F22" s="429">
        <f>'[6]C.II.6.3'!H11/1000</f>
        <v>0</v>
      </c>
      <c r="G22" s="429">
        <f>'[6]C.II.6.3'!I11/1000</f>
        <v>2692.886</v>
      </c>
      <c r="H22" s="429">
        <f>'[6]C.II.6.3'!J11/1000</f>
        <v>2945.4639999999999</v>
      </c>
    </row>
    <row r="23" spans="1:8" ht="25.5" x14ac:dyDescent="0.2">
      <c r="A23" s="435" t="s">
        <v>958</v>
      </c>
      <c r="B23" s="126">
        <v>56</v>
      </c>
      <c r="C23" s="126" t="s">
        <v>528</v>
      </c>
      <c r="D23" s="436" t="s">
        <v>530</v>
      </c>
      <c r="E23" s="429">
        <f>'[6]C.II.6.3'!G12/1000</f>
        <v>286.315</v>
      </c>
      <c r="F23" s="429">
        <f>'[6]C.II.6.3'!H12/1000</f>
        <v>86.314999999999998</v>
      </c>
      <c r="G23" s="429">
        <f>'[6]C.II.6.3'!I12/1000</f>
        <v>126.315</v>
      </c>
      <c r="H23" s="429">
        <f>'[6]C.II.6.3'!J12/1000</f>
        <v>86.314999999999998</v>
      </c>
    </row>
    <row r="24" spans="1:8" ht="38.25" x14ac:dyDescent="0.2">
      <c r="A24" s="435" t="s">
        <v>535</v>
      </c>
      <c r="B24" s="126">
        <v>57</v>
      </c>
      <c r="C24" s="126" t="s">
        <v>529</v>
      </c>
      <c r="D24" s="436">
        <v>43578</v>
      </c>
      <c r="E24" s="429">
        <f>'[6]C.II.6.3'!G13/1000</f>
        <v>1307.1790000000001</v>
      </c>
      <c r="F24" s="429">
        <f>'[6]C.II.6.3'!H13/1000</f>
        <v>1307.1790000000001</v>
      </c>
      <c r="G24" s="429">
        <f>'[6]C.II.6.3'!I13/1000</f>
        <v>1307.1790000000001</v>
      </c>
      <c r="H24" s="429">
        <f>'[6]C.II.6.3'!J13/1000</f>
        <v>1307.1790000000001</v>
      </c>
    </row>
    <row r="25" spans="1:8" x14ac:dyDescent="0.2">
      <c r="A25" s="435" t="s">
        <v>536</v>
      </c>
      <c r="B25" s="126">
        <v>59</v>
      </c>
      <c r="C25" s="126" t="s">
        <v>528</v>
      </c>
      <c r="D25" s="436">
        <v>43578</v>
      </c>
      <c r="E25" s="429">
        <f>'[6]C.II.6.3'!G14/1000</f>
        <v>736.57</v>
      </c>
      <c r="F25" s="429">
        <f>'[6]C.II.6.3'!H14/1000</f>
        <v>777.14</v>
      </c>
      <c r="G25" s="429">
        <f>'[6]C.II.6.3'!I14/1000</f>
        <v>817.22799999999995</v>
      </c>
      <c r="H25" s="429">
        <f>'[6]C.II.6.3'!J14/1000</f>
        <v>851.19500000000005</v>
      </c>
    </row>
    <row r="26" spans="1:8" ht="25.5" x14ac:dyDescent="0.2">
      <c r="A26" s="435" t="s">
        <v>537</v>
      </c>
      <c r="B26" s="126">
        <v>60</v>
      </c>
      <c r="C26" s="126" t="s">
        <v>529</v>
      </c>
      <c r="D26" s="436">
        <v>43579</v>
      </c>
      <c r="E26" s="429">
        <f>'[6]C.II.6.3'!G15/1000</f>
        <v>744.49</v>
      </c>
      <c r="F26" s="429">
        <f>'[6]C.II.6.3'!H15/1000</f>
        <v>713.23</v>
      </c>
      <c r="G26" s="429">
        <f>'[6]C.II.6.3'!I15/1000</f>
        <v>713.23</v>
      </c>
      <c r="H26" s="429">
        <f>'[6]C.II.6.3'!J15/1000</f>
        <v>713.23</v>
      </c>
    </row>
    <row r="27" spans="1:8" ht="25.5" x14ac:dyDescent="0.2">
      <c r="A27" s="435" t="s">
        <v>538</v>
      </c>
      <c r="B27" s="126">
        <v>61</v>
      </c>
      <c r="C27" s="126" t="s">
        <v>528</v>
      </c>
      <c r="D27" s="436">
        <v>43587</v>
      </c>
      <c r="E27" s="429">
        <f>'[6]C.II.6.3'!G16/1000</f>
        <v>1181.1669999999999</v>
      </c>
      <c r="F27" s="429">
        <f>'[6]C.II.6.3'!H16/1000</f>
        <v>1181.1669999999999</v>
      </c>
      <c r="G27" s="429">
        <f>'[6]C.II.6.3'!I16/1000</f>
        <v>1181.1669999999999</v>
      </c>
      <c r="H27" s="429">
        <f>'[6]C.II.6.3'!J16/1000</f>
        <v>1181.1669999999999</v>
      </c>
    </row>
    <row r="28" spans="1:8" ht="25.5" x14ac:dyDescent="0.2">
      <c r="A28" s="435" t="s">
        <v>539</v>
      </c>
      <c r="B28" s="126">
        <v>80</v>
      </c>
      <c r="C28" s="126" t="s">
        <v>528</v>
      </c>
      <c r="D28" s="436">
        <v>43612</v>
      </c>
      <c r="E28" s="429">
        <f>'[6]C.II.6.3'!G17/1000</f>
        <v>19560</v>
      </c>
      <c r="F28" s="429">
        <f>'[6]C.II.6.3'!H17/1000</f>
        <v>23240</v>
      </c>
      <c r="G28" s="429">
        <f>'[6]C.II.6.3'!I17/1000</f>
        <v>28554</v>
      </c>
      <c r="H28" s="429">
        <f>'[6]C.II.6.3'!J17/1000</f>
        <v>31641</v>
      </c>
    </row>
    <row r="29" spans="1:8" x14ac:dyDescent="0.2">
      <c r="A29" s="435" t="s">
        <v>540</v>
      </c>
      <c r="B29" s="126">
        <v>81</v>
      </c>
      <c r="C29" s="126" t="s">
        <v>528</v>
      </c>
      <c r="D29" s="436">
        <v>43613</v>
      </c>
      <c r="E29" s="429">
        <f>'[6]C.II.6.3'!G18/1000</f>
        <v>687.49099999999999</v>
      </c>
      <c r="F29" s="429">
        <f>'[6]C.II.6.3'!H18/1000</f>
        <v>667.61800000000005</v>
      </c>
      <c r="G29" s="429">
        <f>'[6]C.II.6.3'!I18/1000</f>
        <v>667.61800000000005</v>
      </c>
      <c r="H29" s="429">
        <f>'[6]C.II.6.3'!J18/1000</f>
        <v>667.61800000000005</v>
      </c>
    </row>
    <row r="30" spans="1:8" x14ac:dyDescent="0.2">
      <c r="A30" s="435" t="s">
        <v>959</v>
      </c>
      <c r="B30" s="126">
        <v>92</v>
      </c>
      <c r="C30" s="126" t="s">
        <v>529</v>
      </c>
      <c r="D30" s="436">
        <v>43626</v>
      </c>
      <c r="E30" s="429">
        <f>'[6]C.II.6.3'!G19/1000</f>
        <v>20000</v>
      </c>
      <c r="F30" s="429"/>
      <c r="G30" s="429"/>
      <c r="H30" s="429"/>
    </row>
    <row r="31" spans="1:8" x14ac:dyDescent="0.2">
      <c r="A31" s="435" t="s">
        <v>541</v>
      </c>
      <c r="B31" s="126">
        <v>94</v>
      </c>
      <c r="C31" s="126" t="s">
        <v>528</v>
      </c>
      <c r="D31" s="436">
        <v>43630</v>
      </c>
      <c r="E31" s="429">
        <f>'[6]C.II.6.3'!G20/1000</f>
        <v>856.87400000000002</v>
      </c>
      <c r="F31" s="429">
        <f>'[6]C.II.6.3'!H20/1000</f>
        <v>797.50599999999997</v>
      </c>
      <c r="G31" s="429">
        <f>'[6]C.II.6.3'!I20/1000</f>
        <v>797.50599999999997</v>
      </c>
      <c r="H31" s="429">
        <f>'[6]C.II.6.3'!J20/1000</f>
        <v>797.50599999999997</v>
      </c>
    </row>
    <row r="32" spans="1:8" x14ac:dyDescent="0.2">
      <c r="A32" s="435" t="s">
        <v>542</v>
      </c>
      <c r="B32" s="126">
        <v>98</v>
      </c>
      <c r="C32" s="126" t="s">
        <v>528</v>
      </c>
      <c r="D32" s="436">
        <v>43634</v>
      </c>
      <c r="E32" s="429">
        <f>'[6]C.II.6.3'!G21/1000</f>
        <v>1107.672</v>
      </c>
      <c r="F32" s="429">
        <f>'[6]C.II.6.3'!H21/1000</f>
        <v>1070</v>
      </c>
      <c r="G32" s="429">
        <f>'[6]C.II.6.3'!I21/1000</f>
        <v>1070</v>
      </c>
      <c r="H32" s="429">
        <f>'[6]C.II.6.3'!J21/1000</f>
        <v>1070</v>
      </c>
    </row>
    <row r="33" spans="1:8" x14ac:dyDescent="0.2">
      <c r="A33" s="435" t="s">
        <v>543</v>
      </c>
      <c r="B33" s="126">
        <v>99</v>
      </c>
      <c r="C33" s="126" t="s">
        <v>528</v>
      </c>
      <c r="D33" s="436">
        <v>43634</v>
      </c>
      <c r="E33" s="429">
        <f>'[6]C.II.6.3'!G22/1000</f>
        <v>913.66</v>
      </c>
      <c r="F33" s="429">
        <f>'[6]C.II.6.3'!H22/1000</f>
        <v>868.94</v>
      </c>
      <c r="G33" s="429">
        <f>'[6]C.II.6.3'!I22/1000</f>
        <v>868.94</v>
      </c>
      <c r="H33" s="429">
        <f>'[6]C.II.6.3'!J22/1000</f>
        <v>868.94</v>
      </c>
    </row>
    <row r="34" spans="1:8" ht="38.25" x14ac:dyDescent="0.2">
      <c r="A34" s="435" t="s">
        <v>960</v>
      </c>
      <c r="B34" s="126">
        <v>103</v>
      </c>
      <c r="C34" s="126" t="s">
        <v>529</v>
      </c>
      <c r="D34" s="436">
        <v>43634</v>
      </c>
      <c r="E34" s="429">
        <f>'[6]C.II.6.3'!G23/1000</f>
        <v>67245.913</v>
      </c>
      <c r="F34" s="429">
        <f>'[6]C.II.6.3'!H23/1000</f>
        <v>1134.758</v>
      </c>
      <c r="G34" s="429">
        <f>'[6]C.II.6.3'!I23/1000</f>
        <v>1134.758</v>
      </c>
      <c r="H34" s="429">
        <f>'[6]C.II.6.3'!J23/1000</f>
        <v>1134.758</v>
      </c>
    </row>
    <row r="35" spans="1:8" x14ac:dyDescent="0.2">
      <c r="A35" s="488" t="s">
        <v>532</v>
      </c>
      <c r="B35" s="460"/>
      <c r="C35" s="489"/>
      <c r="D35" s="489"/>
      <c r="E35" s="487">
        <f>SUM(E7:E34)</f>
        <v>268044.44746967067</v>
      </c>
      <c r="F35" s="487">
        <f t="shared" ref="F35:H35" si="0">SUM(F7:F34)</f>
        <v>472332.78479698137</v>
      </c>
      <c r="G35" s="487">
        <f t="shared" si="0"/>
        <v>624437.34087138099</v>
      </c>
      <c r="H35" s="487">
        <f t="shared" si="0"/>
        <v>819068.61022772279</v>
      </c>
    </row>
    <row r="36" spans="1:8" x14ac:dyDescent="0.2">
      <c r="A36" s="488"/>
      <c r="B36" s="460"/>
      <c r="C36" s="489"/>
      <c r="D36" s="489"/>
      <c r="E36" s="487"/>
      <c r="F36" s="487"/>
      <c r="G36" s="487"/>
      <c r="H36" s="487"/>
    </row>
  </sheetData>
  <mergeCells count="8">
    <mergeCell ref="G35:G36"/>
    <mergeCell ref="H35:H36"/>
    <mergeCell ref="A35:A36"/>
    <mergeCell ref="B35:B36"/>
    <mergeCell ref="C35:C36"/>
    <mergeCell ref="D35:D36"/>
    <mergeCell ref="E35:E36"/>
    <mergeCell ref="F35:F3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2.75" x14ac:dyDescent="0.2"/>
  <cols>
    <col min="1" max="1" width="5.85546875" style="1" customWidth="1"/>
    <col min="2" max="2" width="47" style="1" bestFit="1" customWidth="1"/>
    <col min="3" max="16384" width="11.42578125" style="1"/>
  </cols>
  <sheetData>
    <row r="1" spans="1:7" x14ac:dyDescent="0.2">
      <c r="A1" s="10" t="s">
        <v>103</v>
      </c>
    </row>
    <row r="2" spans="1:7" x14ac:dyDescent="0.2">
      <c r="A2" s="10" t="s">
        <v>75</v>
      </c>
    </row>
    <row r="3" spans="1:7" x14ac:dyDescent="0.2">
      <c r="A3" s="11" t="s">
        <v>50</v>
      </c>
    </row>
    <row r="4" spans="1:7" x14ac:dyDescent="0.2">
      <c r="A4" s="157"/>
    </row>
    <row r="5" spans="1:7" ht="38.25" x14ac:dyDescent="0.2">
      <c r="A5" s="269"/>
      <c r="B5" s="269"/>
      <c r="C5" s="267" t="s">
        <v>137</v>
      </c>
      <c r="D5" s="267" t="s">
        <v>112</v>
      </c>
      <c r="E5" s="267" t="s">
        <v>113</v>
      </c>
      <c r="F5" s="267" t="s">
        <v>114</v>
      </c>
      <c r="G5" s="267" t="s">
        <v>115</v>
      </c>
    </row>
    <row r="6" spans="1:7" x14ac:dyDescent="0.2">
      <c r="A6" s="269" t="s">
        <v>84</v>
      </c>
      <c r="B6" s="269" t="s">
        <v>76</v>
      </c>
      <c r="C6" s="162">
        <v>43380590.116669074</v>
      </c>
      <c r="D6" s="162">
        <v>45971488.726224758</v>
      </c>
      <c r="E6" s="162">
        <v>48107859.271957621</v>
      </c>
      <c r="F6" s="162">
        <v>50088562.465182573</v>
      </c>
      <c r="G6" s="260">
        <v>51981323.88928844</v>
      </c>
    </row>
    <row r="7" spans="1:7" x14ac:dyDescent="0.2">
      <c r="A7" s="269" t="s">
        <v>85</v>
      </c>
      <c r="B7" s="269" t="s">
        <v>77</v>
      </c>
      <c r="C7" s="162">
        <v>47736569.495908394</v>
      </c>
      <c r="D7" s="162">
        <v>49481949.410443917</v>
      </c>
      <c r="E7" s="162">
        <v>50834906.72364451</v>
      </c>
      <c r="F7" s="162">
        <v>51925101.91996558</v>
      </c>
      <c r="G7" s="260">
        <v>52358638.496609628</v>
      </c>
    </row>
    <row r="8" spans="1:7" x14ac:dyDescent="0.2">
      <c r="A8" s="269" t="s">
        <v>86</v>
      </c>
      <c r="B8" s="269" t="s">
        <v>78</v>
      </c>
      <c r="C8" s="162">
        <v>44450071.074331433</v>
      </c>
      <c r="D8" s="162">
        <v>46558465.100736715</v>
      </c>
      <c r="E8" s="162">
        <v>48224816.455253333</v>
      </c>
      <c r="F8" s="162">
        <v>50055313.732609816</v>
      </c>
      <c r="G8" s="260">
        <v>51694241.141723685</v>
      </c>
    </row>
    <row r="9" spans="1:7" x14ac:dyDescent="0.2">
      <c r="A9" s="268" t="s">
        <v>87</v>
      </c>
      <c r="B9" s="268" t="s">
        <v>116</v>
      </c>
      <c r="C9" s="335">
        <v>-1.6</v>
      </c>
      <c r="D9" s="335">
        <v>-1.4</v>
      </c>
      <c r="E9" s="335">
        <v>-1.2</v>
      </c>
      <c r="F9" s="335">
        <v>-1</v>
      </c>
      <c r="G9" s="266">
        <v>-0.8</v>
      </c>
    </row>
    <row r="10" spans="1:7" x14ac:dyDescent="0.2">
      <c r="A10" s="269" t="s">
        <v>88</v>
      </c>
      <c r="B10" s="259" t="s">
        <v>79</v>
      </c>
      <c r="C10" s="162">
        <v>47736569.495908394</v>
      </c>
      <c r="D10" s="162">
        <v>49600681.502718516</v>
      </c>
      <c r="E10" s="162">
        <v>50949183.570378862</v>
      </c>
      <c r="F10" s="162">
        <v>52316596.693446398</v>
      </c>
      <c r="G10" s="260">
        <v>53452387.484162584</v>
      </c>
    </row>
    <row r="11" spans="1:7" x14ac:dyDescent="0.2">
      <c r="A11" s="269" t="s">
        <v>89</v>
      </c>
      <c r="B11" s="259" t="s">
        <v>80</v>
      </c>
      <c r="C11" s="322">
        <v>0</v>
      </c>
      <c r="D11" s="391">
        <v>118732.09227459878</v>
      </c>
      <c r="E11" s="391">
        <v>114276.84673435241</v>
      </c>
      <c r="F11" s="391">
        <v>391494.77348081768</v>
      </c>
      <c r="G11" s="388">
        <v>1093748.9875529557</v>
      </c>
    </row>
    <row r="12" spans="1:7" x14ac:dyDescent="0.2">
      <c r="A12" s="269" t="s">
        <v>90</v>
      </c>
      <c r="B12" s="259" t="s">
        <v>81</v>
      </c>
      <c r="C12" s="322">
        <v>0</v>
      </c>
      <c r="D12" s="391">
        <v>188.14111091240218</v>
      </c>
      <c r="E12" s="391">
        <v>186.48614816552558</v>
      </c>
      <c r="F12" s="391">
        <v>657.80857511689101</v>
      </c>
      <c r="G12" s="388">
        <v>1892.2992864237988</v>
      </c>
    </row>
    <row r="13" spans="1:7" x14ac:dyDescent="0.2">
      <c r="A13" s="269" t="s">
        <v>91</v>
      </c>
      <c r="B13" s="259" t="s">
        <v>82</v>
      </c>
      <c r="C13" s="322">
        <v>0</v>
      </c>
      <c r="D13" s="323">
        <v>5.6395683497410094E-2</v>
      </c>
      <c r="E13" s="323">
        <v>5.2390803272718847E-2</v>
      </c>
      <c r="F13" s="323">
        <v>0.17312949341641923</v>
      </c>
      <c r="G13" s="265">
        <v>0.46657762261518143</v>
      </c>
    </row>
    <row r="14" spans="1:7" x14ac:dyDescent="0.2">
      <c r="A14" s="269" t="s">
        <v>92</v>
      </c>
      <c r="B14" s="259" t="s">
        <v>83</v>
      </c>
      <c r="C14" s="323">
        <v>-2.1</v>
      </c>
      <c r="D14" s="323">
        <v>-1.7</v>
      </c>
      <c r="E14" s="323">
        <v>-1.3</v>
      </c>
      <c r="F14" s="323">
        <v>-1</v>
      </c>
      <c r="G14" s="265">
        <v>-0.6</v>
      </c>
    </row>
    <row r="15" spans="1:7" x14ac:dyDescent="0.2">
      <c r="A15" s="490" t="s">
        <v>0</v>
      </c>
      <c r="B15" s="490"/>
      <c r="C15" s="5"/>
    </row>
    <row r="16" spans="1:7" x14ac:dyDescent="0.2">
      <c r="C16" s="5"/>
    </row>
  </sheetData>
  <mergeCells count="1">
    <mergeCell ref="A15:B1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B1"/>
    </sheetView>
  </sheetViews>
  <sheetFormatPr baseColWidth="10" defaultColWidth="11.42578125" defaultRowHeight="12.75" x14ac:dyDescent="0.2"/>
  <cols>
    <col min="1" max="1" width="6.28515625" style="1" customWidth="1"/>
    <col min="2" max="2" width="45.5703125" style="1" customWidth="1"/>
    <col min="3" max="16384" width="11.42578125" style="1"/>
  </cols>
  <sheetData>
    <row r="1" spans="1:6" x14ac:dyDescent="0.2">
      <c r="A1" s="480" t="s">
        <v>117</v>
      </c>
      <c r="B1" s="480"/>
    </row>
    <row r="2" spans="1:6" x14ac:dyDescent="0.2">
      <c r="A2" s="10" t="s">
        <v>432</v>
      </c>
      <c r="B2" s="10"/>
      <c r="C2" s="8"/>
      <c r="D2" s="8"/>
      <c r="E2" s="8"/>
      <c r="F2" s="8"/>
    </row>
    <row r="3" spans="1:6" x14ac:dyDescent="0.2">
      <c r="A3" s="481" t="s">
        <v>124</v>
      </c>
      <c r="B3" s="481"/>
    </row>
    <row r="4" spans="1:6" x14ac:dyDescent="0.2">
      <c r="A4" s="415"/>
      <c r="B4" s="415"/>
    </row>
    <row r="5" spans="1:6" x14ac:dyDescent="0.2">
      <c r="A5" s="494"/>
      <c r="B5" s="495"/>
      <c r="C5" s="125">
        <v>2020</v>
      </c>
      <c r="D5" s="125">
        <v>2021</v>
      </c>
      <c r="E5" s="125">
        <v>2022</v>
      </c>
      <c r="F5" s="125">
        <v>2023</v>
      </c>
    </row>
    <row r="6" spans="1:6" x14ac:dyDescent="0.2">
      <c r="A6" s="493" t="s">
        <v>120</v>
      </c>
      <c r="B6" s="493"/>
      <c r="C6" s="408">
        <v>54646453.854732387</v>
      </c>
      <c r="D6" s="408">
        <v>56447531.574256644</v>
      </c>
      <c r="E6" s="408">
        <v>60844171.813209161</v>
      </c>
      <c r="F6" s="408">
        <v>63330724.257254645</v>
      </c>
    </row>
    <row r="7" spans="1:6" x14ac:dyDescent="0.2">
      <c r="A7" s="492" t="s">
        <v>121</v>
      </c>
      <c r="B7" s="492"/>
      <c r="C7" s="434">
        <v>4304035.8751091734</v>
      </c>
      <c r="D7" s="434">
        <v>3502537.5670359209</v>
      </c>
      <c r="E7" s="434">
        <v>2596151.0799256638</v>
      </c>
      <c r="F7" s="434">
        <v>1118603.65186847</v>
      </c>
    </row>
    <row r="8" spans="1:6" x14ac:dyDescent="0.2">
      <c r="A8" s="492" t="s">
        <v>118</v>
      </c>
      <c r="B8" s="492"/>
      <c r="C8" s="434">
        <v>-2502958.1555849165</v>
      </c>
      <c r="D8" s="434">
        <v>894102.67191659659</v>
      </c>
      <c r="E8" s="434">
        <v>-109598.6358801797</v>
      </c>
      <c r="F8" s="434">
        <v>1488332.1768234149</v>
      </c>
    </row>
    <row r="9" spans="1:6" x14ac:dyDescent="0.2">
      <c r="A9" s="493" t="s">
        <v>122</v>
      </c>
      <c r="B9" s="493"/>
      <c r="C9" s="408">
        <v>56447531.574256644</v>
      </c>
      <c r="D9" s="408">
        <v>60844171.813209161</v>
      </c>
      <c r="E9" s="408">
        <v>63330724.257254645</v>
      </c>
      <c r="F9" s="408">
        <v>65937660.08594653</v>
      </c>
    </row>
    <row r="10" spans="1:6" x14ac:dyDescent="0.2">
      <c r="A10" s="491" t="s">
        <v>123</v>
      </c>
      <c r="B10" s="491"/>
      <c r="C10" s="454">
        <v>26.812118977783967</v>
      </c>
      <c r="D10" s="454">
        <v>27.898857722119207</v>
      </c>
      <c r="E10" s="454">
        <v>28.02089309832942</v>
      </c>
      <c r="F10" s="454">
        <v>28.151370786362449</v>
      </c>
    </row>
    <row r="11" spans="1:6" x14ac:dyDescent="0.2">
      <c r="A11" s="4" t="s">
        <v>133</v>
      </c>
    </row>
    <row r="12" spans="1:6" x14ac:dyDescent="0.2">
      <c r="A12" s="4" t="s">
        <v>108</v>
      </c>
    </row>
  </sheetData>
  <mergeCells count="8">
    <mergeCell ref="A10:B10"/>
    <mergeCell ref="A7:B7"/>
    <mergeCell ref="A8:B8"/>
    <mergeCell ref="A9:B9"/>
    <mergeCell ref="A1:B1"/>
    <mergeCell ref="A3:B3"/>
    <mergeCell ref="A6:B6"/>
    <mergeCell ref="A5:B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baseColWidth="10" defaultColWidth="11.42578125" defaultRowHeight="12.75" x14ac:dyDescent="0.2"/>
  <cols>
    <col min="1" max="16384" width="11.42578125" style="1"/>
  </cols>
  <sheetData>
    <row r="1" spans="1:7" x14ac:dyDescent="0.2">
      <c r="A1" s="157" t="s">
        <v>311</v>
      </c>
      <c r="C1" s="6"/>
    </row>
    <row r="2" spans="1:7" x14ac:dyDescent="0.2">
      <c r="A2" s="157" t="s">
        <v>310</v>
      </c>
      <c r="C2" s="6"/>
    </row>
    <row r="3" spans="1:7" x14ac:dyDescent="0.2">
      <c r="C3" s="6"/>
    </row>
    <row r="4" spans="1:7" x14ac:dyDescent="0.2">
      <c r="A4" s="430"/>
      <c r="B4" s="413" t="s">
        <v>309</v>
      </c>
      <c r="C4" s="413" t="s">
        <v>308</v>
      </c>
      <c r="D4" s="413" t="s">
        <v>307</v>
      </c>
      <c r="E4" s="413" t="s">
        <v>306</v>
      </c>
      <c r="F4" s="413" t="s">
        <v>305</v>
      </c>
      <c r="G4" s="413" t="s">
        <v>297</v>
      </c>
    </row>
    <row r="5" spans="1:7" x14ac:dyDescent="0.2">
      <c r="A5" s="417" t="s">
        <v>304</v>
      </c>
      <c r="B5" s="417">
        <v>86</v>
      </c>
      <c r="C5" s="417">
        <v>96</v>
      </c>
      <c r="D5" s="417">
        <v>80</v>
      </c>
      <c r="E5" s="417">
        <v>77</v>
      </c>
      <c r="F5" s="417">
        <v>82</v>
      </c>
      <c r="G5" s="417">
        <v>421</v>
      </c>
    </row>
    <row r="6" spans="1:7" x14ac:dyDescent="0.2">
      <c r="A6" s="417" t="s">
        <v>303</v>
      </c>
      <c r="B6" s="417">
        <v>0</v>
      </c>
      <c r="C6" s="417">
        <v>13</v>
      </c>
      <c r="D6" s="417">
        <v>23</v>
      </c>
      <c r="E6" s="417">
        <v>11</v>
      </c>
      <c r="F6" s="433" t="s">
        <v>87</v>
      </c>
      <c r="G6" s="417">
        <v>51</v>
      </c>
    </row>
    <row r="7" spans="1:7" x14ac:dyDescent="0.2">
      <c r="A7" s="417" t="s">
        <v>302</v>
      </c>
      <c r="B7" s="417">
        <v>0</v>
      </c>
      <c r="C7" s="417">
        <v>30</v>
      </c>
      <c r="D7" s="417">
        <v>62</v>
      </c>
      <c r="E7" s="417" t="s">
        <v>301</v>
      </c>
      <c r="F7" s="417" t="s">
        <v>300</v>
      </c>
      <c r="G7" s="417">
        <v>140</v>
      </c>
    </row>
    <row r="8" spans="1:7" x14ac:dyDescent="0.2">
      <c r="A8" s="417" t="s">
        <v>299</v>
      </c>
      <c r="B8" s="417">
        <v>0</v>
      </c>
      <c r="C8" s="417">
        <v>0</v>
      </c>
      <c r="D8" s="417">
        <v>0</v>
      </c>
      <c r="E8" s="417">
        <v>2</v>
      </c>
      <c r="F8" s="417" t="s">
        <v>298</v>
      </c>
      <c r="G8" s="417">
        <v>14</v>
      </c>
    </row>
    <row r="9" spans="1:7" x14ac:dyDescent="0.2">
      <c r="A9" s="125" t="s">
        <v>297</v>
      </c>
      <c r="B9" s="125">
        <v>86</v>
      </c>
      <c r="C9" s="125">
        <v>139</v>
      </c>
      <c r="D9" s="125">
        <v>165</v>
      </c>
      <c r="E9" s="125">
        <v>133</v>
      </c>
      <c r="F9" s="125">
        <v>103</v>
      </c>
      <c r="G9" s="125">
        <v>626</v>
      </c>
    </row>
    <row r="10" spans="1:7" x14ac:dyDescent="0.2">
      <c r="A10" s="1" t="s">
        <v>364</v>
      </c>
    </row>
    <row r="11" spans="1:7" x14ac:dyDescent="0.2">
      <c r="A11" s="1" t="s">
        <v>365</v>
      </c>
    </row>
    <row r="12" spans="1:7" ht="27" customHeight="1" x14ac:dyDescent="0.2">
      <c r="A12" s="496" t="s">
        <v>366</v>
      </c>
      <c r="B12" s="496"/>
      <c r="C12" s="496"/>
      <c r="D12" s="496"/>
      <c r="E12" s="496"/>
      <c r="F12" s="496"/>
      <c r="G12" s="496"/>
    </row>
    <row r="13" spans="1:7" x14ac:dyDescent="0.2">
      <c r="A13" s="1" t="s">
        <v>0</v>
      </c>
    </row>
  </sheetData>
  <mergeCells count="1">
    <mergeCell ref="A12:G1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heetViews>
  <sheetFormatPr baseColWidth="10" defaultColWidth="11.42578125" defaultRowHeight="12.75" x14ac:dyDescent="0.2"/>
  <cols>
    <col min="1" max="1" width="64.28515625" style="1" customWidth="1"/>
    <col min="2" max="2" width="11.42578125" style="1"/>
    <col min="3" max="3" width="22.7109375" style="1" customWidth="1"/>
    <col min="4" max="16384" width="11.42578125" style="1"/>
  </cols>
  <sheetData>
    <row r="1" spans="1:7" x14ac:dyDescent="0.2">
      <c r="A1" s="157" t="s">
        <v>343</v>
      </c>
      <c r="B1" s="6"/>
    </row>
    <row r="2" spans="1:7" x14ac:dyDescent="0.2">
      <c r="A2" s="157" t="s">
        <v>342</v>
      </c>
      <c r="B2" s="6"/>
    </row>
    <row r="3" spans="1:7" x14ac:dyDescent="0.2">
      <c r="B3" s="6"/>
    </row>
    <row r="4" spans="1:7" x14ac:dyDescent="0.2">
      <c r="A4" s="125" t="s">
        <v>341</v>
      </c>
      <c r="B4" s="125" t="s">
        <v>340</v>
      </c>
      <c r="C4" s="125" t="s">
        <v>339</v>
      </c>
      <c r="D4" s="125" t="s">
        <v>338</v>
      </c>
      <c r="E4" s="125" t="s">
        <v>337</v>
      </c>
      <c r="F4" s="125" t="s">
        <v>336</v>
      </c>
      <c r="G4" s="125" t="s">
        <v>335</v>
      </c>
    </row>
    <row r="5" spans="1:7" x14ac:dyDescent="0.2">
      <c r="A5" s="430" t="s">
        <v>334</v>
      </c>
      <c r="B5" s="497" t="s">
        <v>304</v>
      </c>
      <c r="C5" s="497" t="s">
        <v>315</v>
      </c>
      <c r="D5" s="497" t="s">
        <v>317</v>
      </c>
      <c r="E5" s="497" t="s">
        <v>314</v>
      </c>
      <c r="F5" s="497" t="s">
        <v>317</v>
      </c>
      <c r="G5" s="497" t="s">
        <v>314</v>
      </c>
    </row>
    <row r="6" spans="1:7" x14ac:dyDescent="0.2">
      <c r="A6" s="430" t="s">
        <v>333</v>
      </c>
      <c r="B6" s="497"/>
      <c r="C6" s="497"/>
      <c r="D6" s="497"/>
      <c r="E6" s="497"/>
      <c r="F6" s="497"/>
      <c r="G6" s="497"/>
    </row>
    <row r="7" spans="1:7" x14ac:dyDescent="0.2">
      <c r="A7" s="430" t="s">
        <v>332</v>
      </c>
      <c r="B7" s="497"/>
      <c r="C7" s="497"/>
      <c r="D7" s="497"/>
      <c r="E7" s="497"/>
      <c r="F7" s="497"/>
      <c r="G7" s="497"/>
    </row>
    <row r="8" spans="1:7" x14ac:dyDescent="0.2">
      <c r="A8" s="430" t="s">
        <v>331</v>
      </c>
      <c r="B8" s="417" t="s">
        <v>304</v>
      </c>
      <c r="C8" s="417" t="s">
        <v>315</v>
      </c>
      <c r="D8" s="417" t="s">
        <v>314</v>
      </c>
      <c r="E8" s="417" t="s">
        <v>317</v>
      </c>
      <c r="F8" s="417" t="s">
        <v>317</v>
      </c>
      <c r="G8" s="417" t="s">
        <v>317</v>
      </c>
    </row>
    <row r="9" spans="1:7" x14ac:dyDescent="0.2">
      <c r="A9" s="431" t="s">
        <v>904</v>
      </c>
      <c r="B9" s="417" t="s">
        <v>304</v>
      </c>
      <c r="C9" s="417" t="s">
        <v>322</v>
      </c>
      <c r="D9" s="417" t="s">
        <v>313</v>
      </c>
      <c r="E9" s="417" t="s">
        <v>313</v>
      </c>
      <c r="F9" s="417" t="s">
        <v>313</v>
      </c>
      <c r="G9" s="417" t="s">
        <v>313</v>
      </c>
    </row>
    <row r="10" spans="1:7" x14ac:dyDescent="0.2">
      <c r="A10" s="431" t="s">
        <v>544</v>
      </c>
      <c r="B10" s="417" t="s">
        <v>304</v>
      </c>
      <c r="C10" s="417" t="s">
        <v>322</v>
      </c>
      <c r="D10" s="126" t="s">
        <v>313</v>
      </c>
      <c r="E10" s="126" t="s">
        <v>313</v>
      </c>
      <c r="F10" s="126" t="s">
        <v>317</v>
      </c>
      <c r="G10" s="126" t="s">
        <v>313</v>
      </c>
    </row>
    <row r="11" spans="1:7" x14ac:dyDescent="0.2">
      <c r="A11" s="431" t="s">
        <v>545</v>
      </c>
      <c r="B11" s="417" t="s">
        <v>304</v>
      </c>
      <c r="C11" s="126" t="s">
        <v>318</v>
      </c>
      <c r="D11" s="126" t="s">
        <v>313</v>
      </c>
      <c r="E11" s="126" t="s">
        <v>313</v>
      </c>
      <c r="F11" s="126" t="s">
        <v>317</v>
      </c>
      <c r="G11" s="126" t="s">
        <v>317</v>
      </c>
    </row>
    <row r="12" spans="1:7" x14ac:dyDescent="0.2">
      <c r="A12" s="431" t="s">
        <v>546</v>
      </c>
      <c r="B12" s="417" t="s">
        <v>299</v>
      </c>
      <c r="C12" s="126" t="s">
        <v>315</v>
      </c>
      <c r="D12" s="126" t="s">
        <v>312</v>
      </c>
      <c r="E12" s="126" t="s">
        <v>314</v>
      </c>
      <c r="F12" s="126" t="s">
        <v>312</v>
      </c>
      <c r="G12" s="126" t="s">
        <v>317</v>
      </c>
    </row>
    <row r="13" spans="1:7" x14ac:dyDescent="0.2">
      <c r="A13" s="432" t="s">
        <v>547</v>
      </c>
      <c r="B13" s="417" t="s">
        <v>304</v>
      </c>
      <c r="C13" s="417" t="s">
        <v>330</v>
      </c>
      <c r="D13" s="417" t="s">
        <v>314</v>
      </c>
      <c r="E13" s="417" t="s">
        <v>314</v>
      </c>
      <c r="F13" s="417" t="s">
        <v>314</v>
      </c>
      <c r="G13" s="417" t="s">
        <v>314</v>
      </c>
    </row>
    <row r="14" spans="1:7" x14ac:dyDescent="0.2">
      <c r="A14" s="431" t="s">
        <v>329</v>
      </c>
      <c r="B14" s="417" t="s">
        <v>328</v>
      </c>
      <c r="C14" s="417" t="s">
        <v>315</v>
      </c>
      <c r="D14" s="417" t="s">
        <v>312</v>
      </c>
      <c r="E14" s="417" t="s">
        <v>312</v>
      </c>
      <c r="F14" s="417" t="s">
        <v>312</v>
      </c>
      <c r="G14" s="417" t="s">
        <v>314</v>
      </c>
    </row>
    <row r="15" spans="1:7" x14ac:dyDescent="0.2">
      <c r="A15" s="430" t="s">
        <v>327</v>
      </c>
      <c r="B15" s="417" t="s">
        <v>304</v>
      </c>
      <c r="C15" s="417" t="s">
        <v>322</v>
      </c>
      <c r="D15" s="417" t="s">
        <v>313</v>
      </c>
      <c r="E15" s="417" t="s">
        <v>313</v>
      </c>
      <c r="F15" s="417" t="s">
        <v>317</v>
      </c>
      <c r="G15" s="417" t="s">
        <v>313</v>
      </c>
    </row>
    <row r="16" spans="1:7" x14ac:dyDescent="0.2">
      <c r="A16" s="430" t="s">
        <v>326</v>
      </c>
      <c r="B16" s="417" t="s">
        <v>304</v>
      </c>
      <c r="C16" s="417" t="s">
        <v>322</v>
      </c>
      <c r="D16" s="417" t="s">
        <v>313</v>
      </c>
      <c r="E16" s="417" t="s">
        <v>313</v>
      </c>
      <c r="F16" s="417" t="s">
        <v>313</v>
      </c>
      <c r="G16" s="417" t="s">
        <v>313</v>
      </c>
    </row>
    <row r="17" spans="1:7" x14ac:dyDescent="0.2">
      <c r="A17" s="430" t="s">
        <v>325</v>
      </c>
      <c r="B17" s="417" t="s">
        <v>304</v>
      </c>
      <c r="C17" s="417" t="s">
        <v>322</v>
      </c>
      <c r="D17" s="417" t="s">
        <v>313</v>
      </c>
      <c r="E17" s="417" t="s">
        <v>313</v>
      </c>
      <c r="F17" s="417" t="s">
        <v>313</v>
      </c>
      <c r="G17" s="417" t="s">
        <v>313</v>
      </c>
    </row>
    <row r="18" spans="1:7" x14ac:dyDescent="0.2">
      <c r="A18" s="430" t="s">
        <v>324</v>
      </c>
      <c r="B18" s="417" t="s">
        <v>304</v>
      </c>
      <c r="C18" s="417" t="s">
        <v>318</v>
      </c>
      <c r="D18" s="417" t="s">
        <v>314</v>
      </c>
      <c r="E18" s="417" t="s">
        <v>313</v>
      </c>
      <c r="F18" s="417" t="s">
        <v>313</v>
      </c>
      <c r="G18" s="417" t="s">
        <v>317</v>
      </c>
    </row>
    <row r="19" spans="1:7" x14ac:dyDescent="0.2">
      <c r="A19" s="430" t="s">
        <v>323</v>
      </c>
      <c r="B19" s="417" t="s">
        <v>304</v>
      </c>
      <c r="C19" s="417" t="s">
        <v>322</v>
      </c>
      <c r="D19" s="417" t="s">
        <v>313</v>
      </c>
      <c r="E19" s="417" t="s">
        <v>313</v>
      </c>
      <c r="F19" s="417" t="s">
        <v>313</v>
      </c>
      <c r="G19" s="417" t="s">
        <v>313</v>
      </c>
    </row>
    <row r="20" spans="1:7" x14ac:dyDescent="0.2">
      <c r="A20" s="430" t="s">
        <v>321</v>
      </c>
      <c r="B20" s="417" t="s">
        <v>304</v>
      </c>
      <c r="C20" s="417" t="s">
        <v>315</v>
      </c>
      <c r="D20" s="417" t="s">
        <v>314</v>
      </c>
      <c r="E20" s="417" t="s">
        <v>313</v>
      </c>
      <c r="F20" s="417" t="s">
        <v>317</v>
      </c>
      <c r="G20" s="417" t="s">
        <v>317</v>
      </c>
    </row>
    <row r="21" spans="1:7" x14ac:dyDescent="0.2">
      <c r="A21" s="430" t="s">
        <v>320</v>
      </c>
      <c r="B21" s="417" t="s">
        <v>304</v>
      </c>
      <c r="C21" s="417" t="s">
        <v>315</v>
      </c>
      <c r="D21" s="417" t="s">
        <v>314</v>
      </c>
      <c r="E21" s="417" t="s">
        <v>314</v>
      </c>
      <c r="F21" s="417" t="s">
        <v>317</v>
      </c>
      <c r="G21" s="417" t="s">
        <v>317</v>
      </c>
    </row>
    <row r="22" spans="1:7" x14ac:dyDescent="0.2">
      <c r="A22" s="430" t="s">
        <v>319</v>
      </c>
      <c r="B22" s="417" t="s">
        <v>304</v>
      </c>
      <c r="C22" s="417" t="s">
        <v>318</v>
      </c>
      <c r="D22" s="417" t="s">
        <v>313</v>
      </c>
      <c r="E22" s="417" t="s">
        <v>313</v>
      </c>
      <c r="F22" s="417" t="s">
        <v>317</v>
      </c>
      <c r="G22" s="417" t="s">
        <v>317</v>
      </c>
    </row>
    <row r="23" spans="1:7" x14ac:dyDescent="0.2">
      <c r="A23" s="430" t="s">
        <v>316</v>
      </c>
      <c r="B23" s="417" t="s">
        <v>299</v>
      </c>
      <c r="C23" s="417" t="s">
        <v>315</v>
      </c>
      <c r="D23" s="417" t="s">
        <v>314</v>
      </c>
      <c r="E23" s="417" t="s">
        <v>313</v>
      </c>
      <c r="F23" s="417" t="s">
        <v>312</v>
      </c>
      <c r="G23" s="417" t="s">
        <v>312</v>
      </c>
    </row>
    <row r="24" spans="1:7" x14ac:dyDescent="0.2">
      <c r="A24" s="1" t="s">
        <v>364</v>
      </c>
    </row>
    <row r="25" spans="1:7" x14ac:dyDescent="0.2">
      <c r="A25" s="1" t="s">
        <v>903</v>
      </c>
    </row>
    <row r="26" spans="1:7" x14ac:dyDescent="0.2">
      <c r="A26" s="1" t="s">
        <v>0</v>
      </c>
    </row>
  </sheetData>
  <mergeCells count="6">
    <mergeCell ref="G5:G7"/>
    <mergeCell ref="B5:B7"/>
    <mergeCell ref="C5:C7"/>
    <mergeCell ref="D5:D7"/>
    <mergeCell ref="E5:E7"/>
    <mergeCell ref="F5:F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baseColWidth="10" defaultColWidth="11.42578125" defaultRowHeight="12.75" x14ac:dyDescent="0.2"/>
  <cols>
    <col min="1" max="1" width="47" style="1" customWidth="1"/>
    <col min="2" max="16384" width="11.42578125" style="1"/>
  </cols>
  <sheetData>
    <row r="1" spans="1:8" x14ac:dyDescent="0.2">
      <c r="A1" s="163" t="s">
        <v>354</v>
      </c>
      <c r="B1" s="163"/>
      <c r="C1" s="163"/>
      <c r="D1" s="163"/>
      <c r="E1" s="163"/>
      <c r="F1" s="163"/>
      <c r="G1" s="163"/>
      <c r="H1" s="163"/>
    </row>
    <row r="2" spans="1:8" x14ac:dyDescent="0.2">
      <c r="A2" s="1" t="s">
        <v>353</v>
      </c>
    </row>
    <row r="4" spans="1:8" x14ac:dyDescent="0.2">
      <c r="A4" s="75" t="s">
        <v>352</v>
      </c>
      <c r="B4" s="75">
        <v>2012</v>
      </c>
      <c r="C4" s="75">
        <v>2013</v>
      </c>
      <c r="D4" s="75">
        <v>2014</v>
      </c>
      <c r="E4" s="75">
        <v>2015</v>
      </c>
      <c r="F4" s="75">
        <v>2016</v>
      </c>
      <c r="G4" s="75">
        <v>2017</v>
      </c>
      <c r="H4" s="75">
        <v>2018</v>
      </c>
    </row>
    <row r="5" spans="1:8" x14ac:dyDescent="0.2">
      <c r="A5" s="17" t="s">
        <v>351</v>
      </c>
      <c r="B5" s="90">
        <v>17</v>
      </c>
      <c r="C5" s="90">
        <v>32</v>
      </c>
      <c r="D5" s="90">
        <v>28</v>
      </c>
      <c r="E5" s="90">
        <v>29</v>
      </c>
      <c r="F5" s="90">
        <v>29</v>
      </c>
      <c r="G5" s="90">
        <v>37</v>
      </c>
      <c r="H5" s="90">
        <v>38</v>
      </c>
    </row>
    <row r="6" spans="1:8" x14ac:dyDescent="0.2">
      <c r="A6" s="17" t="s">
        <v>350</v>
      </c>
      <c r="B6" s="90">
        <v>2</v>
      </c>
      <c r="C6" s="90">
        <v>6</v>
      </c>
      <c r="D6" s="90">
        <v>3</v>
      </c>
      <c r="E6" s="90">
        <v>6</v>
      </c>
      <c r="F6" s="90">
        <v>6</v>
      </c>
      <c r="G6" s="90">
        <v>6</v>
      </c>
      <c r="H6" s="90">
        <v>6</v>
      </c>
    </row>
    <row r="7" spans="1:8" x14ac:dyDescent="0.2">
      <c r="A7" s="17" t="s">
        <v>349</v>
      </c>
      <c r="B7" s="90">
        <v>12</v>
      </c>
      <c r="C7" s="90">
        <v>37</v>
      </c>
      <c r="D7" s="90">
        <v>26</v>
      </c>
      <c r="E7" s="90">
        <v>54</v>
      </c>
      <c r="F7" s="90">
        <v>67</v>
      </c>
      <c r="G7" s="90">
        <v>73</v>
      </c>
      <c r="H7" s="90">
        <v>70</v>
      </c>
    </row>
    <row r="8" spans="1:8" x14ac:dyDescent="0.2">
      <c r="A8" s="127" t="s">
        <v>348</v>
      </c>
      <c r="B8" s="90">
        <v>11</v>
      </c>
      <c r="C8" s="90">
        <v>14</v>
      </c>
      <c r="D8" s="90">
        <v>14</v>
      </c>
      <c r="E8" s="90">
        <v>12</v>
      </c>
      <c r="F8" s="90">
        <v>16</v>
      </c>
      <c r="G8" s="90">
        <v>15</v>
      </c>
      <c r="H8" s="90">
        <v>15</v>
      </c>
    </row>
    <row r="9" spans="1:8" x14ac:dyDescent="0.2">
      <c r="A9" s="127" t="s">
        <v>548</v>
      </c>
      <c r="B9" s="90">
        <v>3</v>
      </c>
      <c r="C9" s="90">
        <v>8</v>
      </c>
      <c r="D9" s="90">
        <v>8</v>
      </c>
      <c r="E9" s="90">
        <v>14</v>
      </c>
      <c r="F9" s="90">
        <v>14</v>
      </c>
      <c r="G9" s="90">
        <v>15</v>
      </c>
      <c r="H9" s="90">
        <v>15</v>
      </c>
    </row>
    <row r="10" spans="1:8" x14ac:dyDescent="0.2">
      <c r="A10" s="127" t="s">
        <v>549</v>
      </c>
      <c r="B10" s="90"/>
      <c r="C10" s="90"/>
      <c r="D10" s="90">
        <v>1</v>
      </c>
      <c r="E10" s="90">
        <v>3</v>
      </c>
      <c r="F10" s="90">
        <v>4</v>
      </c>
      <c r="G10" s="90">
        <v>4</v>
      </c>
      <c r="H10" s="90">
        <v>6</v>
      </c>
    </row>
    <row r="11" spans="1:8" x14ac:dyDescent="0.2">
      <c r="A11" s="127" t="s">
        <v>550</v>
      </c>
      <c r="B11" s="90">
        <v>3</v>
      </c>
      <c r="C11" s="90">
        <v>4</v>
      </c>
      <c r="D11" s="90">
        <v>4</v>
      </c>
      <c r="E11" s="90">
        <v>6</v>
      </c>
      <c r="F11" s="90">
        <v>5</v>
      </c>
      <c r="G11" s="90">
        <v>6</v>
      </c>
      <c r="H11" s="90">
        <v>8</v>
      </c>
    </row>
    <row r="12" spans="1:8" x14ac:dyDescent="0.2">
      <c r="A12" s="127" t="s">
        <v>551</v>
      </c>
      <c r="B12" s="90">
        <v>7</v>
      </c>
      <c r="C12" s="90">
        <v>8</v>
      </c>
      <c r="D12" s="90">
        <v>10</v>
      </c>
      <c r="E12" s="90">
        <v>18</v>
      </c>
      <c r="F12" s="90">
        <v>20</v>
      </c>
      <c r="G12" s="90">
        <v>19</v>
      </c>
      <c r="H12" s="90">
        <v>19</v>
      </c>
    </row>
    <row r="13" spans="1:8" x14ac:dyDescent="0.2">
      <c r="A13" s="128" t="s">
        <v>552</v>
      </c>
      <c r="B13" s="90">
        <v>1</v>
      </c>
      <c r="C13" s="90">
        <v>1</v>
      </c>
      <c r="D13" s="90">
        <v>1</v>
      </c>
      <c r="E13" s="90">
        <v>1</v>
      </c>
      <c r="F13" s="90">
        <v>1</v>
      </c>
      <c r="G13" s="90">
        <v>3</v>
      </c>
      <c r="H13" s="90">
        <v>3</v>
      </c>
    </row>
    <row r="14" spans="1:8" x14ac:dyDescent="0.2">
      <c r="A14" s="127" t="s">
        <v>346</v>
      </c>
      <c r="B14" s="90">
        <v>5</v>
      </c>
      <c r="C14" s="90">
        <v>6</v>
      </c>
      <c r="D14" s="90">
        <v>6</v>
      </c>
      <c r="E14" s="90">
        <v>14</v>
      </c>
      <c r="F14" s="90">
        <v>15</v>
      </c>
      <c r="G14" s="90">
        <v>13</v>
      </c>
      <c r="H14" s="90">
        <v>12</v>
      </c>
    </row>
    <row r="15" spans="1:8" x14ac:dyDescent="0.2">
      <c r="A15" s="17" t="s">
        <v>345</v>
      </c>
      <c r="B15" s="90">
        <v>1</v>
      </c>
      <c r="C15" s="90">
        <v>1</v>
      </c>
      <c r="D15" s="90">
        <v>1</v>
      </c>
      <c r="E15" s="90">
        <v>2</v>
      </c>
      <c r="F15" s="90">
        <v>4</v>
      </c>
      <c r="G15" s="90">
        <v>5</v>
      </c>
      <c r="H15" s="90">
        <v>5</v>
      </c>
    </row>
    <row r="16" spans="1:8" x14ac:dyDescent="0.2">
      <c r="A16" s="17" t="s">
        <v>344</v>
      </c>
      <c r="B16" s="90">
        <v>5</v>
      </c>
      <c r="C16" s="90">
        <v>4</v>
      </c>
      <c r="D16" s="90">
        <v>4</v>
      </c>
      <c r="E16" s="90">
        <v>4</v>
      </c>
      <c r="F16" s="90">
        <v>7</v>
      </c>
      <c r="G16" s="90">
        <v>7</v>
      </c>
      <c r="H16" s="90">
        <v>7</v>
      </c>
    </row>
    <row r="17" spans="1:8" x14ac:dyDescent="0.2">
      <c r="A17" s="14" t="s">
        <v>1</v>
      </c>
      <c r="B17" s="75">
        <v>67</v>
      </c>
      <c r="C17" s="75">
        <v>121</v>
      </c>
      <c r="D17" s="75">
        <v>106</v>
      </c>
      <c r="E17" s="75">
        <v>163</v>
      </c>
      <c r="F17" s="75">
        <v>188</v>
      </c>
      <c r="G17" s="75">
        <v>203</v>
      </c>
      <c r="H17" s="75">
        <v>204</v>
      </c>
    </row>
    <row r="18" spans="1:8" x14ac:dyDescent="0.2">
      <c r="A18" s="1" t="s">
        <v>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heetViews>
  <sheetFormatPr baseColWidth="10" defaultColWidth="11.42578125" defaultRowHeight="12.75" x14ac:dyDescent="0.2"/>
  <cols>
    <col min="1" max="1" width="51.7109375" style="1" customWidth="1"/>
    <col min="2" max="6" width="13.85546875" style="1" customWidth="1"/>
    <col min="7" max="16384" width="11.42578125" style="1"/>
  </cols>
  <sheetData>
    <row r="1" spans="1:8" x14ac:dyDescent="0.2">
      <c r="A1" s="164" t="s">
        <v>363</v>
      </c>
      <c r="B1" s="163"/>
      <c r="C1" s="163"/>
      <c r="D1" s="163"/>
      <c r="E1" s="163"/>
      <c r="F1" s="163"/>
      <c r="G1" s="163"/>
      <c r="H1" s="163"/>
    </row>
    <row r="2" spans="1:8" x14ac:dyDescent="0.2">
      <c r="A2" s="157" t="s">
        <v>362</v>
      </c>
      <c r="B2" s="6"/>
      <c r="C2" s="80"/>
      <c r="D2" s="80"/>
      <c r="E2" s="80"/>
      <c r="F2" s="80"/>
      <c r="G2" s="80"/>
      <c r="H2" s="80"/>
    </row>
    <row r="3" spans="1:8" x14ac:dyDescent="0.2">
      <c r="A3" s="80"/>
      <c r="B3" s="80"/>
      <c r="C3" s="80"/>
      <c r="D3" s="80"/>
      <c r="E3" s="80"/>
      <c r="F3" s="80"/>
      <c r="G3" s="80"/>
      <c r="H3" s="80"/>
    </row>
    <row r="4" spans="1:8" x14ac:dyDescent="0.2">
      <c r="A4" s="498" t="s">
        <v>361</v>
      </c>
      <c r="B4" s="500" t="s">
        <v>360</v>
      </c>
      <c r="C4" s="501"/>
      <c r="D4" s="502"/>
      <c r="E4" s="459" t="s">
        <v>359</v>
      </c>
      <c r="F4" s="459"/>
    </row>
    <row r="5" spans="1:8" ht="25.5" x14ac:dyDescent="0.2">
      <c r="A5" s="499"/>
      <c r="B5" s="81" t="s">
        <v>358</v>
      </c>
      <c r="C5" s="75" t="s">
        <v>357</v>
      </c>
      <c r="D5" s="81" t="s">
        <v>190</v>
      </c>
      <c r="E5" s="82" t="s">
        <v>356</v>
      </c>
      <c r="F5" s="82" t="s">
        <v>906</v>
      </c>
    </row>
    <row r="6" spans="1:8" x14ac:dyDescent="0.2">
      <c r="A6" s="17" t="s">
        <v>355</v>
      </c>
      <c r="B6" s="83">
        <v>32</v>
      </c>
      <c r="C6" s="84">
        <v>6</v>
      </c>
      <c r="D6" s="83">
        <v>38</v>
      </c>
      <c r="E6" s="85">
        <v>0.69090909090909092</v>
      </c>
      <c r="F6" s="85">
        <v>0.67</v>
      </c>
    </row>
    <row r="7" spans="1:8" x14ac:dyDescent="0.2">
      <c r="A7" s="17" t="s">
        <v>350</v>
      </c>
      <c r="B7" s="83">
        <v>3</v>
      </c>
      <c r="C7" s="84">
        <v>3</v>
      </c>
      <c r="D7" s="83">
        <v>6</v>
      </c>
      <c r="E7" s="85">
        <v>0.8571428571428571</v>
      </c>
      <c r="F7" s="85">
        <v>0.1</v>
      </c>
    </row>
    <row r="8" spans="1:8" x14ac:dyDescent="0.2">
      <c r="A8" s="17" t="s">
        <v>349</v>
      </c>
      <c r="B8" s="83">
        <v>56</v>
      </c>
      <c r="C8" s="84">
        <v>14</v>
      </c>
      <c r="D8" s="83">
        <v>70</v>
      </c>
      <c r="E8" s="85">
        <v>0.875</v>
      </c>
      <c r="F8" s="85">
        <v>0.39</v>
      </c>
    </row>
    <row r="9" spans="1:8" x14ac:dyDescent="0.2">
      <c r="A9" s="17" t="s">
        <v>553</v>
      </c>
      <c r="B9" s="83">
        <v>9</v>
      </c>
      <c r="C9" s="84">
        <v>6</v>
      </c>
      <c r="D9" s="83">
        <v>15</v>
      </c>
      <c r="E9" s="85">
        <v>0.9375</v>
      </c>
      <c r="F9" s="85">
        <v>0.91</v>
      </c>
    </row>
    <row r="10" spans="1:8" x14ac:dyDescent="0.2">
      <c r="A10" s="17" t="s">
        <v>548</v>
      </c>
      <c r="B10" s="83">
        <v>15</v>
      </c>
      <c r="C10" s="84"/>
      <c r="D10" s="83">
        <v>15</v>
      </c>
      <c r="E10" s="85">
        <v>0.9375</v>
      </c>
      <c r="F10" s="85">
        <v>0.25</v>
      </c>
    </row>
    <row r="11" spans="1:8" x14ac:dyDescent="0.2">
      <c r="A11" s="17" t="s">
        <v>549</v>
      </c>
      <c r="B11" s="83">
        <v>5</v>
      </c>
      <c r="C11" s="84">
        <v>1</v>
      </c>
      <c r="D11" s="83">
        <v>6</v>
      </c>
      <c r="E11" s="85">
        <v>0.6</v>
      </c>
      <c r="F11" s="85">
        <v>0.02</v>
      </c>
    </row>
    <row r="12" spans="1:8" x14ac:dyDescent="0.2">
      <c r="A12" s="17" t="s">
        <v>550</v>
      </c>
      <c r="B12" s="83">
        <v>5</v>
      </c>
      <c r="C12" s="84">
        <v>3</v>
      </c>
      <c r="D12" s="83">
        <v>8</v>
      </c>
      <c r="E12" s="85">
        <v>0.72727272727272729</v>
      </c>
      <c r="F12" s="85">
        <v>0.11</v>
      </c>
    </row>
    <row r="13" spans="1:8" x14ac:dyDescent="0.2">
      <c r="A13" s="127" t="s">
        <v>551</v>
      </c>
      <c r="B13" s="83">
        <v>14</v>
      </c>
      <c r="C13" s="84">
        <v>5</v>
      </c>
      <c r="D13" s="83">
        <v>19</v>
      </c>
      <c r="E13" s="85">
        <v>0.95</v>
      </c>
      <c r="F13" s="85">
        <v>0.15</v>
      </c>
    </row>
    <row r="14" spans="1:8" x14ac:dyDescent="0.2">
      <c r="A14" s="17" t="s">
        <v>347</v>
      </c>
      <c r="B14" s="83">
        <v>3</v>
      </c>
      <c r="C14" s="84"/>
      <c r="D14" s="83">
        <v>3</v>
      </c>
      <c r="E14" s="85">
        <v>1</v>
      </c>
      <c r="F14" s="85">
        <v>0.21</v>
      </c>
    </row>
    <row r="15" spans="1:8" x14ac:dyDescent="0.2">
      <c r="A15" s="17" t="s">
        <v>346</v>
      </c>
      <c r="B15" s="83">
        <v>4</v>
      </c>
      <c r="C15" s="84">
        <v>8</v>
      </c>
      <c r="D15" s="83">
        <v>12</v>
      </c>
      <c r="E15" s="85">
        <v>0.42857142857142855</v>
      </c>
      <c r="F15" s="85">
        <v>0.32</v>
      </c>
    </row>
    <row r="16" spans="1:8" x14ac:dyDescent="0.2">
      <c r="A16" s="17" t="s">
        <v>345</v>
      </c>
      <c r="B16" s="83">
        <v>5</v>
      </c>
      <c r="C16" s="84"/>
      <c r="D16" s="83">
        <v>5</v>
      </c>
      <c r="E16" s="85">
        <v>0.7142857142857143</v>
      </c>
      <c r="F16" s="85">
        <v>0.94</v>
      </c>
    </row>
    <row r="17" spans="1:6" x14ac:dyDescent="0.2">
      <c r="A17" s="17" t="s">
        <v>344</v>
      </c>
      <c r="B17" s="83">
        <v>4</v>
      </c>
      <c r="C17" s="84">
        <v>3</v>
      </c>
      <c r="D17" s="83">
        <v>7</v>
      </c>
      <c r="E17" s="85">
        <v>0.77777777777777779</v>
      </c>
      <c r="F17" s="85">
        <v>0.26</v>
      </c>
    </row>
    <row r="18" spans="1:6" x14ac:dyDescent="0.2">
      <c r="A18" s="86" t="s">
        <v>1</v>
      </c>
      <c r="B18" s="87">
        <v>155</v>
      </c>
      <c r="C18" s="86">
        <v>49</v>
      </c>
      <c r="D18" s="87">
        <v>204</v>
      </c>
      <c r="E18" s="88">
        <v>0.77862595419847325</v>
      </c>
      <c r="F18" s="89">
        <v>0.5</v>
      </c>
    </row>
    <row r="19" spans="1:6" x14ac:dyDescent="0.2">
      <c r="A19" s="503" t="s">
        <v>905</v>
      </c>
      <c r="B19" s="503"/>
      <c r="C19" s="503"/>
      <c r="D19" s="503"/>
      <c r="E19" s="503"/>
      <c r="F19" s="503"/>
    </row>
    <row r="20" spans="1:6" x14ac:dyDescent="0.2">
      <c r="A20" s="1" t="s">
        <v>0</v>
      </c>
    </row>
  </sheetData>
  <mergeCells count="4">
    <mergeCell ref="A4:A5"/>
    <mergeCell ref="B4:D4"/>
    <mergeCell ref="E4:F4"/>
    <mergeCell ref="A19:F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baseColWidth="10" defaultColWidth="11.42578125" defaultRowHeight="12.75" x14ac:dyDescent="0.2"/>
  <cols>
    <col min="1" max="1" width="27" style="1" customWidth="1"/>
    <col min="2" max="2" width="17" style="1" customWidth="1"/>
    <col min="3" max="3" width="33.42578125" style="1" customWidth="1"/>
    <col min="4" max="16384" width="11.42578125" style="1"/>
  </cols>
  <sheetData>
    <row r="1" spans="1:3" x14ac:dyDescent="0.2">
      <c r="A1" s="10" t="s">
        <v>435</v>
      </c>
    </row>
    <row r="2" spans="1:3" x14ac:dyDescent="0.2">
      <c r="A2" s="10" t="s">
        <v>436</v>
      </c>
    </row>
    <row r="3" spans="1:3" x14ac:dyDescent="0.2">
      <c r="A3" s="157"/>
    </row>
    <row r="4" spans="1:3" x14ac:dyDescent="0.2">
      <c r="A4" s="296" t="s">
        <v>439</v>
      </c>
      <c r="B4" s="296" t="s">
        <v>440</v>
      </c>
      <c r="C4" s="297" t="s">
        <v>441</v>
      </c>
    </row>
    <row r="5" spans="1:3" ht="25.5" x14ac:dyDescent="0.2">
      <c r="A5" s="384" t="s">
        <v>442</v>
      </c>
      <c r="B5" s="387">
        <v>1.2E-2</v>
      </c>
      <c r="C5" s="384" t="s">
        <v>443</v>
      </c>
    </row>
    <row r="6" spans="1:3" ht="25.5" x14ac:dyDescent="0.2">
      <c r="A6" s="384" t="s">
        <v>444</v>
      </c>
      <c r="B6" s="387">
        <v>1.4E-2</v>
      </c>
      <c r="C6" s="384" t="s">
        <v>443</v>
      </c>
    </row>
    <row r="7" spans="1:3" ht="25.5" x14ac:dyDescent="0.2">
      <c r="A7" s="384" t="s">
        <v>445</v>
      </c>
      <c r="B7" s="504">
        <v>298</v>
      </c>
      <c r="C7" s="505" t="s">
        <v>446</v>
      </c>
    </row>
    <row r="8" spans="1:3" x14ac:dyDescent="0.2">
      <c r="A8" s="384" t="s">
        <v>437</v>
      </c>
      <c r="B8" s="504"/>
      <c r="C8" s="505"/>
    </row>
    <row r="9" spans="1:3" ht="25.5" x14ac:dyDescent="0.2">
      <c r="A9" s="384" t="s">
        <v>447</v>
      </c>
      <c r="B9" s="504">
        <v>277</v>
      </c>
      <c r="C9" s="505" t="s">
        <v>448</v>
      </c>
    </row>
    <row r="10" spans="1:3" x14ac:dyDescent="0.2">
      <c r="A10" s="384" t="s">
        <v>437</v>
      </c>
      <c r="B10" s="504"/>
      <c r="C10" s="505"/>
    </row>
    <row r="11" spans="1:3" x14ac:dyDescent="0.2">
      <c r="A11" s="4" t="s">
        <v>438</v>
      </c>
    </row>
  </sheetData>
  <mergeCells count="4">
    <mergeCell ref="B7:B8"/>
    <mergeCell ref="C7:C8"/>
    <mergeCell ref="B9:B10"/>
    <mergeCell ref="C9:C1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baseColWidth="10" defaultColWidth="11.42578125" defaultRowHeight="12.75" x14ac:dyDescent="0.2"/>
  <cols>
    <col min="1" max="1" width="58.7109375" style="1" customWidth="1"/>
    <col min="2" max="2" width="19.85546875" style="1" customWidth="1"/>
    <col min="3" max="16384" width="11.42578125" style="1"/>
  </cols>
  <sheetData>
    <row r="1" spans="1:3" x14ac:dyDescent="0.2">
      <c r="A1" s="10" t="s">
        <v>449</v>
      </c>
    </row>
    <row r="2" spans="1:3" x14ac:dyDescent="0.2">
      <c r="A2" s="10" t="s">
        <v>450</v>
      </c>
    </row>
    <row r="3" spans="1:3" x14ac:dyDescent="0.2">
      <c r="A3" s="157"/>
    </row>
    <row r="4" spans="1:3" x14ac:dyDescent="0.2">
      <c r="A4" s="297" t="s">
        <v>439</v>
      </c>
      <c r="B4" s="297" t="s">
        <v>451</v>
      </c>
      <c r="C4" s="297" t="s">
        <v>440</v>
      </c>
    </row>
    <row r="5" spans="1:3" x14ac:dyDescent="0.2">
      <c r="A5" s="384" t="s">
        <v>452</v>
      </c>
      <c r="B5" s="384" t="s">
        <v>453</v>
      </c>
      <c r="C5" s="387">
        <v>3.2399207885816565E-2</v>
      </c>
    </row>
    <row r="6" spans="1:3" x14ac:dyDescent="0.2">
      <c r="A6" s="384" t="s">
        <v>454</v>
      </c>
      <c r="B6" s="384" t="s">
        <v>453</v>
      </c>
      <c r="C6" s="387">
        <v>2.1773864063285232E-2</v>
      </c>
    </row>
    <row r="7" spans="1:3" x14ac:dyDescent="0.2">
      <c r="A7" s="505" t="s">
        <v>455</v>
      </c>
      <c r="B7" s="384" t="s">
        <v>453</v>
      </c>
      <c r="C7" s="440">
        <v>675.01</v>
      </c>
    </row>
    <row r="8" spans="1:3" x14ac:dyDescent="0.2">
      <c r="A8" s="505"/>
      <c r="B8" s="384" t="s">
        <v>456</v>
      </c>
      <c r="C8" s="440">
        <v>654.23782853248895</v>
      </c>
    </row>
    <row r="9" spans="1:3" x14ac:dyDescent="0.2">
      <c r="A9" s="505" t="s">
        <v>457</v>
      </c>
      <c r="B9" s="384" t="s">
        <v>453</v>
      </c>
      <c r="C9" s="440">
        <v>285.0030482735234</v>
      </c>
    </row>
    <row r="10" spans="1:3" x14ac:dyDescent="0.2">
      <c r="A10" s="505"/>
      <c r="B10" s="384" t="s">
        <v>458</v>
      </c>
      <c r="C10" s="440">
        <v>295.88023715415011</v>
      </c>
    </row>
    <row r="11" spans="1:3" ht="25.5" x14ac:dyDescent="0.2">
      <c r="A11" s="384" t="s">
        <v>459</v>
      </c>
      <c r="B11" s="384" t="s">
        <v>453</v>
      </c>
      <c r="C11" s="55">
        <v>27.899999999999977</v>
      </c>
    </row>
    <row r="12" spans="1:3" x14ac:dyDescent="0.2">
      <c r="A12" s="384" t="s">
        <v>460</v>
      </c>
      <c r="B12" s="384" t="s">
        <v>461</v>
      </c>
      <c r="C12" s="388">
        <v>1713.8419999999999</v>
      </c>
    </row>
    <row r="13" spans="1:3" x14ac:dyDescent="0.2">
      <c r="A13" s="505" t="s">
        <v>462</v>
      </c>
      <c r="B13" s="384" t="s">
        <v>461</v>
      </c>
      <c r="C13" s="388">
        <v>2973</v>
      </c>
    </row>
    <row r="14" spans="1:3" x14ac:dyDescent="0.2">
      <c r="A14" s="505"/>
      <c r="B14" s="384" t="s">
        <v>463</v>
      </c>
      <c r="C14" s="388">
        <v>3057.2</v>
      </c>
    </row>
    <row r="15" spans="1:3" x14ac:dyDescent="0.2">
      <c r="A15" s="384" t="s">
        <v>464</v>
      </c>
      <c r="B15" s="384" t="s">
        <v>458</v>
      </c>
      <c r="C15" s="387">
        <v>0.05</v>
      </c>
    </row>
    <row r="16" spans="1:3" x14ac:dyDescent="0.2">
      <c r="A16" s="384" t="s">
        <v>465</v>
      </c>
      <c r="B16" s="384" t="s">
        <v>458</v>
      </c>
      <c r="C16" s="389">
        <v>0.25650000000000001</v>
      </c>
    </row>
    <row r="17" spans="1:3" x14ac:dyDescent="0.2">
      <c r="A17" s="384" t="s">
        <v>466</v>
      </c>
      <c r="B17" s="384" t="s">
        <v>453</v>
      </c>
      <c r="C17" s="389">
        <v>0.33250000000000002</v>
      </c>
    </row>
    <row r="18" spans="1:3" ht="25.5" x14ac:dyDescent="0.2">
      <c r="A18" s="384" t="s">
        <v>467</v>
      </c>
      <c r="B18" s="384" t="s">
        <v>453</v>
      </c>
      <c r="C18" s="387">
        <v>0.42899999999999999</v>
      </c>
    </row>
    <row r="19" spans="1:3" x14ac:dyDescent="0.2">
      <c r="A19" s="505" t="s">
        <v>468</v>
      </c>
      <c r="B19" s="384" t="s">
        <v>463</v>
      </c>
      <c r="C19" s="388">
        <v>12898</v>
      </c>
    </row>
    <row r="20" spans="1:3" x14ac:dyDescent="0.2">
      <c r="A20" s="505"/>
      <c r="B20" s="384" t="s">
        <v>461</v>
      </c>
      <c r="C20" s="388">
        <v>14802</v>
      </c>
    </row>
    <row r="21" spans="1:3" x14ac:dyDescent="0.2">
      <c r="A21" s="4" t="s">
        <v>438</v>
      </c>
    </row>
  </sheetData>
  <mergeCells count="4">
    <mergeCell ref="A7:A8"/>
    <mergeCell ref="A9:A10"/>
    <mergeCell ref="A13:A14"/>
    <mergeCell ref="A19:A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baseColWidth="10" defaultColWidth="11.42578125" defaultRowHeight="12.75" x14ac:dyDescent="0.2"/>
  <cols>
    <col min="1" max="1" width="45" style="1" bestFit="1" customWidth="1"/>
    <col min="2" max="16384" width="11.42578125" style="1"/>
  </cols>
  <sheetData>
    <row r="1" spans="1:4" x14ac:dyDescent="0.2">
      <c r="A1" s="74" t="s">
        <v>285</v>
      </c>
    </row>
    <row r="2" spans="1:4" x14ac:dyDescent="0.2">
      <c r="A2" s="10" t="s">
        <v>155</v>
      </c>
    </row>
    <row r="3" spans="1:4" x14ac:dyDescent="0.2">
      <c r="A3" s="11" t="s">
        <v>147</v>
      </c>
    </row>
    <row r="4" spans="1:4" x14ac:dyDescent="0.2">
      <c r="A4" s="9"/>
    </row>
    <row r="5" spans="1:4" x14ac:dyDescent="0.2">
      <c r="A5" s="67"/>
      <c r="B5" s="100" t="s">
        <v>150</v>
      </c>
      <c r="C5" s="100" t="s">
        <v>156</v>
      </c>
      <c r="D5" s="100" t="s">
        <v>152</v>
      </c>
    </row>
    <row r="6" spans="1:4" x14ac:dyDescent="0.2">
      <c r="A6" s="101" t="s">
        <v>157</v>
      </c>
      <c r="B6" s="102">
        <v>6616689.3289999999</v>
      </c>
      <c r="C6" s="103">
        <v>3.7502043240780214</v>
      </c>
      <c r="D6" s="103">
        <v>3.2557539579415367</v>
      </c>
    </row>
    <row r="7" spans="1:4" x14ac:dyDescent="0.2">
      <c r="A7" s="104" t="s">
        <v>158</v>
      </c>
      <c r="B7" s="102">
        <v>118476.40699999966</v>
      </c>
      <c r="C7" s="103">
        <v>-31.225872102167131</v>
      </c>
      <c r="D7" s="103">
        <v>5.8296530460080979E-2</v>
      </c>
    </row>
    <row r="8" spans="1:4" x14ac:dyDescent="0.2">
      <c r="A8" s="105" t="s">
        <v>159</v>
      </c>
      <c r="B8" s="106">
        <v>10120387.031000001</v>
      </c>
      <c r="C8" s="107">
        <v>15.751235953914655</v>
      </c>
      <c r="D8" s="107">
        <v>4.9797547525263974</v>
      </c>
    </row>
    <row r="9" spans="1:4" x14ac:dyDescent="0.2">
      <c r="A9" s="105" t="s">
        <v>160</v>
      </c>
      <c r="B9" s="106">
        <v>-10001910.624000002</v>
      </c>
      <c r="C9" s="107">
        <v>-16.695435871496645</v>
      </c>
      <c r="D9" s="107">
        <v>-4.9214582220663168</v>
      </c>
    </row>
    <row r="10" spans="1:4" x14ac:dyDescent="0.2">
      <c r="A10" s="108" t="s">
        <v>161</v>
      </c>
      <c r="B10" s="102">
        <v>2418335.5060000001</v>
      </c>
      <c r="C10" s="103">
        <v>-0.45990293075903743</v>
      </c>
      <c r="D10" s="103">
        <v>1.1899463619640722</v>
      </c>
    </row>
    <row r="11" spans="1:4" x14ac:dyDescent="0.2">
      <c r="A11" s="108" t="s">
        <v>162</v>
      </c>
      <c r="B11" s="102">
        <v>4079877.4160000002</v>
      </c>
      <c r="C11" s="103">
        <v>8.0549962400890287</v>
      </c>
      <c r="D11" s="103">
        <v>2.0075110655173831</v>
      </c>
    </row>
    <row r="12" spans="1:4" x14ac:dyDescent="0.2">
      <c r="A12" s="49"/>
      <c r="B12" s="102"/>
      <c r="C12" s="103"/>
      <c r="D12" s="103"/>
    </row>
    <row r="13" spans="1:4" x14ac:dyDescent="0.2">
      <c r="A13" s="108" t="s">
        <v>163</v>
      </c>
      <c r="B13" s="102">
        <v>6802700.6139999991</v>
      </c>
      <c r="C13" s="103">
        <v>-0.33337725660105288</v>
      </c>
      <c r="D13" s="103">
        <v>3.3472811473331023</v>
      </c>
    </row>
    <row r="14" spans="1:4" x14ac:dyDescent="0.2">
      <c r="A14" s="109" t="s">
        <v>164</v>
      </c>
      <c r="B14" s="106">
        <v>10120031.161</v>
      </c>
      <c r="C14" s="107">
        <v>5.7987864774824649</v>
      </c>
      <c r="D14" s="107">
        <v>4.9795796460489123</v>
      </c>
    </row>
    <row r="15" spans="1:4" x14ac:dyDescent="0.2">
      <c r="A15" s="109" t="s">
        <v>165</v>
      </c>
      <c r="B15" s="106">
        <v>-160310.92600000001</v>
      </c>
      <c r="C15" s="107">
        <v>8.0447652513582213E-3</v>
      </c>
      <c r="D15" s="107">
        <v>-7.8881281238068063E-2</v>
      </c>
    </row>
    <row r="16" spans="1:4" x14ac:dyDescent="0.2">
      <c r="A16" s="109" t="s">
        <v>166</v>
      </c>
      <c r="B16" s="106">
        <v>-3157019.6210000003</v>
      </c>
      <c r="C16" s="107">
        <v>-22.385138330529841</v>
      </c>
      <c r="D16" s="107">
        <v>-1.553417217477741</v>
      </c>
    </row>
    <row r="17" spans="1:4" x14ac:dyDescent="0.2">
      <c r="A17" s="109"/>
      <c r="B17" s="102"/>
      <c r="C17" s="103"/>
      <c r="D17" s="103"/>
    </row>
    <row r="18" spans="1:4" x14ac:dyDescent="0.2">
      <c r="A18" s="108" t="s">
        <v>167</v>
      </c>
      <c r="B18" s="102">
        <v>1291770.19</v>
      </c>
      <c r="C18" s="103">
        <v>9.7860275784015229</v>
      </c>
      <c r="D18" s="103">
        <v>0.63561785958583139</v>
      </c>
    </row>
    <row r="19" spans="1:4" x14ac:dyDescent="0.2">
      <c r="A19" s="109" t="s">
        <v>168</v>
      </c>
      <c r="B19" s="106">
        <v>470633.26199999993</v>
      </c>
      <c r="C19" s="107">
        <v>6.0424877553647338</v>
      </c>
      <c r="D19" s="107">
        <v>0.23157594822832825</v>
      </c>
    </row>
    <row r="20" spans="1:4" x14ac:dyDescent="0.2">
      <c r="A20" s="109" t="s">
        <v>169</v>
      </c>
      <c r="B20" s="106">
        <v>821678.4040000001</v>
      </c>
      <c r="C20" s="107">
        <v>12.088706994655031</v>
      </c>
      <c r="D20" s="107">
        <v>0.40430834560316192</v>
      </c>
    </row>
    <row r="21" spans="1:4" x14ac:dyDescent="0.2">
      <c r="A21" s="109" t="s">
        <v>170</v>
      </c>
      <c r="B21" s="106">
        <v>-541.476</v>
      </c>
      <c r="C21" s="107">
        <v>-115.49945127395587</v>
      </c>
      <c r="D21" s="107">
        <v>-2.6643424565874028E-4</v>
      </c>
    </row>
    <row r="22" spans="1:4" x14ac:dyDescent="0.2">
      <c r="A22" s="109"/>
      <c r="B22" s="102"/>
      <c r="C22" s="103"/>
      <c r="D22" s="103"/>
    </row>
    <row r="23" spans="1:4" x14ac:dyDescent="0.2">
      <c r="A23" s="108" t="s">
        <v>171</v>
      </c>
      <c r="B23" s="102">
        <v>277409.80700000003</v>
      </c>
      <c r="C23" s="103">
        <v>20.536626202829499</v>
      </c>
      <c r="D23" s="103">
        <v>0.13649999753706857</v>
      </c>
    </row>
    <row r="24" spans="1:4" x14ac:dyDescent="0.2">
      <c r="A24" s="109"/>
      <c r="B24" s="102"/>
      <c r="C24" s="103"/>
      <c r="D24" s="103"/>
    </row>
    <row r="25" spans="1:4" x14ac:dyDescent="0.2">
      <c r="A25" s="108" t="s">
        <v>172</v>
      </c>
      <c r="B25" s="102">
        <v>147663.772</v>
      </c>
      <c r="C25" s="103">
        <v>12.765257730318268</v>
      </c>
      <c r="D25" s="103">
        <v>7.2658226225990094E-2</v>
      </c>
    </row>
    <row r="26" spans="1:4" x14ac:dyDescent="0.2">
      <c r="A26" s="109"/>
      <c r="B26" s="102"/>
      <c r="C26" s="103"/>
      <c r="D26" s="103"/>
    </row>
    <row r="27" spans="1:4" x14ac:dyDescent="0.2">
      <c r="A27" s="108" t="s">
        <v>173</v>
      </c>
      <c r="B27" s="102">
        <v>253239.98200000002</v>
      </c>
      <c r="C27" s="103">
        <v>66.671629403121784</v>
      </c>
      <c r="D27" s="103">
        <v>0.12460719140793494</v>
      </c>
    </row>
    <row r="28" spans="1:4" x14ac:dyDescent="0.2">
      <c r="A28" s="109" t="s">
        <v>174</v>
      </c>
      <c r="B28" s="106">
        <v>-182771.02600000001</v>
      </c>
      <c r="C28" s="107">
        <v>40.968400694867526</v>
      </c>
      <c r="D28" s="107">
        <v>-8.9932814087021432E-2</v>
      </c>
    </row>
    <row r="29" spans="1:4" x14ac:dyDescent="0.2">
      <c r="A29" s="109" t="s">
        <v>175</v>
      </c>
      <c r="B29" s="106">
        <v>436011.00800000003</v>
      </c>
      <c r="C29" s="107">
        <v>-5.5343414143621423</v>
      </c>
      <c r="D29" s="107">
        <v>0.21454000549495636</v>
      </c>
    </row>
    <row r="30" spans="1:4" x14ac:dyDescent="0.2">
      <c r="A30" s="105"/>
      <c r="B30" s="102"/>
      <c r="C30" s="103"/>
      <c r="D30" s="103"/>
    </row>
    <row r="31" spans="1:4" x14ac:dyDescent="0.2">
      <c r="A31" s="108" t="s">
        <v>176</v>
      </c>
      <c r="B31" s="102">
        <v>15389473.694</v>
      </c>
      <c r="C31" s="103">
        <v>3.3361520794436883</v>
      </c>
      <c r="D31" s="103">
        <v>7.5724183800314648</v>
      </c>
    </row>
    <row r="32" spans="1:4" x14ac:dyDescent="0.2">
      <c r="A32" s="53"/>
      <c r="B32" s="110"/>
      <c r="C32" s="111"/>
      <c r="D32" s="111"/>
    </row>
    <row r="33" spans="1:1" x14ac:dyDescent="0.2">
      <c r="A33" s="1" t="s">
        <v>427</v>
      </c>
    </row>
    <row r="34" spans="1:1" x14ac:dyDescent="0.2">
      <c r="A34" s="1" t="s">
        <v>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heetViews>
  <sheetFormatPr baseColWidth="10" defaultColWidth="11.42578125" defaultRowHeight="12.75" x14ac:dyDescent="0.2"/>
  <cols>
    <col min="1" max="1" width="55.140625" style="1" customWidth="1"/>
    <col min="2" max="4" width="14.42578125" style="1" customWidth="1"/>
    <col min="5" max="16384" width="11.42578125" style="1"/>
  </cols>
  <sheetData>
    <row r="1" spans="1:6" x14ac:dyDescent="0.2">
      <c r="A1" s="10" t="s">
        <v>469</v>
      </c>
    </row>
    <row r="2" spans="1:6" x14ac:dyDescent="0.2">
      <c r="A2" s="10" t="s">
        <v>470</v>
      </c>
    </row>
    <row r="3" spans="1:6" x14ac:dyDescent="0.2">
      <c r="A3" s="155" t="s">
        <v>124</v>
      </c>
    </row>
    <row r="5" spans="1:6" ht="38.25" x14ac:dyDescent="0.2">
      <c r="A5" s="297" t="s">
        <v>471</v>
      </c>
      <c r="B5" s="297" t="s">
        <v>472</v>
      </c>
      <c r="C5" s="297" t="s">
        <v>473</v>
      </c>
      <c r="D5" s="297" t="s">
        <v>474</v>
      </c>
    </row>
    <row r="6" spans="1:6" x14ac:dyDescent="0.2">
      <c r="A6" s="298" t="s">
        <v>475</v>
      </c>
      <c r="B6" s="258">
        <v>33966950.135000005</v>
      </c>
      <c r="C6" s="258">
        <v>-465623.8337199986</v>
      </c>
      <c r="D6" s="258">
        <v>34432573.968720004</v>
      </c>
      <c r="E6" s="390"/>
      <c r="F6" s="390"/>
    </row>
    <row r="7" spans="1:6" x14ac:dyDescent="0.2">
      <c r="A7" s="385" t="s">
        <v>476</v>
      </c>
      <c r="B7" s="260">
        <v>8634792.2090000007</v>
      </c>
      <c r="C7" s="260">
        <v>-203593.55560681969</v>
      </c>
      <c r="D7" s="260">
        <v>8838385.7646068204</v>
      </c>
      <c r="E7" s="390"/>
      <c r="F7" s="390"/>
    </row>
    <row r="8" spans="1:6" x14ac:dyDescent="0.2">
      <c r="A8" s="385" t="s">
        <v>477</v>
      </c>
      <c r="B8" s="260">
        <v>-10065378.998</v>
      </c>
      <c r="C8" s="260">
        <v>349883.4315100573</v>
      </c>
      <c r="D8" s="260">
        <v>-10415262.429510057</v>
      </c>
      <c r="E8" s="390"/>
      <c r="F8" s="390"/>
    </row>
    <row r="9" spans="1:6" x14ac:dyDescent="0.2">
      <c r="A9" s="385" t="s">
        <v>478</v>
      </c>
      <c r="B9" s="260">
        <v>5184577.4369999999</v>
      </c>
      <c r="C9" s="260">
        <v>-109024.49368180428</v>
      </c>
      <c r="D9" s="260">
        <v>5293601.9306818042</v>
      </c>
      <c r="E9" s="390"/>
      <c r="F9" s="390"/>
    </row>
    <row r="10" spans="1:6" x14ac:dyDescent="0.2">
      <c r="A10" s="385" t="s">
        <v>479</v>
      </c>
      <c r="B10" s="260">
        <v>8988018.9979999997</v>
      </c>
      <c r="C10" s="260">
        <v>-249013.08162904903</v>
      </c>
      <c r="D10" s="260">
        <v>9237032.0796290487</v>
      </c>
      <c r="E10" s="390"/>
      <c r="F10" s="390"/>
    </row>
    <row r="11" spans="1:6" x14ac:dyDescent="0.2">
      <c r="A11" s="385" t="s">
        <v>480</v>
      </c>
      <c r="B11" s="260">
        <v>21155083.129000001</v>
      </c>
      <c r="C11" s="260">
        <v>-253072.77467238531</v>
      </c>
      <c r="D11" s="260">
        <v>21408155.903672386</v>
      </c>
      <c r="E11" s="390"/>
      <c r="F11" s="390"/>
    </row>
    <row r="12" spans="1:6" x14ac:dyDescent="0.2">
      <c r="A12" s="385" t="s">
        <v>481</v>
      </c>
      <c r="B12" s="260">
        <v>69857.359999999986</v>
      </c>
      <c r="C12" s="260">
        <v>-803.35964000000968</v>
      </c>
      <c r="D12" s="260">
        <v>70660.719639999996</v>
      </c>
      <c r="E12" s="390"/>
      <c r="F12" s="390"/>
    </row>
    <row r="13" spans="1:6" x14ac:dyDescent="0.2">
      <c r="A13" s="298" t="s">
        <v>482</v>
      </c>
      <c r="B13" s="258">
        <v>2473798.0320000001</v>
      </c>
      <c r="C13" s="258">
        <v>-33317.385583930649</v>
      </c>
      <c r="D13" s="258">
        <v>2507115.4175839308</v>
      </c>
      <c r="E13" s="390"/>
      <c r="F13" s="390"/>
    </row>
    <row r="14" spans="1:6" x14ac:dyDescent="0.2">
      <c r="A14" s="298" t="s">
        <v>483</v>
      </c>
      <c r="B14" s="258">
        <v>1021477.5</v>
      </c>
      <c r="C14" s="258">
        <v>-713090.56786094746</v>
      </c>
      <c r="D14" s="258">
        <v>1734568.0678609475</v>
      </c>
      <c r="E14" s="390"/>
      <c r="F14" s="390"/>
    </row>
    <row r="15" spans="1:6" x14ac:dyDescent="0.2">
      <c r="A15" s="298" t="s">
        <v>484</v>
      </c>
      <c r="B15" s="258">
        <v>1751227.0310000002</v>
      </c>
      <c r="C15" s="258">
        <v>142549.98256991315</v>
      </c>
      <c r="D15" s="258">
        <v>1608677.0484300873</v>
      </c>
      <c r="E15" s="390"/>
      <c r="F15" s="390"/>
    </row>
    <row r="16" spans="1:6" x14ac:dyDescent="0.2">
      <c r="A16" s="259" t="s">
        <v>485</v>
      </c>
      <c r="B16" s="260">
        <v>214556.01</v>
      </c>
      <c r="C16" s="260">
        <v>24438.168577321136</v>
      </c>
      <c r="D16" s="260">
        <v>190117.70326075269</v>
      </c>
      <c r="E16" s="390"/>
      <c r="F16" s="390"/>
    </row>
    <row r="17" spans="1:6" x14ac:dyDescent="0.2">
      <c r="A17" s="386" t="s">
        <v>486</v>
      </c>
      <c r="B17" s="260">
        <v>196717.49299999999</v>
      </c>
      <c r="C17" s="162">
        <v>41626.576547664648</v>
      </c>
      <c r="D17" s="260">
        <v>155090.91645233534</v>
      </c>
      <c r="E17" s="390"/>
      <c r="F17" s="390"/>
    </row>
    <row r="18" spans="1:6" x14ac:dyDescent="0.2">
      <c r="A18" s="386" t="s">
        <v>487</v>
      </c>
      <c r="B18" s="260">
        <v>167499.73300000001</v>
      </c>
      <c r="C18" s="260">
        <v>-7638.4654732163426</v>
      </c>
      <c r="D18" s="260">
        <v>175138.19847321635</v>
      </c>
      <c r="E18" s="390"/>
      <c r="F18" s="390"/>
    </row>
    <row r="19" spans="1:6" x14ac:dyDescent="0.2">
      <c r="A19" s="386" t="s">
        <v>488</v>
      </c>
      <c r="B19" s="260">
        <v>-149661.21599999999</v>
      </c>
      <c r="C19" s="260">
        <v>-9549.9424971271728</v>
      </c>
      <c r="D19" s="260">
        <v>-140111.27350287282</v>
      </c>
      <c r="E19" s="390"/>
      <c r="F19" s="390"/>
    </row>
    <row r="20" spans="1:6" x14ac:dyDescent="0.2">
      <c r="A20" s="259" t="s">
        <v>489</v>
      </c>
      <c r="B20" s="260">
        <v>1343630.902</v>
      </c>
      <c r="C20" s="260">
        <v>137048.85984190425</v>
      </c>
      <c r="D20" s="260">
        <v>1206582.0421580956</v>
      </c>
      <c r="E20" s="390"/>
      <c r="F20" s="390"/>
    </row>
    <row r="21" spans="1:6" x14ac:dyDescent="0.2">
      <c r="A21" s="386" t="s">
        <v>490</v>
      </c>
      <c r="B21" s="260">
        <v>1026333.0159999999</v>
      </c>
      <c r="C21" s="162">
        <v>213544.33768951977</v>
      </c>
      <c r="D21" s="260">
        <v>812788.6783104802</v>
      </c>
      <c r="E21" s="390"/>
      <c r="F21" s="390"/>
    </row>
    <row r="22" spans="1:6" x14ac:dyDescent="0.2">
      <c r="A22" s="386" t="s">
        <v>491</v>
      </c>
      <c r="B22" s="260">
        <v>878437.40399999998</v>
      </c>
      <c r="C22" s="260">
        <v>-40688.939099689946</v>
      </c>
      <c r="D22" s="260">
        <v>919126.34309968993</v>
      </c>
      <c r="E22" s="390"/>
      <c r="F22" s="390"/>
    </row>
    <row r="23" spans="1:6" x14ac:dyDescent="0.2">
      <c r="A23" s="386" t="s">
        <v>492</v>
      </c>
      <c r="B23" s="162">
        <v>-561139.51799999992</v>
      </c>
      <c r="C23" s="162">
        <v>-35806.538747925566</v>
      </c>
      <c r="D23" s="162">
        <v>-525332.97925207438</v>
      </c>
      <c r="E23" s="390"/>
      <c r="F23" s="390"/>
    </row>
    <row r="24" spans="1:6" x14ac:dyDescent="0.2">
      <c r="A24" s="259" t="s">
        <v>493</v>
      </c>
      <c r="B24" s="260">
        <v>193040.11900000001</v>
      </c>
      <c r="C24" s="260">
        <v>-18937.045849312228</v>
      </c>
      <c r="D24" s="260">
        <v>211977.16484931222</v>
      </c>
      <c r="E24" s="390"/>
      <c r="F24" s="390"/>
    </row>
    <row r="25" spans="1:6" x14ac:dyDescent="0.2">
      <c r="A25" s="442" t="s">
        <v>974</v>
      </c>
      <c r="B25" s="258">
        <v>4167137.4169999999</v>
      </c>
      <c r="C25" s="258">
        <v>0</v>
      </c>
      <c r="D25" s="258">
        <v>4167137.4169999999</v>
      </c>
      <c r="E25" s="390"/>
      <c r="F25" s="390"/>
    </row>
    <row r="26" spans="1:6" x14ac:dyDescent="0.2">
      <c r="A26" s="298" t="s">
        <v>975</v>
      </c>
      <c r="B26" s="257">
        <v>43380590.11500001</v>
      </c>
      <c r="C26" s="257">
        <v>-1069481.8045949636</v>
      </c>
      <c r="D26" s="257">
        <v>44450071.919594973</v>
      </c>
      <c r="E26" s="390"/>
      <c r="F26" s="390"/>
    </row>
    <row r="27" spans="1:6" x14ac:dyDescent="0.2">
      <c r="A27" s="4" t="s">
        <v>0</v>
      </c>
    </row>
    <row r="29" spans="1:6" x14ac:dyDescent="0.2">
      <c r="B29" s="39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baseColWidth="10" defaultColWidth="11.42578125" defaultRowHeight="12.75" x14ac:dyDescent="0.2"/>
  <cols>
    <col min="1" max="1" width="56.7109375" style="1" customWidth="1"/>
    <col min="2" max="3" width="16.7109375" style="1" customWidth="1"/>
    <col min="4" max="16384" width="11.42578125" style="1"/>
  </cols>
  <sheetData>
    <row r="1" spans="1:3" x14ac:dyDescent="0.2">
      <c r="A1" s="10" t="s">
        <v>494</v>
      </c>
    </row>
    <row r="2" spans="1:3" x14ac:dyDescent="0.2">
      <c r="A2" s="10" t="s">
        <v>495</v>
      </c>
    </row>
    <row r="3" spans="1:3" x14ac:dyDescent="0.2">
      <c r="A3" s="157"/>
    </row>
    <row r="4" spans="1:3" ht="25.5" x14ac:dyDescent="0.2">
      <c r="A4" s="384"/>
      <c r="B4" s="297" t="s">
        <v>496</v>
      </c>
      <c r="C4" s="297" t="s">
        <v>497</v>
      </c>
    </row>
    <row r="5" spans="1:3" x14ac:dyDescent="0.2">
      <c r="A5" s="158" t="s">
        <v>511</v>
      </c>
      <c r="B5" s="258">
        <v>-4355979.3809083849</v>
      </c>
      <c r="C5" s="266">
        <v>-2.1433675369865925</v>
      </c>
    </row>
    <row r="6" spans="1:3" x14ac:dyDescent="0.2">
      <c r="A6" s="158" t="s">
        <v>512</v>
      </c>
      <c r="B6" s="258">
        <v>-1069481.8045949636</v>
      </c>
      <c r="C6" s="266">
        <v>-0.52624045729267299</v>
      </c>
    </row>
    <row r="7" spans="1:3" x14ac:dyDescent="0.2">
      <c r="A7" s="385" t="s">
        <v>498</v>
      </c>
      <c r="B7" s="260">
        <v>-465623.8337199986</v>
      </c>
      <c r="C7" s="265">
        <v>-0.22911104997805731</v>
      </c>
    </row>
    <row r="8" spans="1:3" x14ac:dyDescent="0.2">
      <c r="A8" s="385" t="s">
        <v>499</v>
      </c>
      <c r="B8" s="260">
        <v>-33317.385583930649</v>
      </c>
      <c r="C8" s="265">
        <v>-1.6393879867946042E-2</v>
      </c>
    </row>
    <row r="9" spans="1:3" x14ac:dyDescent="0.2">
      <c r="A9" s="385" t="s">
        <v>500</v>
      </c>
      <c r="B9" s="260">
        <v>-713090.56786094746</v>
      </c>
      <c r="C9" s="265">
        <v>-0.35087750432963655</v>
      </c>
    </row>
    <row r="10" spans="1:3" x14ac:dyDescent="0.2">
      <c r="A10" s="385" t="s">
        <v>501</v>
      </c>
      <c r="B10" s="260">
        <v>142549.98256991315</v>
      </c>
      <c r="C10" s="265">
        <v>7.0141976882966903E-2</v>
      </c>
    </row>
    <row r="11" spans="1:3" x14ac:dyDescent="0.2">
      <c r="A11" s="158" t="s">
        <v>513</v>
      </c>
      <c r="B11" s="258">
        <v>-3286497.5763134211</v>
      </c>
      <c r="C11" s="266">
        <v>-1.6171270796939192</v>
      </c>
    </row>
    <row r="12" spans="1:3" x14ac:dyDescent="0.2">
      <c r="A12" s="4" t="s">
        <v>0</v>
      </c>
    </row>
    <row r="15" spans="1:3" x14ac:dyDescent="0.2">
      <c r="B15" s="390"/>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baseColWidth="10" defaultColWidth="11.42578125" defaultRowHeight="12.75" x14ac:dyDescent="0.2"/>
  <cols>
    <col min="1" max="1" width="44.140625" style="1" customWidth="1"/>
    <col min="2" max="3" width="20.42578125" style="1" customWidth="1"/>
    <col min="4" max="16384" width="11.42578125" style="1"/>
  </cols>
  <sheetData>
    <row r="1" spans="1:3" x14ac:dyDescent="0.2">
      <c r="A1" s="10" t="s">
        <v>502</v>
      </c>
    </row>
    <row r="2" spans="1:3" x14ac:dyDescent="0.2">
      <c r="A2" s="10" t="s">
        <v>503</v>
      </c>
    </row>
    <row r="3" spans="1:3" x14ac:dyDescent="0.2">
      <c r="A3" s="157"/>
    </row>
    <row r="4" spans="1:3" ht="25.5" x14ac:dyDescent="0.2">
      <c r="A4" s="299"/>
      <c r="B4" s="297" t="s">
        <v>504</v>
      </c>
      <c r="C4" s="297" t="s">
        <v>497</v>
      </c>
    </row>
    <row r="5" spans="1:3" x14ac:dyDescent="0.2">
      <c r="A5" s="298" t="s">
        <v>505</v>
      </c>
      <c r="B5" s="257">
        <v>-4355979.3809083849</v>
      </c>
      <c r="C5" s="335">
        <v>-2.1433675369865925</v>
      </c>
    </row>
    <row r="6" spans="1:3" x14ac:dyDescent="0.2">
      <c r="A6" s="298" t="s">
        <v>506</v>
      </c>
      <c r="B6" s="257">
        <v>-3286497.5763134211</v>
      </c>
      <c r="C6" s="335">
        <v>-1.6171270796939192</v>
      </c>
    </row>
    <row r="7" spans="1:3" x14ac:dyDescent="0.2">
      <c r="A7" s="299" t="s">
        <v>507</v>
      </c>
      <c r="B7" s="162">
        <v>330411</v>
      </c>
      <c r="C7" s="323">
        <v>0.16257933046404649</v>
      </c>
    </row>
    <row r="8" spans="1:3" x14ac:dyDescent="0.2">
      <c r="A8" s="299" t="s">
        <v>508</v>
      </c>
      <c r="B8" s="162">
        <v>1831900.2526083922</v>
      </c>
      <c r="C8" s="323">
        <v>0.90138983431541331</v>
      </c>
    </row>
    <row r="9" spans="1:3" x14ac:dyDescent="0.2">
      <c r="A9" s="298" t="s">
        <v>509</v>
      </c>
      <c r="B9" s="257">
        <v>-2854490.1282999963</v>
      </c>
      <c r="C9" s="335">
        <v>-1.4045570331352273</v>
      </c>
    </row>
    <row r="10" spans="1:3" x14ac:dyDescent="0.2">
      <c r="A10" s="298" t="s">
        <v>510</v>
      </c>
      <c r="B10" s="257">
        <v>-1785008.3237050325</v>
      </c>
      <c r="C10" s="335">
        <v>-0.87831657584255418</v>
      </c>
    </row>
    <row r="11" spans="1:3" x14ac:dyDescent="0.2">
      <c r="A11" s="4" t="s">
        <v>0</v>
      </c>
    </row>
    <row r="13" spans="1:3" x14ac:dyDescent="0.2">
      <c r="B13" s="390"/>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workbookViewId="0">
      <selection sqref="A1:C1"/>
    </sheetView>
  </sheetViews>
  <sheetFormatPr baseColWidth="10" defaultColWidth="11.42578125" defaultRowHeight="12.75" x14ac:dyDescent="0.2"/>
  <cols>
    <col min="1" max="2" width="2.7109375" style="1" customWidth="1"/>
    <col min="3" max="3" width="45" style="1" customWidth="1"/>
    <col min="4" max="4" width="7.7109375" style="1" customWidth="1"/>
    <col min="5" max="16384" width="11.42578125" style="1"/>
  </cols>
  <sheetData>
    <row r="1" spans="1:13" x14ac:dyDescent="0.2">
      <c r="A1" s="506" t="s">
        <v>908</v>
      </c>
      <c r="B1" s="506"/>
      <c r="C1" s="506"/>
      <c r="D1" s="40"/>
    </row>
    <row r="2" spans="1:13" x14ac:dyDescent="0.2">
      <c r="A2" s="70" t="s">
        <v>415</v>
      </c>
      <c r="B2" s="68"/>
      <c r="C2" s="68"/>
      <c r="D2" s="69"/>
      <c r="E2" s="68"/>
      <c r="F2" s="61"/>
      <c r="G2" s="61"/>
      <c r="H2" s="61"/>
      <c r="I2" s="61"/>
      <c r="J2" s="61"/>
      <c r="K2" s="60"/>
    </row>
    <row r="3" spans="1:13" x14ac:dyDescent="0.2">
      <c r="A3" s="77" t="s">
        <v>414</v>
      </c>
      <c r="B3" s="61"/>
      <c r="C3" s="61"/>
      <c r="D3" s="60"/>
      <c r="E3" s="61"/>
      <c r="F3" s="61"/>
      <c r="G3" s="61"/>
      <c r="H3" s="61"/>
      <c r="I3" s="61"/>
      <c r="J3" s="61"/>
      <c r="K3" s="60"/>
    </row>
    <row r="4" spans="1:13" x14ac:dyDescent="0.2">
      <c r="A4" s="8" t="s">
        <v>413</v>
      </c>
      <c r="B4" s="61"/>
      <c r="C4" s="61"/>
      <c r="D4" s="67"/>
      <c r="E4" s="61"/>
      <c r="F4" s="61"/>
      <c r="G4" s="61"/>
      <c r="H4" s="61"/>
      <c r="I4" s="61"/>
      <c r="J4" s="61"/>
      <c r="K4" s="60"/>
    </row>
    <row r="5" spans="1:13" x14ac:dyDescent="0.2">
      <c r="A5" s="8" t="s">
        <v>262</v>
      </c>
      <c r="B5" s="61"/>
      <c r="C5" s="61"/>
      <c r="D5" s="67"/>
      <c r="E5" s="61"/>
      <c r="F5" s="61"/>
      <c r="G5" s="61"/>
      <c r="H5" s="61"/>
      <c r="I5" s="61"/>
      <c r="J5" s="61"/>
      <c r="K5" s="60"/>
    </row>
    <row r="6" spans="1:13" x14ac:dyDescent="0.2">
      <c r="A6" s="66"/>
      <c r="B6" s="65"/>
      <c r="C6" s="64"/>
      <c r="D6" s="63"/>
      <c r="E6" s="62"/>
      <c r="F6" s="61"/>
      <c r="G6" s="61"/>
      <c r="H6" s="61"/>
      <c r="I6" s="61"/>
      <c r="J6" s="61"/>
      <c r="K6" s="60"/>
    </row>
    <row r="7" spans="1:13" x14ac:dyDescent="0.2">
      <c r="A7" s="59"/>
      <c r="B7" s="58"/>
      <c r="C7" s="58"/>
      <c r="D7" s="56"/>
      <c r="E7" s="129" t="s">
        <v>412</v>
      </c>
      <c r="F7" s="130" t="s">
        <v>411</v>
      </c>
      <c r="G7" s="130" t="s">
        <v>410</v>
      </c>
      <c r="H7" s="82" t="s">
        <v>409</v>
      </c>
      <c r="I7" s="130" t="s">
        <v>408</v>
      </c>
      <c r="J7" s="130" t="s">
        <v>407</v>
      </c>
      <c r="K7" s="82" t="s">
        <v>406</v>
      </c>
    </row>
    <row r="8" spans="1:13" x14ac:dyDescent="0.2">
      <c r="A8" s="48"/>
      <c r="B8" s="40"/>
      <c r="C8" s="40"/>
      <c r="D8" s="50"/>
      <c r="E8" s="277"/>
      <c r="F8" s="278"/>
      <c r="G8" s="279"/>
      <c r="H8" s="280"/>
      <c r="I8" s="277"/>
      <c r="J8" s="279"/>
      <c r="K8" s="281"/>
    </row>
    <row r="9" spans="1:13" s="74" customFormat="1" x14ac:dyDescent="0.2">
      <c r="A9" s="48" t="s">
        <v>17</v>
      </c>
      <c r="B9" s="47"/>
      <c r="C9" s="47"/>
      <c r="D9" s="131"/>
      <c r="E9" s="282"/>
      <c r="F9" s="283"/>
      <c r="G9" s="284"/>
      <c r="H9" s="285"/>
      <c r="I9" s="282"/>
      <c r="J9" s="284"/>
      <c r="K9" s="285"/>
    </row>
    <row r="10" spans="1:13" s="74" customFormat="1" x14ac:dyDescent="0.2">
      <c r="A10" s="48" t="s">
        <v>405</v>
      </c>
      <c r="B10" s="47"/>
      <c r="C10" s="47"/>
      <c r="D10" s="46"/>
      <c r="E10" s="286">
        <v>3790277.3383400007</v>
      </c>
      <c r="F10" s="287">
        <v>3446975.7910000002</v>
      </c>
      <c r="G10" s="288">
        <v>3352811.8622778608</v>
      </c>
      <c r="H10" s="286">
        <v>10590064.991617862</v>
      </c>
      <c r="I10" s="286">
        <v>6510637.1868037246</v>
      </c>
      <c r="J10" s="288">
        <v>1448512.7114869198</v>
      </c>
      <c r="K10" s="102">
        <v>18549214.889908507</v>
      </c>
      <c r="M10" s="132"/>
    </row>
    <row r="11" spans="1:13" x14ac:dyDescent="0.2">
      <c r="A11" s="49"/>
      <c r="B11" s="40" t="s">
        <v>7</v>
      </c>
      <c r="C11" s="40"/>
      <c r="D11" s="45"/>
      <c r="E11" s="289">
        <v>3156503.7910000002</v>
      </c>
      <c r="F11" s="92">
        <v>2841725.02</v>
      </c>
      <c r="G11" s="290">
        <v>2733193.8539999998</v>
      </c>
      <c r="H11" s="289">
        <v>8731422.665000001</v>
      </c>
      <c r="I11" s="289">
        <v>5922921.3770000003</v>
      </c>
      <c r="J11" s="290">
        <v>735129.61100000003</v>
      </c>
      <c r="K11" s="106">
        <v>15389473.653000001</v>
      </c>
      <c r="M11" s="54"/>
    </row>
    <row r="12" spans="1:13" x14ac:dyDescent="0.2">
      <c r="A12" s="49"/>
      <c r="B12" s="40"/>
      <c r="C12" s="40" t="s">
        <v>404</v>
      </c>
      <c r="D12" s="45"/>
      <c r="E12" s="289">
        <v>108924.87940309801</v>
      </c>
      <c r="F12" s="92">
        <v>121537.63741862001</v>
      </c>
      <c r="G12" s="290">
        <v>85584.699494194705</v>
      </c>
      <c r="H12" s="289">
        <v>316047.21631591272</v>
      </c>
      <c r="I12" s="289">
        <v>384313.79920113098</v>
      </c>
      <c r="J12" s="290">
        <v>404876.03987599997</v>
      </c>
      <c r="K12" s="106">
        <v>1105237.0553930437</v>
      </c>
      <c r="M12" s="54"/>
    </row>
    <row r="13" spans="1:13" x14ac:dyDescent="0.2">
      <c r="A13" s="49"/>
      <c r="B13" s="40"/>
      <c r="C13" s="40" t="s">
        <v>63</v>
      </c>
      <c r="D13" s="45"/>
      <c r="E13" s="289">
        <v>3047578.9115969022</v>
      </c>
      <c r="F13" s="92">
        <v>2720187.3825813802</v>
      </c>
      <c r="G13" s="290">
        <v>2647609.1545058051</v>
      </c>
      <c r="H13" s="289">
        <v>8415375.4486840889</v>
      </c>
      <c r="I13" s="289">
        <v>5538607.5777988695</v>
      </c>
      <c r="J13" s="290">
        <v>330253.57112400007</v>
      </c>
      <c r="K13" s="106">
        <v>14284236.597606959</v>
      </c>
      <c r="M13" s="54"/>
    </row>
    <row r="14" spans="1:13" x14ac:dyDescent="0.2">
      <c r="A14" s="49"/>
      <c r="B14" s="40" t="s">
        <v>8</v>
      </c>
      <c r="C14" s="40"/>
      <c r="D14" s="45"/>
      <c r="E14" s="289">
        <v>53828.301179999988</v>
      </c>
      <c r="F14" s="92">
        <v>47569.280299999991</v>
      </c>
      <c r="G14" s="290">
        <v>63559.797599999998</v>
      </c>
      <c r="H14" s="289">
        <v>164957.37907999998</v>
      </c>
      <c r="I14" s="289">
        <v>54664.731800000001</v>
      </c>
      <c r="J14" s="290">
        <v>55365.466799999995</v>
      </c>
      <c r="K14" s="106">
        <v>274987.57767999999</v>
      </c>
      <c r="M14" s="54"/>
    </row>
    <row r="15" spans="1:13" x14ac:dyDescent="0.2">
      <c r="A15" s="49"/>
      <c r="B15" s="40" t="s">
        <v>9</v>
      </c>
      <c r="C15" s="40"/>
      <c r="D15" s="45"/>
      <c r="E15" s="289">
        <v>258970.90400000001</v>
      </c>
      <c r="F15" s="92">
        <v>243719.978</v>
      </c>
      <c r="G15" s="290">
        <v>234005.45300000001</v>
      </c>
      <c r="H15" s="289">
        <v>736696.33499999996</v>
      </c>
      <c r="I15" s="289">
        <v>248919.573</v>
      </c>
      <c r="J15" s="290">
        <v>242629.74100000001</v>
      </c>
      <c r="K15" s="106">
        <v>1228245.649</v>
      </c>
      <c r="M15" s="54"/>
    </row>
    <row r="16" spans="1:13" x14ac:dyDescent="0.2">
      <c r="A16" s="49"/>
      <c r="B16" s="40" t="s">
        <v>64</v>
      </c>
      <c r="C16" s="40"/>
      <c r="D16" s="45"/>
      <c r="E16" s="289">
        <v>19862.142</v>
      </c>
      <c r="F16" s="92">
        <v>11468.105</v>
      </c>
      <c r="G16" s="290">
        <v>6327.4229999999998</v>
      </c>
      <c r="H16" s="289">
        <v>37657.67</v>
      </c>
      <c r="I16" s="289">
        <v>26406.606</v>
      </c>
      <c r="J16" s="290">
        <v>33326.925000000003</v>
      </c>
      <c r="K16" s="106">
        <v>97391.201000000001</v>
      </c>
      <c r="M16" s="54"/>
    </row>
    <row r="17" spans="1:13" x14ac:dyDescent="0.2">
      <c r="A17" s="49"/>
      <c r="B17" s="40" t="s">
        <v>10</v>
      </c>
      <c r="C17" s="40"/>
      <c r="D17" s="45"/>
      <c r="E17" s="289">
        <v>58831.098119999988</v>
      </c>
      <c r="F17" s="92">
        <v>94927.98109999999</v>
      </c>
      <c r="G17" s="290">
        <v>73120.812197860796</v>
      </c>
      <c r="H17" s="289">
        <v>226879.89141786078</v>
      </c>
      <c r="I17" s="289">
        <v>58570.748403723999</v>
      </c>
      <c r="J17" s="290">
        <v>112506.11368692001</v>
      </c>
      <c r="K17" s="106">
        <v>397956.75350850483</v>
      </c>
      <c r="M17" s="54"/>
    </row>
    <row r="18" spans="1:13" x14ac:dyDescent="0.2">
      <c r="A18" s="49"/>
      <c r="B18" s="40" t="s">
        <v>11</v>
      </c>
      <c r="C18" s="40"/>
      <c r="D18" s="45"/>
      <c r="E18" s="289">
        <v>85729.377160000004</v>
      </c>
      <c r="F18" s="92">
        <v>87274.234599999996</v>
      </c>
      <c r="G18" s="290">
        <v>95599.010120000006</v>
      </c>
      <c r="H18" s="289">
        <v>268602.62187999999</v>
      </c>
      <c r="I18" s="289">
        <v>83294.594400000002</v>
      </c>
      <c r="J18" s="290">
        <v>82247.358999999997</v>
      </c>
      <c r="K18" s="106">
        <v>434144.57527999999</v>
      </c>
      <c r="M18" s="54"/>
    </row>
    <row r="19" spans="1:13" x14ac:dyDescent="0.2">
      <c r="A19" s="49"/>
      <c r="B19" s="40" t="s">
        <v>14</v>
      </c>
      <c r="C19" s="40"/>
      <c r="D19" s="45"/>
      <c r="E19" s="289">
        <v>156551.72488000002</v>
      </c>
      <c r="F19" s="92">
        <v>120291.19200000001</v>
      </c>
      <c r="G19" s="290">
        <v>147005.51235999999</v>
      </c>
      <c r="H19" s="289">
        <v>423848.42924000003</v>
      </c>
      <c r="I19" s="289">
        <v>115859.55619999999</v>
      </c>
      <c r="J19" s="290">
        <v>187307.495</v>
      </c>
      <c r="K19" s="106">
        <v>727015.48043999996</v>
      </c>
      <c r="M19" s="54"/>
    </row>
    <row r="20" spans="1:13" x14ac:dyDescent="0.2">
      <c r="A20" s="49"/>
      <c r="B20" s="40"/>
      <c r="C20" s="40"/>
      <c r="D20" s="50"/>
      <c r="E20" s="289"/>
      <c r="F20" s="92"/>
      <c r="G20" s="290"/>
      <c r="H20" s="289"/>
      <c r="I20" s="289"/>
      <c r="J20" s="290"/>
      <c r="K20" s="106"/>
      <c r="M20" s="41"/>
    </row>
    <row r="21" spans="1:13" s="74" customFormat="1" x14ac:dyDescent="0.2">
      <c r="A21" s="48" t="s">
        <v>403</v>
      </c>
      <c r="B21" s="47"/>
      <c r="C21" s="47"/>
      <c r="D21" s="46"/>
      <c r="E21" s="286">
        <v>2810746.6022742228</v>
      </c>
      <c r="F21" s="287">
        <v>2756561.8540639998</v>
      </c>
      <c r="G21" s="288">
        <v>4059992.8347137775</v>
      </c>
      <c r="H21" s="286">
        <v>9627301.2910520006</v>
      </c>
      <c r="I21" s="286">
        <v>3032550.2278200001</v>
      </c>
      <c r="J21" s="288">
        <v>3171516.178198</v>
      </c>
      <c r="K21" s="102">
        <v>15831367.697070001</v>
      </c>
      <c r="M21" s="132"/>
    </row>
    <row r="22" spans="1:13" x14ac:dyDescent="0.2">
      <c r="A22" s="49"/>
      <c r="B22" s="40" t="s">
        <v>178</v>
      </c>
      <c r="C22" s="40"/>
      <c r="D22" s="45"/>
      <c r="E22" s="289">
        <v>752856.95747999998</v>
      </c>
      <c r="F22" s="92">
        <v>721967.22199999995</v>
      </c>
      <c r="G22" s="290">
        <v>951753.21579999989</v>
      </c>
      <c r="H22" s="289">
        <v>2426577.3952799998</v>
      </c>
      <c r="I22" s="289">
        <v>734873.86880000005</v>
      </c>
      <c r="J22" s="290">
        <v>720615.05500000005</v>
      </c>
      <c r="K22" s="106">
        <v>3882066.3190800003</v>
      </c>
      <c r="M22" s="54"/>
    </row>
    <row r="23" spans="1:13" x14ac:dyDescent="0.2">
      <c r="A23" s="49"/>
      <c r="B23" s="40" t="s">
        <v>179</v>
      </c>
      <c r="C23" s="40"/>
      <c r="D23" s="45"/>
      <c r="E23" s="289">
        <v>193040.39652000001</v>
      </c>
      <c r="F23" s="92">
        <v>255373.76920000001</v>
      </c>
      <c r="G23" s="290">
        <v>330551.79467999999</v>
      </c>
      <c r="H23" s="289">
        <v>778965.96039999998</v>
      </c>
      <c r="I23" s="289">
        <v>291221.50219999999</v>
      </c>
      <c r="J23" s="290">
        <v>311526.36100000003</v>
      </c>
      <c r="K23" s="106">
        <v>1381713.8236</v>
      </c>
      <c r="M23" s="54"/>
    </row>
    <row r="24" spans="1:13" x14ac:dyDescent="0.2">
      <c r="A24" s="49"/>
      <c r="B24" s="40" t="s">
        <v>180</v>
      </c>
      <c r="C24" s="40"/>
      <c r="D24" s="45"/>
      <c r="E24" s="289">
        <v>273932.44851422223</v>
      </c>
      <c r="F24" s="92">
        <v>55051.830864000003</v>
      </c>
      <c r="G24" s="290">
        <v>478503.62259377778</v>
      </c>
      <c r="H24" s="289">
        <v>807487.90197200002</v>
      </c>
      <c r="I24" s="289">
        <v>28667.865020000001</v>
      </c>
      <c r="J24" s="290">
        <v>35408.877197999995</v>
      </c>
      <c r="K24" s="106">
        <v>871564.64419000002</v>
      </c>
      <c r="M24" s="54"/>
    </row>
    <row r="25" spans="1:13" x14ac:dyDescent="0.2">
      <c r="A25" s="49"/>
      <c r="B25" s="40" t="s">
        <v>181</v>
      </c>
      <c r="C25" s="40"/>
      <c r="D25" s="45"/>
      <c r="E25" s="289">
        <v>971318.20045999996</v>
      </c>
      <c r="F25" s="92">
        <v>1085510.9849999999</v>
      </c>
      <c r="G25" s="290">
        <v>1601410.10996</v>
      </c>
      <c r="H25" s="289">
        <v>3658239.2954199999</v>
      </c>
      <c r="I25" s="289">
        <v>1375150.7076000001</v>
      </c>
      <c r="J25" s="290">
        <v>1453379.0430000001</v>
      </c>
      <c r="K25" s="106">
        <v>6486769.0460199993</v>
      </c>
      <c r="M25" s="41"/>
    </row>
    <row r="26" spans="1:13" x14ac:dyDescent="0.2">
      <c r="A26" s="49"/>
      <c r="B26" s="40" t="s">
        <v>402</v>
      </c>
      <c r="C26" s="40"/>
      <c r="D26" s="45"/>
      <c r="E26" s="289">
        <v>615035.34230000002</v>
      </c>
      <c r="F26" s="92">
        <v>632595.30500000005</v>
      </c>
      <c r="G26" s="290">
        <v>689397.84867999994</v>
      </c>
      <c r="H26" s="289">
        <v>1937028.4959800001</v>
      </c>
      <c r="I26" s="289">
        <v>598447.09419999993</v>
      </c>
      <c r="J26" s="290">
        <v>641218.13</v>
      </c>
      <c r="K26" s="106">
        <v>3176693.7201800002</v>
      </c>
      <c r="M26" s="41"/>
    </row>
    <row r="27" spans="1:13" x14ac:dyDescent="0.2">
      <c r="A27" s="49"/>
      <c r="B27" s="40" t="s">
        <v>183</v>
      </c>
      <c r="C27" s="40"/>
      <c r="D27" s="45"/>
      <c r="E27" s="289">
        <v>4563.2569999999996</v>
      </c>
      <c r="F27" s="92">
        <v>6062.7420000000002</v>
      </c>
      <c r="G27" s="290">
        <v>8376.2430000000004</v>
      </c>
      <c r="H27" s="289">
        <v>19002.241999999998</v>
      </c>
      <c r="I27" s="289">
        <v>4189.1899999999996</v>
      </c>
      <c r="J27" s="290">
        <v>9368.7119999999995</v>
      </c>
      <c r="K27" s="106">
        <v>32560.143999999997</v>
      </c>
      <c r="M27" s="41"/>
    </row>
    <row r="28" spans="1:13" x14ac:dyDescent="0.2">
      <c r="A28" s="49"/>
      <c r="B28" s="40"/>
      <c r="C28" s="40"/>
      <c r="D28" s="45"/>
      <c r="E28" s="289">
        <v>0</v>
      </c>
      <c r="F28" s="92">
        <v>0</v>
      </c>
      <c r="G28" s="290">
        <v>0</v>
      </c>
      <c r="H28" s="289">
        <v>0</v>
      </c>
      <c r="I28" s="289">
        <v>0</v>
      </c>
      <c r="J28" s="290">
        <v>0</v>
      </c>
      <c r="K28" s="106">
        <v>0</v>
      </c>
      <c r="M28" s="41"/>
    </row>
    <row r="29" spans="1:13" s="74" customFormat="1" x14ac:dyDescent="0.2">
      <c r="A29" s="48" t="s">
        <v>401</v>
      </c>
      <c r="B29" s="47"/>
      <c r="C29" s="47"/>
      <c r="D29" s="46"/>
      <c r="E29" s="286">
        <v>979530.73606577795</v>
      </c>
      <c r="F29" s="287">
        <v>690413.93693600036</v>
      </c>
      <c r="G29" s="288">
        <v>-707180.97243591677</v>
      </c>
      <c r="H29" s="286">
        <v>962763.70056586154</v>
      </c>
      <c r="I29" s="286">
        <v>3478086.9589837245</v>
      </c>
      <c r="J29" s="288">
        <v>-1723003.4667110802</v>
      </c>
      <c r="K29" s="102">
        <v>2717847.1928385063</v>
      </c>
      <c r="M29" s="133"/>
    </row>
    <row r="30" spans="1:13" x14ac:dyDescent="0.2">
      <c r="A30" s="49"/>
      <c r="B30" s="40"/>
      <c r="C30" s="40"/>
      <c r="D30" s="45"/>
      <c r="E30" s="289"/>
      <c r="F30" s="92"/>
      <c r="G30" s="290"/>
      <c r="H30" s="289"/>
      <c r="I30" s="289"/>
      <c r="J30" s="290"/>
      <c r="K30" s="106"/>
      <c r="M30" s="41"/>
    </row>
    <row r="31" spans="1:13" s="74" customFormat="1" x14ac:dyDescent="0.2">
      <c r="A31" s="48" t="s">
        <v>65</v>
      </c>
      <c r="B31" s="47"/>
      <c r="C31" s="47"/>
      <c r="D31" s="46"/>
      <c r="E31" s="286"/>
      <c r="F31" s="287"/>
      <c r="G31" s="288"/>
      <c r="H31" s="286"/>
      <c r="I31" s="286"/>
      <c r="J31" s="288"/>
      <c r="K31" s="102"/>
      <c r="M31" s="133"/>
    </row>
    <row r="32" spans="1:13" s="74" customFormat="1" x14ac:dyDescent="0.2">
      <c r="A32" s="48" t="s">
        <v>400</v>
      </c>
      <c r="B32" s="47"/>
      <c r="C32" s="47"/>
      <c r="D32" s="46"/>
      <c r="E32" s="286">
        <v>441993.99369999999</v>
      </c>
      <c r="F32" s="287">
        <v>414556.48320000002</v>
      </c>
      <c r="G32" s="288">
        <v>547327.09140000003</v>
      </c>
      <c r="H32" s="286">
        <v>1403877.5683000002</v>
      </c>
      <c r="I32" s="286">
        <v>511849.11100000003</v>
      </c>
      <c r="J32" s="288">
        <v>545876.93200000003</v>
      </c>
      <c r="K32" s="102">
        <v>2461603.6113</v>
      </c>
      <c r="M32" s="133"/>
    </row>
    <row r="33" spans="1:13" x14ac:dyDescent="0.2">
      <c r="A33" s="49"/>
      <c r="B33" s="40" t="s">
        <v>12</v>
      </c>
      <c r="C33" s="40"/>
      <c r="D33" s="45"/>
      <c r="E33" s="289">
        <v>1428.567</v>
      </c>
      <c r="F33" s="92">
        <v>1325.951</v>
      </c>
      <c r="G33" s="290">
        <v>416.81972000000002</v>
      </c>
      <c r="H33" s="289">
        <v>3171.33772</v>
      </c>
      <c r="I33" s="289">
        <v>381.71159999999998</v>
      </c>
      <c r="J33" s="290">
        <v>881.97</v>
      </c>
      <c r="K33" s="106">
        <v>4435.0193200000003</v>
      </c>
      <c r="M33" s="41"/>
    </row>
    <row r="34" spans="1:13" x14ac:dyDescent="0.2">
      <c r="A34" s="49"/>
      <c r="B34" s="40" t="s">
        <v>184</v>
      </c>
      <c r="C34" s="40"/>
      <c r="D34" s="45"/>
      <c r="E34" s="289">
        <v>210159.35869999998</v>
      </c>
      <c r="F34" s="92">
        <v>216473.26519999999</v>
      </c>
      <c r="G34" s="290">
        <v>276612.97512000002</v>
      </c>
      <c r="H34" s="289">
        <v>703245.59902000008</v>
      </c>
      <c r="I34" s="289">
        <v>280512.58960000001</v>
      </c>
      <c r="J34" s="290">
        <v>282770.67200000002</v>
      </c>
      <c r="K34" s="106">
        <v>1266528.8606200002</v>
      </c>
      <c r="M34" s="41"/>
    </row>
    <row r="35" spans="1:13" x14ac:dyDescent="0.2">
      <c r="A35" s="49"/>
      <c r="B35" s="40" t="s">
        <v>185</v>
      </c>
      <c r="C35" s="40"/>
      <c r="D35" s="45"/>
      <c r="E35" s="289">
        <v>233263.20199999999</v>
      </c>
      <c r="F35" s="92">
        <v>199409.16899999999</v>
      </c>
      <c r="G35" s="290">
        <v>271130.93599999999</v>
      </c>
      <c r="H35" s="289">
        <v>703803.30700000003</v>
      </c>
      <c r="I35" s="289">
        <v>231718.23300000001</v>
      </c>
      <c r="J35" s="290">
        <v>263988.23</v>
      </c>
      <c r="K35" s="106">
        <v>1199509.77</v>
      </c>
      <c r="M35" s="41"/>
    </row>
    <row r="36" spans="1:13" x14ac:dyDescent="0.2">
      <c r="A36" s="49"/>
      <c r="B36" s="40"/>
      <c r="C36" s="40"/>
      <c r="D36" s="45"/>
      <c r="E36" s="289"/>
      <c r="F36" s="92"/>
      <c r="G36" s="290"/>
      <c r="H36" s="289"/>
      <c r="I36" s="289"/>
      <c r="J36" s="290"/>
      <c r="K36" s="106"/>
      <c r="M36" s="41"/>
    </row>
    <row r="37" spans="1:13" s="74" customFormat="1" x14ac:dyDescent="0.2">
      <c r="A37" s="48" t="s">
        <v>399</v>
      </c>
      <c r="B37" s="47"/>
      <c r="C37" s="47"/>
      <c r="D37" s="46"/>
      <c r="E37" s="286">
        <v>3791705.9053400005</v>
      </c>
      <c r="F37" s="287">
        <v>3448301.7420000001</v>
      </c>
      <c r="G37" s="288">
        <v>3353228.6819978608</v>
      </c>
      <c r="H37" s="286">
        <v>10593236.329337861</v>
      </c>
      <c r="I37" s="286">
        <v>6511018.8984037247</v>
      </c>
      <c r="J37" s="288">
        <v>1449394.6814869198</v>
      </c>
      <c r="K37" s="102">
        <v>18553649.909228504</v>
      </c>
      <c r="M37" s="133"/>
    </row>
    <row r="38" spans="1:13" s="74" customFormat="1" x14ac:dyDescent="0.2">
      <c r="A38" s="48" t="s">
        <v>398</v>
      </c>
      <c r="B38" s="47"/>
      <c r="C38" s="47"/>
      <c r="D38" s="46"/>
      <c r="E38" s="286">
        <v>3254169.162974223</v>
      </c>
      <c r="F38" s="287">
        <v>3172444.2882639999</v>
      </c>
      <c r="G38" s="288">
        <v>4607736.7458337769</v>
      </c>
      <c r="H38" s="286">
        <v>11034350.197072001</v>
      </c>
      <c r="I38" s="286">
        <v>3544781.0504200002</v>
      </c>
      <c r="J38" s="288">
        <v>3718275.0801979997</v>
      </c>
      <c r="K38" s="102">
        <v>18297406.327690002</v>
      </c>
      <c r="M38" s="133"/>
    </row>
    <row r="39" spans="1:13" s="74" customFormat="1" x14ac:dyDescent="0.2">
      <c r="A39" s="48" t="s">
        <v>397</v>
      </c>
      <c r="B39" s="47"/>
      <c r="C39" s="47"/>
      <c r="D39" s="46"/>
      <c r="E39" s="286">
        <v>537536.74236577749</v>
      </c>
      <c r="F39" s="287">
        <v>275857.45373600023</v>
      </c>
      <c r="G39" s="288">
        <v>-1254508.0638359161</v>
      </c>
      <c r="H39" s="286">
        <v>-441113.86773413979</v>
      </c>
      <c r="I39" s="286">
        <v>2966237.8479837244</v>
      </c>
      <c r="J39" s="288">
        <v>-2268880.3987110797</v>
      </c>
      <c r="K39" s="102">
        <v>256243.58153850492</v>
      </c>
      <c r="M39" s="133"/>
    </row>
    <row r="40" spans="1:13" x14ac:dyDescent="0.2">
      <c r="A40" s="53"/>
      <c r="B40" s="52"/>
      <c r="C40" s="52"/>
      <c r="D40" s="51"/>
      <c r="E40" s="291"/>
      <c r="F40" s="292"/>
      <c r="G40" s="293"/>
      <c r="H40" s="291"/>
      <c r="I40" s="291"/>
      <c r="J40" s="293"/>
      <c r="K40" s="111"/>
      <c r="M40" s="41"/>
    </row>
    <row r="41" spans="1:13" s="74" customFormat="1" x14ac:dyDescent="0.2">
      <c r="A41" s="48" t="s">
        <v>396</v>
      </c>
      <c r="B41" s="47"/>
      <c r="C41" s="47"/>
      <c r="D41" s="131"/>
      <c r="E41" s="286"/>
      <c r="F41" s="287"/>
      <c r="G41" s="288"/>
      <c r="H41" s="286"/>
      <c r="I41" s="286"/>
      <c r="J41" s="288"/>
      <c r="K41" s="102"/>
      <c r="M41" s="133"/>
    </row>
    <row r="42" spans="1:13" s="74" customFormat="1" x14ac:dyDescent="0.2">
      <c r="A42" s="48"/>
      <c r="B42" s="47"/>
      <c r="C42" s="47"/>
      <c r="D42" s="131"/>
      <c r="E42" s="286"/>
      <c r="F42" s="287"/>
      <c r="G42" s="288"/>
      <c r="H42" s="286"/>
      <c r="I42" s="286"/>
      <c r="J42" s="288"/>
      <c r="K42" s="102"/>
      <c r="M42" s="133"/>
    </row>
    <row r="43" spans="1:13" s="74" customFormat="1" x14ac:dyDescent="0.2">
      <c r="A43" s="48" t="s">
        <v>395</v>
      </c>
      <c r="B43" s="47"/>
      <c r="C43" s="47"/>
      <c r="D43" s="46"/>
      <c r="E43" s="286">
        <v>101928.37266000005</v>
      </c>
      <c r="F43" s="287">
        <v>223327.8732</v>
      </c>
      <c r="G43" s="288">
        <v>-578249.29240213917</v>
      </c>
      <c r="H43" s="286">
        <v>-252993.04654213935</v>
      </c>
      <c r="I43" s="286">
        <v>3512690.8184037241</v>
      </c>
      <c r="J43" s="288">
        <v>-828917.21451307973</v>
      </c>
      <c r="K43" s="102">
        <v>2430780.5573485051</v>
      </c>
      <c r="M43" s="133"/>
    </row>
    <row r="44" spans="1:13" x14ac:dyDescent="0.2">
      <c r="A44" s="49" t="s">
        <v>266</v>
      </c>
      <c r="B44" s="40"/>
      <c r="C44" s="40"/>
      <c r="D44" s="45"/>
      <c r="E44" s="289">
        <v>-339507.36586000002</v>
      </c>
      <c r="F44" s="92">
        <v>12663.354099999997</v>
      </c>
      <c r="G44" s="290">
        <v>31161.801720000003</v>
      </c>
      <c r="H44" s="289">
        <v>-295682.21004000003</v>
      </c>
      <c r="I44" s="289">
        <v>26582.790599999993</v>
      </c>
      <c r="J44" s="290">
        <v>-6370.8220000000001</v>
      </c>
      <c r="K44" s="106">
        <v>-275470.24144000001</v>
      </c>
      <c r="M44" s="41"/>
    </row>
    <row r="45" spans="1:13" x14ac:dyDescent="0.2">
      <c r="A45" s="49"/>
      <c r="B45" s="40" t="s">
        <v>394</v>
      </c>
      <c r="C45" s="40"/>
      <c r="D45" s="45"/>
      <c r="E45" s="289">
        <v>43136.488320000004</v>
      </c>
      <c r="F45" s="92">
        <v>57902.081200000001</v>
      </c>
      <c r="G45" s="290">
        <v>100670.30704</v>
      </c>
      <c r="H45" s="289">
        <v>201708.87656</v>
      </c>
      <c r="I45" s="289">
        <v>71709.756599999993</v>
      </c>
      <c r="J45" s="290">
        <v>74024.894</v>
      </c>
      <c r="K45" s="106">
        <v>347443.52715999994</v>
      </c>
      <c r="M45" s="41"/>
    </row>
    <row r="46" spans="1:13" x14ac:dyDescent="0.2">
      <c r="A46" s="49"/>
      <c r="B46" s="40" t="s">
        <v>393</v>
      </c>
      <c r="C46" s="40"/>
      <c r="D46" s="45"/>
      <c r="E46" s="289">
        <v>382643.85418000002</v>
      </c>
      <c r="F46" s="92">
        <v>45238.727100000004</v>
      </c>
      <c r="G46" s="290">
        <v>69508.505319999997</v>
      </c>
      <c r="H46" s="289">
        <v>497391.08660000004</v>
      </c>
      <c r="I46" s="289">
        <v>45126.966</v>
      </c>
      <c r="J46" s="290">
        <v>80395.716</v>
      </c>
      <c r="K46" s="106">
        <v>622913.76860000007</v>
      </c>
      <c r="M46" s="41"/>
    </row>
    <row r="47" spans="1:13" x14ac:dyDescent="0.2">
      <c r="A47" s="49" t="s">
        <v>269</v>
      </c>
      <c r="B47" s="40"/>
      <c r="C47" s="40"/>
      <c r="D47" s="45"/>
      <c r="E47" s="289">
        <v>822956.24726000009</v>
      </c>
      <c r="F47" s="92">
        <v>59168.892799999972</v>
      </c>
      <c r="G47" s="290">
        <v>-660352.76115999999</v>
      </c>
      <c r="H47" s="289">
        <v>221772.37889999989</v>
      </c>
      <c r="I47" s="289">
        <v>1413144.7406000001</v>
      </c>
      <c r="J47" s="290">
        <v>1312945.5990000002</v>
      </c>
      <c r="K47" s="106">
        <v>2947862.7185000004</v>
      </c>
      <c r="M47" s="41"/>
    </row>
    <row r="48" spans="1:13" x14ac:dyDescent="0.2">
      <c r="A48" s="49"/>
      <c r="B48" s="40" t="s">
        <v>392</v>
      </c>
      <c r="C48" s="40"/>
      <c r="D48" s="45"/>
      <c r="E48" s="289">
        <v>3896058.4792199996</v>
      </c>
      <c r="F48" s="92">
        <v>303497.93129999994</v>
      </c>
      <c r="G48" s="290">
        <v>-206843.10520000002</v>
      </c>
      <c r="H48" s="289">
        <v>3992713.3053199993</v>
      </c>
      <c r="I48" s="289">
        <v>1440492.2926</v>
      </c>
      <c r="J48" s="290">
        <v>1332413.6830000002</v>
      </c>
      <c r="K48" s="106">
        <v>6765619.2809199998</v>
      </c>
      <c r="M48" s="41"/>
    </row>
    <row r="49" spans="1:13" x14ac:dyDescent="0.2">
      <c r="A49" s="49"/>
      <c r="B49" s="40" t="s">
        <v>391</v>
      </c>
      <c r="C49" s="40"/>
      <c r="D49" s="45"/>
      <c r="E49" s="289">
        <v>3073102.2319599995</v>
      </c>
      <c r="F49" s="92">
        <v>244329.03849999997</v>
      </c>
      <c r="G49" s="290">
        <v>453509.65596</v>
      </c>
      <c r="H49" s="289">
        <v>3770940.9264199995</v>
      </c>
      <c r="I49" s="289">
        <v>27347.552</v>
      </c>
      <c r="J49" s="290">
        <v>19468.083999999999</v>
      </c>
      <c r="K49" s="106">
        <v>3817756.5624199994</v>
      </c>
      <c r="M49" s="41"/>
    </row>
    <row r="50" spans="1:13" x14ac:dyDescent="0.2">
      <c r="A50" s="49" t="s">
        <v>390</v>
      </c>
      <c r="B50" s="40"/>
      <c r="C50" s="40"/>
      <c r="D50" s="45"/>
      <c r="E50" s="289">
        <v>303.10245999999461</v>
      </c>
      <c r="F50" s="92">
        <v>967.36190000001807</v>
      </c>
      <c r="G50" s="290">
        <v>2949.0207199999713</v>
      </c>
      <c r="H50" s="289">
        <v>4219.485079999984</v>
      </c>
      <c r="I50" s="289">
        <v>4863.8836000000592</v>
      </c>
      <c r="J50" s="290">
        <v>-6197.5860000000102</v>
      </c>
      <c r="K50" s="106">
        <v>2885.782680000033</v>
      </c>
      <c r="M50" s="41"/>
    </row>
    <row r="51" spans="1:13" x14ac:dyDescent="0.2">
      <c r="A51" s="49" t="s">
        <v>389</v>
      </c>
      <c r="B51" s="40"/>
      <c r="C51" s="40"/>
      <c r="D51" s="45"/>
      <c r="E51" s="289">
        <v>-381823.61119999998</v>
      </c>
      <c r="F51" s="92">
        <v>150528.26440000001</v>
      </c>
      <c r="G51" s="290">
        <v>47992.646317860796</v>
      </c>
      <c r="H51" s="289">
        <v>-183302.70048213919</v>
      </c>
      <c r="I51" s="289">
        <v>2068099.403603724</v>
      </c>
      <c r="J51" s="290">
        <v>-2129294.4055130798</v>
      </c>
      <c r="K51" s="106">
        <v>-244497.702391495</v>
      </c>
      <c r="M51" s="41"/>
    </row>
    <row r="52" spans="1:13" x14ac:dyDescent="0.2">
      <c r="A52" s="49" t="s">
        <v>388</v>
      </c>
      <c r="B52" s="40"/>
      <c r="C52" s="40"/>
      <c r="D52" s="45"/>
      <c r="E52" s="289">
        <v>0</v>
      </c>
      <c r="F52" s="92">
        <v>0</v>
      </c>
      <c r="G52" s="290">
        <v>0</v>
      </c>
      <c r="H52" s="289">
        <v>0</v>
      </c>
      <c r="I52" s="289">
        <v>0</v>
      </c>
      <c r="J52" s="290">
        <v>0</v>
      </c>
      <c r="K52" s="106">
        <v>0</v>
      </c>
      <c r="M52" s="41"/>
    </row>
    <row r="53" spans="1:13" x14ac:dyDescent="0.2">
      <c r="A53" s="49"/>
      <c r="B53" s="40" t="s">
        <v>387</v>
      </c>
      <c r="C53" s="40"/>
      <c r="D53" s="45"/>
      <c r="E53" s="289">
        <v>0</v>
      </c>
      <c r="F53" s="92">
        <v>0</v>
      </c>
      <c r="G53" s="290">
        <v>0</v>
      </c>
      <c r="H53" s="289">
        <v>0</v>
      </c>
      <c r="I53" s="289">
        <v>0</v>
      </c>
      <c r="J53" s="290">
        <v>0</v>
      </c>
      <c r="K53" s="106">
        <v>0</v>
      </c>
      <c r="M53" s="41"/>
    </row>
    <row r="54" spans="1:13" x14ac:dyDescent="0.2">
      <c r="A54" s="49"/>
      <c r="B54" s="40" t="s">
        <v>386</v>
      </c>
      <c r="C54" s="40"/>
      <c r="D54" s="45"/>
      <c r="E54" s="289">
        <v>0</v>
      </c>
      <c r="F54" s="92">
        <v>0</v>
      </c>
      <c r="G54" s="290">
        <v>0</v>
      </c>
      <c r="H54" s="289">
        <v>0</v>
      </c>
      <c r="I54" s="289">
        <v>0</v>
      </c>
      <c r="J54" s="290">
        <v>0</v>
      </c>
      <c r="K54" s="106">
        <v>0</v>
      </c>
      <c r="M54" s="41"/>
    </row>
    <row r="55" spans="1:13" x14ac:dyDescent="0.2">
      <c r="A55" s="49" t="s">
        <v>385</v>
      </c>
      <c r="B55" s="40"/>
      <c r="C55" s="40"/>
      <c r="D55" s="45"/>
      <c r="E55" s="289">
        <v>0</v>
      </c>
      <c r="F55" s="92">
        <v>0</v>
      </c>
      <c r="G55" s="290">
        <v>0</v>
      </c>
      <c r="H55" s="289">
        <v>0</v>
      </c>
      <c r="I55" s="289">
        <v>0</v>
      </c>
      <c r="J55" s="290">
        <v>0</v>
      </c>
      <c r="K55" s="106">
        <v>0</v>
      </c>
      <c r="M55" s="41"/>
    </row>
    <row r="56" spans="1:13" x14ac:dyDescent="0.2">
      <c r="A56" s="49" t="s">
        <v>384</v>
      </c>
      <c r="B56" s="40"/>
      <c r="C56" s="40"/>
      <c r="D56" s="45"/>
      <c r="E56" s="289">
        <v>0</v>
      </c>
      <c r="F56" s="92">
        <v>0</v>
      </c>
      <c r="G56" s="290">
        <v>0</v>
      </c>
      <c r="H56" s="289">
        <v>0</v>
      </c>
      <c r="I56" s="289">
        <v>0</v>
      </c>
      <c r="J56" s="290">
        <v>0</v>
      </c>
      <c r="K56" s="106">
        <v>0</v>
      </c>
      <c r="M56" s="41"/>
    </row>
    <row r="57" spans="1:13" x14ac:dyDescent="0.2">
      <c r="A57" s="49"/>
      <c r="B57" s="40"/>
      <c r="C57" s="40"/>
      <c r="D57" s="45"/>
      <c r="E57" s="289"/>
      <c r="F57" s="92"/>
      <c r="G57" s="290"/>
      <c r="H57" s="289"/>
      <c r="I57" s="289"/>
      <c r="J57" s="290"/>
      <c r="K57" s="106"/>
      <c r="M57" s="41"/>
    </row>
    <row r="58" spans="1:13" s="74" customFormat="1" x14ac:dyDescent="0.2">
      <c r="A58" s="48" t="s">
        <v>383</v>
      </c>
      <c r="B58" s="47"/>
      <c r="C58" s="47"/>
      <c r="D58" s="46"/>
      <c r="E58" s="286">
        <v>-435608.36970577767</v>
      </c>
      <c r="F58" s="287">
        <v>-52529.580535999994</v>
      </c>
      <c r="G58" s="288">
        <v>676258.77143377776</v>
      </c>
      <c r="H58" s="286">
        <v>188120.821192</v>
      </c>
      <c r="I58" s="286">
        <v>546452.97042000014</v>
      </c>
      <c r="J58" s="288">
        <v>1439963.184198</v>
      </c>
      <c r="K58" s="102">
        <v>2174536.9758100002</v>
      </c>
      <c r="M58" s="133"/>
    </row>
    <row r="59" spans="1:13" x14ac:dyDescent="0.2">
      <c r="A59" s="49" t="s">
        <v>382</v>
      </c>
      <c r="B59" s="40"/>
      <c r="C59" s="40"/>
      <c r="D59" s="45"/>
      <c r="E59" s="289">
        <v>2561.3900599999997</v>
      </c>
      <c r="F59" s="92">
        <v>-1414.433</v>
      </c>
      <c r="G59" s="290">
        <v>-10332.449119999999</v>
      </c>
      <c r="H59" s="289">
        <v>-9185.4920600000005</v>
      </c>
      <c r="I59" s="289">
        <v>-4293.7052000000003</v>
      </c>
      <c r="J59" s="290">
        <v>-58205.81</v>
      </c>
      <c r="K59" s="106">
        <v>-71685.007259999998</v>
      </c>
      <c r="M59" s="41"/>
    </row>
    <row r="60" spans="1:13" x14ac:dyDescent="0.2">
      <c r="A60" s="49"/>
      <c r="B60" s="40" t="s">
        <v>380</v>
      </c>
      <c r="C60" s="40"/>
      <c r="D60" s="45"/>
      <c r="E60" s="289">
        <v>4218.4759999999997</v>
      </c>
      <c r="F60" s="92">
        <v>0</v>
      </c>
      <c r="G60" s="290">
        <v>0</v>
      </c>
      <c r="H60" s="289">
        <v>4218.4759999999997</v>
      </c>
      <c r="I60" s="289">
        <v>0</v>
      </c>
      <c r="J60" s="290">
        <v>0</v>
      </c>
      <c r="K60" s="106">
        <v>4218.4759999999997</v>
      </c>
      <c r="M60" s="41"/>
    </row>
    <row r="61" spans="1:13" x14ac:dyDescent="0.2">
      <c r="A61" s="49"/>
      <c r="B61" s="40"/>
      <c r="C61" s="40" t="s">
        <v>379</v>
      </c>
      <c r="D61" s="45"/>
      <c r="E61" s="289">
        <v>0</v>
      </c>
      <c r="F61" s="92">
        <v>0</v>
      </c>
      <c r="G61" s="290">
        <v>0</v>
      </c>
      <c r="H61" s="289">
        <v>0</v>
      </c>
      <c r="I61" s="289">
        <v>0</v>
      </c>
      <c r="J61" s="290">
        <v>0</v>
      </c>
      <c r="K61" s="106">
        <v>0</v>
      </c>
      <c r="M61" s="41"/>
    </row>
    <row r="62" spans="1:13" x14ac:dyDescent="0.2">
      <c r="A62" s="49"/>
      <c r="B62" s="40"/>
      <c r="C62" s="40" t="s">
        <v>378</v>
      </c>
      <c r="D62" s="45"/>
      <c r="E62" s="289">
        <v>4218.4759999999997</v>
      </c>
      <c r="F62" s="92">
        <v>0</v>
      </c>
      <c r="G62" s="290">
        <v>0</v>
      </c>
      <c r="H62" s="289">
        <v>4218.4759999999997</v>
      </c>
      <c r="I62" s="289">
        <v>0</v>
      </c>
      <c r="J62" s="290">
        <v>0</v>
      </c>
      <c r="K62" s="106">
        <v>4218.4759999999997</v>
      </c>
      <c r="M62" s="41"/>
    </row>
    <row r="63" spans="1:13" x14ac:dyDescent="0.2">
      <c r="A63" s="49"/>
      <c r="B63" s="40" t="s">
        <v>377</v>
      </c>
      <c r="C63" s="40"/>
      <c r="D63" s="45"/>
      <c r="E63" s="289">
        <v>1657.0859399999999</v>
      </c>
      <c r="F63" s="92">
        <v>1414.433</v>
      </c>
      <c r="G63" s="290">
        <v>10332.449119999999</v>
      </c>
      <c r="H63" s="289">
        <v>13403.968059999999</v>
      </c>
      <c r="I63" s="289">
        <v>4293.7052000000003</v>
      </c>
      <c r="J63" s="290">
        <v>58205.81</v>
      </c>
      <c r="K63" s="106">
        <v>75903.483259999994</v>
      </c>
      <c r="M63" s="41"/>
    </row>
    <row r="64" spans="1:13" x14ac:dyDescent="0.2">
      <c r="A64" s="49" t="s">
        <v>381</v>
      </c>
      <c r="B64" s="40"/>
      <c r="C64" s="40"/>
      <c r="D64" s="45"/>
      <c r="E64" s="289">
        <v>-398077.81913999992</v>
      </c>
      <c r="F64" s="92">
        <v>-18001.415000000001</v>
      </c>
      <c r="G64" s="290">
        <v>721825.30599999998</v>
      </c>
      <c r="H64" s="289">
        <v>305746.07186000003</v>
      </c>
      <c r="I64" s="289">
        <v>585149.64600000007</v>
      </c>
      <c r="J64" s="290">
        <v>1534040.3260000001</v>
      </c>
      <c r="K64" s="106">
        <v>2424936.0438600001</v>
      </c>
      <c r="M64" s="41"/>
    </row>
    <row r="65" spans="1:13" x14ac:dyDescent="0.2">
      <c r="A65" s="49"/>
      <c r="B65" s="40" t="s">
        <v>380</v>
      </c>
      <c r="C65" s="40"/>
      <c r="D65" s="45"/>
      <c r="E65" s="289">
        <v>746548.67</v>
      </c>
      <c r="F65" s="92">
        <v>0</v>
      </c>
      <c r="G65" s="290">
        <v>784914.16099999996</v>
      </c>
      <c r="H65" s="289">
        <v>1531462.831</v>
      </c>
      <c r="I65" s="289">
        <v>609866.58900000004</v>
      </c>
      <c r="J65" s="290">
        <v>1790390.4240000001</v>
      </c>
      <c r="K65" s="106">
        <v>3931719.844</v>
      </c>
      <c r="M65" s="41"/>
    </row>
    <row r="66" spans="1:13" x14ac:dyDescent="0.2">
      <c r="A66" s="49"/>
      <c r="B66" s="40"/>
      <c r="C66" s="40" t="s">
        <v>379</v>
      </c>
      <c r="D66" s="45"/>
      <c r="E66" s="289">
        <v>746548.67</v>
      </c>
      <c r="F66" s="92">
        <v>0</v>
      </c>
      <c r="G66" s="290">
        <v>784914.16099999996</v>
      </c>
      <c r="H66" s="289">
        <v>1531462.831</v>
      </c>
      <c r="I66" s="289">
        <v>609866.58900000004</v>
      </c>
      <c r="J66" s="290">
        <v>1790390.4240000001</v>
      </c>
      <c r="K66" s="106">
        <v>3931719.844</v>
      </c>
      <c r="M66" s="41"/>
    </row>
    <row r="67" spans="1:13" x14ac:dyDescent="0.2">
      <c r="A67" s="49"/>
      <c r="B67" s="40"/>
      <c r="C67" s="40" t="s">
        <v>378</v>
      </c>
      <c r="D67" s="45"/>
      <c r="E67" s="289">
        <v>0</v>
      </c>
      <c r="F67" s="92">
        <v>0</v>
      </c>
      <c r="G67" s="290">
        <v>0</v>
      </c>
      <c r="H67" s="289">
        <v>0</v>
      </c>
      <c r="I67" s="289">
        <v>0</v>
      </c>
      <c r="J67" s="290">
        <v>0</v>
      </c>
      <c r="K67" s="106">
        <v>0</v>
      </c>
      <c r="M67" s="41"/>
    </row>
    <row r="68" spans="1:13" x14ac:dyDescent="0.2">
      <c r="A68" s="49"/>
      <c r="B68" s="40" t="s">
        <v>377</v>
      </c>
      <c r="C68" s="40"/>
      <c r="D68" s="45"/>
      <c r="E68" s="289">
        <v>1144626.48914</v>
      </c>
      <c r="F68" s="92">
        <v>18001.415000000001</v>
      </c>
      <c r="G68" s="290">
        <v>63088.855000000003</v>
      </c>
      <c r="H68" s="289">
        <v>1225716.75914</v>
      </c>
      <c r="I68" s="289">
        <v>24716.942999999999</v>
      </c>
      <c r="J68" s="290">
        <v>256350.098</v>
      </c>
      <c r="K68" s="106">
        <v>1506783.8001399999</v>
      </c>
      <c r="M68" s="41"/>
    </row>
    <row r="69" spans="1:13" x14ac:dyDescent="0.2">
      <c r="A69" s="49" t="s">
        <v>376</v>
      </c>
      <c r="B69" s="40"/>
      <c r="C69" s="40"/>
      <c r="D69" s="45"/>
      <c r="E69" s="289">
        <v>-40091.940625777781</v>
      </c>
      <c r="F69" s="92">
        <v>-33113.732535999996</v>
      </c>
      <c r="G69" s="290">
        <v>-35234.08544622222</v>
      </c>
      <c r="H69" s="289">
        <v>-108439.758608</v>
      </c>
      <c r="I69" s="289">
        <v>-34402.970379999999</v>
      </c>
      <c r="J69" s="290">
        <v>-35871.331802000001</v>
      </c>
      <c r="K69" s="106">
        <v>-178714.06079000002</v>
      </c>
      <c r="M69" s="41"/>
    </row>
    <row r="70" spans="1:13" x14ac:dyDescent="0.2">
      <c r="A70" s="49"/>
      <c r="B70" s="40"/>
      <c r="C70" s="40"/>
      <c r="D70" s="45"/>
      <c r="E70" s="289"/>
      <c r="F70" s="92"/>
      <c r="G70" s="290"/>
      <c r="H70" s="289"/>
      <c r="I70" s="289"/>
      <c r="J70" s="290"/>
      <c r="K70" s="106"/>
      <c r="M70" s="41"/>
    </row>
    <row r="71" spans="1:13" s="74" customFormat="1" x14ac:dyDescent="0.2">
      <c r="A71" s="48" t="s">
        <v>375</v>
      </c>
      <c r="B71" s="47"/>
      <c r="C71" s="47"/>
      <c r="D71" s="46"/>
      <c r="E71" s="286">
        <v>537536.74236577773</v>
      </c>
      <c r="F71" s="287">
        <v>275857.453736</v>
      </c>
      <c r="G71" s="288">
        <v>-1254508.063835917</v>
      </c>
      <c r="H71" s="286">
        <v>-441113.86773413932</v>
      </c>
      <c r="I71" s="286">
        <v>2966237.847983724</v>
      </c>
      <c r="J71" s="288">
        <v>-2268880.3987110797</v>
      </c>
      <c r="K71" s="102">
        <v>256243.58153850492</v>
      </c>
      <c r="M71" s="133"/>
    </row>
    <row r="72" spans="1:13" x14ac:dyDescent="0.2">
      <c r="A72" s="44"/>
      <c r="B72" s="43"/>
      <c r="C72" s="43"/>
      <c r="D72" s="42"/>
      <c r="E72" s="291"/>
      <c r="F72" s="292"/>
      <c r="G72" s="293"/>
      <c r="H72" s="291"/>
      <c r="I72" s="291"/>
      <c r="J72" s="293"/>
      <c r="K72" s="111"/>
      <c r="M72" s="41"/>
    </row>
    <row r="73" spans="1:13" x14ac:dyDescent="0.2">
      <c r="A73" s="40" t="s">
        <v>374</v>
      </c>
      <c r="B73" s="40" t="s">
        <v>373</v>
      </c>
      <c r="C73" s="33"/>
      <c r="D73" s="33"/>
      <c r="E73" s="39"/>
      <c r="F73" s="39"/>
      <c r="G73" s="39"/>
      <c r="H73" s="39"/>
      <c r="I73" s="39"/>
      <c r="J73" s="39"/>
      <c r="K73" s="38"/>
    </row>
    <row r="74" spans="1:13" x14ac:dyDescent="0.2">
      <c r="A74" s="35" t="s">
        <v>372</v>
      </c>
      <c r="B74" s="35" t="s">
        <v>371</v>
      </c>
      <c r="C74" s="37"/>
      <c r="D74" s="37"/>
      <c r="E74" s="37"/>
      <c r="F74" s="37"/>
      <c r="G74" s="37"/>
      <c r="H74" s="37"/>
      <c r="I74" s="37"/>
      <c r="J74" s="37"/>
      <c r="K74" s="37"/>
    </row>
    <row r="75" spans="1:13" x14ac:dyDescent="0.2">
      <c r="A75" s="35" t="s">
        <v>370</v>
      </c>
      <c r="B75" s="35" t="s">
        <v>369</v>
      </c>
      <c r="C75" s="37"/>
      <c r="D75" s="37"/>
      <c r="E75" s="37"/>
      <c r="F75" s="37"/>
      <c r="G75" s="37"/>
      <c r="H75" s="78"/>
      <c r="I75" s="8"/>
      <c r="J75" s="8"/>
      <c r="K75" s="36"/>
    </row>
    <row r="76" spans="1:13" x14ac:dyDescent="0.2">
      <c r="A76" s="35" t="s">
        <v>368</v>
      </c>
      <c r="B76" s="35" t="s">
        <v>367</v>
      </c>
      <c r="C76" s="34"/>
      <c r="D76" s="33"/>
      <c r="E76" s="34"/>
      <c r="F76" s="34"/>
      <c r="G76" s="34"/>
      <c r="H76" s="34"/>
      <c r="I76" s="34"/>
      <c r="J76" s="34"/>
      <c r="K76" s="33"/>
    </row>
    <row r="77" spans="1:13" x14ac:dyDescent="0.2">
      <c r="A77" s="1" t="s">
        <v>0</v>
      </c>
    </row>
  </sheetData>
  <mergeCells count="1">
    <mergeCell ref="A1:C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election sqref="A1:C1"/>
    </sheetView>
  </sheetViews>
  <sheetFormatPr baseColWidth="10" defaultColWidth="11.42578125" defaultRowHeight="12.75" x14ac:dyDescent="0.2"/>
  <cols>
    <col min="1" max="2" width="4.140625" style="1" customWidth="1"/>
    <col min="3" max="3" width="50.5703125" style="1" customWidth="1"/>
    <col min="4" max="16384" width="11.42578125" style="1"/>
  </cols>
  <sheetData>
    <row r="1" spans="1:11" x14ac:dyDescent="0.2">
      <c r="A1" s="506" t="s">
        <v>909</v>
      </c>
      <c r="B1" s="506"/>
      <c r="C1" s="506"/>
    </row>
    <row r="2" spans="1:11" x14ac:dyDescent="0.2">
      <c r="A2" s="70" t="s">
        <v>415</v>
      </c>
      <c r="B2" s="68"/>
      <c r="C2" s="68"/>
      <c r="D2" s="68"/>
      <c r="E2" s="68"/>
      <c r="F2" s="61"/>
      <c r="G2" s="61"/>
      <c r="H2" s="61"/>
      <c r="I2" s="61"/>
      <c r="J2" s="61"/>
      <c r="K2" s="60"/>
    </row>
    <row r="3" spans="1:11" x14ac:dyDescent="0.2">
      <c r="A3" s="77" t="s">
        <v>13</v>
      </c>
      <c r="B3" s="61"/>
      <c r="C3" s="61"/>
      <c r="D3" s="61"/>
      <c r="E3" s="61"/>
      <c r="F3" s="61"/>
      <c r="G3" s="61"/>
      <c r="H3" s="61"/>
      <c r="I3" s="61"/>
      <c r="J3" s="61"/>
      <c r="K3" s="60"/>
    </row>
    <row r="4" spans="1:11" x14ac:dyDescent="0.2">
      <c r="A4" s="8" t="s">
        <v>413</v>
      </c>
      <c r="B4" s="61"/>
      <c r="C4" s="61"/>
      <c r="D4" s="73"/>
      <c r="E4" s="61"/>
      <c r="F4" s="61"/>
      <c r="G4" s="61"/>
      <c r="H4" s="61"/>
      <c r="I4" s="61"/>
      <c r="J4" s="61"/>
      <c r="K4" s="60"/>
    </row>
    <row r="5" spans="1:11" x14ac:dyDescent="0.2">
      <c r="A5" s="8" t="s">
        <v>262</v>
      </c>
      <c r="B5" s="61"/>
      <c r="C5" s="61"/>
      <c r="D5" s="73"/>
      <c r="E5" s="61"/>
      <c r="F5" s="61"/>
      <c r="G5" s="61"/>
      <c r="H5" s="61"/>
      <c r="I5" s="61"/>
      <c r="J5" s="61"/>
      <c r="K5" s="60"/>
    </row>
    <row r="6" spans="1:11" x14ac:dyDescent="0.2">
      <c r="A6" s="66"/>
      <c r="B6" s="65"/>
      <c r="C6" s="64"/>
      <c r="D6" s="65"/>
      <c r="E6" s="62"/>
      <c r="F6" s="61"/>
      <c r="G6" s="61"/>
      <c r="H6" s="61"/>
      <c r="I6" s="61"/>
      <c r="J6" s="61"/>
      <c r="K6" s="60"/>
    </row>
    <row r="7" spans="1:11" ht="25.5" x14ac:dyDescent="0.2">
      <c r="A7" s="59"/>
      <c r="B7" s="58"/>
      <c r="C7" s="58"/>
      <c r="D7" s="129" t="s">
        <v>416</v>
      </c>
      <c r="E7" s="129" t="s">
        <v>412</v>
      </c>
      <c r="F7" s="130" t="s">
        <v>411</v>
      </c>
      <c r="G7" s="130" t="s">
        <v>410</v>
      </c>
      <c r="H7" s="82" t="s">
        <v>409</v>
      </c>
      <c r="I7" s="130" t="s">
        <v>408</v>
      </c>
      <c r="J7" s="130" t="s">
        <v>407</v>
      </c>
      <c r="K7" s="82" t="s">
        <v>406</v>
      </c>
    </row>
    <row r="8" spans="1:11" x14ac:dyDescent="0.2">
      <c r="A8" s="48"/>
      <c r="B8" s="40"/>
      <c r="C8" s="40"/>
      <c r="D8" s="106"/>
      <c r="E8" s="277"/>
      <c r="F8" s="278"/>
      <c r="G8" s="278"/>
      <c r="H8" s="281"/>
      <c r="I8" s="277"/>
      <c r="J8" s="279"/>
      <c r="K8" s="281"/>
    </row>
    <row r="9" spans="1:11" s="74" customFormat="1" x14ac:dyDescent="0.2">
      <c r="A9" s="48" t="s">
        <v>17</v>
      </c>
      <c r="B9" s="47"/>
      <c r="C9" s="47"/>
      <c r="D9" s="102"/>
      <c r="E9" s="282"/>
      <c r="F9" s="283"/>
      <c r="G9" s="283"/>
      <c r="H9" s="285"/>
      <c r="I9" s="282"/>
      <c r="J9" s="284"/>
      <c r="K9" s="285"/>
    </row>
    <row r="10" spans="1:11" s="74" customFormat="1" x14ac:dyDescent="0.2">
      <c r="A10" s="48" t="s">
        <v>405</v>
      </c>
      <c r="B10" s="47"/>
      <c r="C10" s="47"/>
      <c r="D10" s="102">
        <v>43308519.295000002</v>
      </c>
      <c r="E10" s="286">
        <v>3735036.0129400003</v>
      </c>
      <c r="F10" s="287">
        <v>3395334.8255000003</v>
      </c>
      <c r="G10" s="288">
        <v>3285686.9931199988</v>
      </c>
      <c r="H10" s="102">
        <v>10416057.831559997</v>
      </c>
      <c r="I10" s="286">
        <v>6453474.2278000005</v>
      </c>
      <c r="J10" s="288">
        <v>1390449.2820000001</v>
      </c>
      <c r="K10" s="102">
        <v>18259981.341359999</v>
      </c>
    </row>
    <row r="11" spans="1:11" x14ac:dyDescent="0.2">
      <c r="A11" s="49"/>
      <c r="B11" s="40" t="s">
        <v>7</v>
      </c>
      <c r="C11" s="40"/>
      <c r="D11" s="106">
        <v>36843885.979000002</v>
      </c>
      <c r="E11" s="289">
        <v>3156503.7910000002</v>
      </c>
      <c r="F11" s="92">
        <v>2841725.02</v>
      </c>
      <c r="G11" s="290">
        <v>2733193.8539999998</v>
      </c>
      <c r="H11" s="106">
        <v>8731422.665000001</v>
      </c>
      <c r="I11" s="289">
        <v>5922921.3770000003</v>
      </c>
      <c r="J11" s="290">
        <v>735129.61100000003</v>
      </c>
      <c r="K11" s="106">
        <v>15389473.653000001</v>
      </c>
    </row>
    <row r="12" spans="1:11" x14ac:dyDescent="0.2">
      <c r="A12" s="49"/>
      <c r="B12" s="40"/>
      <c r="C12" s="40" t="s">
        <v>404</v>
      </c>
      <c r="D12" s="106">
        <v>1319885.49</v>
      </c>
      <c r="E12" s="289">
        <v>108924.87940309801</v>
      </c>
      <c r="F12" s="92">
        <v>121537.63741862001</v>
      </c>
      <c r="G12" s="290">
        <v>85584.699494194705</v>
      </c>
      <c r="H12" s="106">
        <v>316047.21631591272</v>
      </c>
      <c r="I12" s="289">
        <v>384313.79920113098</v>
      </c>
      <c r="J12" s="290">
        <v>404876.03987599997</v>
      </c>
      <c r="K12" s="106">
        <v>1105237.0553930437</v>
      </c>
    </row>
    <row r="13" spans="1:11" x14ac:dyDescent="0.2">
      <c r="A13" s="49"/>
      <c r="B13" s="40"/>
      <c r="C13" s="40" t="s">
        <v>63</v>
      </c>
      <c r="D13" s="106">
        <v>35524000.489</v>
      </c>
      <c r="E13" s="289">
        <v>3047578.9115969022</v>
      </c>
      <c r="F13" s="92">
        <v>2720187.3825813802</v>
      </c>
      <c r="G13" s="290">
        <v>2647609.1545058051</v>
      </c>
      <c r="H13" s="106">
        <v>8415375.4486840889</v>
      </c>
      <c r="I13" s="289">
        <v>5538607.5777988695</v>
      </c>
      <c r="J13" s="290">
        <v>330253.57112400007</v>
      </c>
      <c r="K13" s="106">
        <v>14284236.597606959</v>
      </c>
    </row>
    <row r="14" spans="1:11" x14ac:dyDescent="0.2">
      <c r="A14" s="49"/>
      <c r="B14" s="40" t="s">
        <v>8</v>
      </c>
      <c r="C14" s="40"/>
      <c r="D14" s="106">
        <v>411190</v>
      </c>
      <c r="E14" s="289">
        <v>4580.3108999999995</v>
      </c>
      <c r="F14" s="92">
        <v>3174.5230999999994</v>
      </c>
      <c r="G14" s="290">
        <v>2794.9084800000001</v>
      </c>
      <c r="H14" s="106">
        <v>10549.742479999999</v>
      </c>
      <c r="I14" s="289">
        <v>4001.0630000000001</v>
      </c>
      <c r="J14" s="290">
        <v>4696.6040000000003</v>
      </c>
      <c r="K14" s="106">
        <v>19247.409479999998</v>
      </c>
    </row>
    <row r="15" spans="1:11" x14ac:dyDescent="0.2">
      <c r="A15" s="49"/>
      <c r="B15" s="40" t="s">
        <v>9</v>
      </c>
      <c r="C15" s="40"/>
      <c r="D15" s="106">
        <v>2928773.7459999998</v>
      </c>
      <c r="E15" s="289">
        <v>258970.90400000001</v>
      </c>
      <c r="F15" s="92">
        <v>243719.978</v>
      </c>
      <c r="G15" s="290">
        <v>234005.45300000001</v>
      </c>
      <c r="H15" s="106">
        <v>736696.33499999996</v>
      </c>
      <c r="I15" s="289">
        <v>248919.573</v>
      </c>
      <c r="J15" s="290">
        <v>242629.74100000001</v>
      </c>
      <c r="K15" s="106">
        <v>1228245.649</v>
      </c>
    </row>
    <row r="16" spans="1:11" x14ac:dyDescent="0.2">
      <c r="A16" s="49"/>
      <c r="B16" s="40" t="s">
        <v>64</v>
      </c>
      <c r="C16" s="40"/>
      <c r="D16" s="106">
        <v>136696.535</v>
      </c>
      <c r="E16" s="289">
        <v>19862.142</v>
      </c>
      <c r="F16" s="92">
        <v>11468.105</v>
      </c>
      <c r="G16" s="290">
        <v>6327.4229999999998</v>
      </c>
      <c r="H16" s="106">
        <v>37657.67</v>
      </c>
      <c r="I16" s="289">
        <v>26406.606</v>
      </c>
      <c r="J16" s="290">
        <v>33326.925000000003</v>
      </c>
      <c r="K16" s="106">
        <v>97391.201000000001</v>
      </c>
    </row>
    <row r="17" spans="1:11" x14ac:dyDescent="0.2">
      <c r="A17" s="49"/>
      <c r="B17" s="40" t="s">
        <v>10</v>
      </c>
      <c r="C17" s="40"/>
      <c r="D17" s="106">
        <v>796279.49200000009</v>
      </c>
      <c r="E17" s="289">
        <v>52837.762999999992</v>
      </c>
      <c r="F17" s="92">
        <v>87681.772799999992</v>
      </c>
      <c r="G17" s="290">
        <v>66760.832159999991</v>
      </c>
      <c r="H17" s="106">
        <v>207280.36795999997</v>
      </c>
      <c r="I17" s="289">
        <v>52071.458200000001</v>
      </c>
      <c r="J17" s="290">
        <v>105111.54700000001</v>
      </c>
      <c r="K17" s="106">
        <v>364463.37315999996</v>
      </c>
    </row>
    <row r="18" spans="1:11" x14ac:dyDescent="0.2">
      <c r="A18" s="49"/>
      <c r="B18" s="40" t="s">
        <v>11</v>
      </c>
      <c r="C18" s="40"/>
      <c r="D18" s="106">
        <v>976002.74</v>
      </c>
      <c r="E18" s="289">
        <v>85729.377160000004</v>
      </c>
      <c r="F18" s="92">
        <v>87274.234599999996</v>
      </c>
      <c r="G18" s="290">
        <v>95599.010120000006</v>
      </c>
      <c r="H18" s="106">
        <v>268602.62187999999</v>
      </c>
      <c r="I18" s="289">
        <v>83294.594400000002</v>
      </c>
      <c r="J18" s="290">
        <v>82247.358999999997</v>
      </c>
      <c r="K18" s="106">
        <v>434144.57527999999</v>
      </c>
    </row>
    <row r="19" spans="1:11" x14ac:dyDescent="0.2">
      <c r="A19" s="49"/>
      <c r="B19" s="40" t="s">
        <v>14</v>
      </c>
      <c r="C19" s="40"/>
      <c r="D19" s="106">
        <v>1215690.8029999998</v>
      </c>
      <c r="E19" s="289">
        <v>156551.72488000002</v>
      </c>
      <c r="F19" s="92">
        <v>120291.19200000001</v>
      </c>
      <c r="G19" s="290">
        <v>147005.51235999999</v>
      </c>
      <c r="H19" s="106">
        <v>423848.42924000003</v>
      </c>
      <c r="I19" s="289">
        <v>115859.55619999999</v>
      </c>
      <c r="J19" s="290">
        <v>187307.495</v>
      </c>
      <c r="K19" s="106">
        <v>727015.48043999996</v>
      </c>
    </row>
    <row r="20" spans="1:11" x14ac:dyDescent="0.2">
      <c r="A20" s="49"/>
      <c r="B20" s="40"/>
      <c r="C20" s="40"/>
      <c r="D20" s="106"/>
      <c r="E20" s="289"/>
      <c r="F20" s="92"/>
      <c r="G20" s="290"/>
      <c r="H20" s="106"/>
      <c r="I20" s="289"/>
      <c r="J20" s="290"/>
      <c r="K20" s="106"/>
    </row>
    <row r="21" spans="1:11" s="74" customFormat="1" x14ac:dyDescent="0.2">
      <c r="A21" s="48" t="s">
        <v>403</v>
      </c>
      <c r="B21" s="47"/>
      <c r="C21" s="47"/>
      <c r="D21" s="102">
        <v>40110948.866000004</v>
      </c>
      <c r="E21" s="286">
        <v>2805713.1709000003</v>
      </c>
      <c r="F21" s="287">
        <v>2751609.4676000001</v>
      </c>
      <c r="G21" s="288">
        <v>4055121.4931599996</v>
      </c>
      <c r="H21" s="102">
        <v>9612444.1316600014</v>
      </c>
      <c r="I21" s="286">
        <v>3027837.6121999999</v>
      </c>
      <c r="J21" s="288">
        <v>3166923.4479999999</v>
      </c>
      <c r="K21" s="102">
        <v>15807205.191860002</v>
      </c>
    </row>
    <row r="22" spans="1:11" x14ac:dyDescent="0.2">
      <c r="A22" s="49"/>
      <c r="B22" s="40" t="s">
        <v>178</v>
      </c>
      <c r="C22" s="40"/>
      <c r="D22" s="106">
        <v>9041472.2659999989</v>
      </c>
      <c r="E22" s="289">
        <v>752856.95747999998</v>
      </c>
      <c r="F22" s="92">
        <v>721967.22199999995</v>
      </c>
      <c r="G22" s="290">
        <v>951753.21579999989</v>
      </c>
      <c r="H22" s="106">
        <v>2426577.3952799998</v>
      </c>
      <c r="I22" s="289">
        <v>734873.86880000005</v>
      </c>
      <c r="J22" s="290">
        <v>720615.05500000005</v>
      </c>
      <c r="K22" s="106">
        <v>3882066.3190800003</v>
      </c>
    </row>
    <row r="23" spans="1:11" x14ac:dyDescent="0.2">
      <c r="A23" s="49"/>
      <c r="B23" s="40" t="s">
        <v>179</v>
      </c>
      <c r="C23" s="40"/>
      <c r="D23" s="106">
        <v>3332471.5069999998</v>
      </c>
      <c r="E23" s="289">
        <v>193040.39652000001</v>
      </c>
      <c r="F23" s="92">
        <v>255373.76920000001</v>
      </c>
      <c r="G23" s="290">
        <v>330551.79467999999</v>
      </c>
      <c r="H23" s="106">
        <v>778965.96039999998</v>
      </c>
      <c r="I23" s="289">
        <v>291221.50219999999</v>
      </c>
      <c r="J23" s="290">
        <v>311526.36100000003</v>
      </c>
      <c r="K23" s="106">
        <v>1381713.8236</v>
      </c>
    </row>
    <row r="24" spans="1:11" x14ac:dyDescent="0.2">
      <c r="A24" s="49"/>
      <c r="B24" s="40" t="s">
        <v>180</v>
      </c>
      <c r="C24" s="40"/>
      <c r="D24" s="106">
        <v>1821228.1060000001</v>
      </c>
      <c r="E24" s="289">
        <v>268899.01714000001</v>
      </c>
      <c r="F24" s="92">
        <v>50099.4444</v>
      </c>
      <c r="G24" s="290">
        <v>473632.28103999997</v>
      </c>
      <c r="H24" s="106">
        <v>792630.74257999996</v>
      </c>
      <c r="I24" s="289">
        <v>23955.249400000001</v>
      </c>
      <c r="J24" s="290">
        <v>30816.146999999997</v>
      </c>
      <c r="K24" s="106">
        <v>847402.13897999993</v>
      </c>
    </row>
    <row r="25" spans="1:11" x14ac:dyDescent="0.2">
      <c r="A25" s="49"/>
      <c r="B25" s="40" t="s">
        <v>181</v>
      </c>
      <c r="C25" s="40"/>
      <c r="D25" s="106">
        <v>18736384.019000001</v>
      </c>
      <c r="E25" s="289">
        <v>971318.20045999996</v>
      </c>
      <c r="F25" s="92">
        <v>1085510.9849999999</v>
      </c>
      <c r="G25" s="290">
        <v>1601410.10996</v>
      </c>
      <c r="H25" s="106">
        <v>3658239.2954199999</v>
      </c>
      <c r="I25" s="289">
        <v>1375150.7076000001</v>
      </c>
      <c r="J25" s="290">
        <v>1453379.0430000001</v>
      </c>
      <c r="K25" s="106">
        <v>6486769.0460199993</v>
      </c>
    </row>
    <row r="26" spans="1:11" x14ac:dyDescent="0.2">
      <c r="A26" s="49"/>
      <c r="B26" s="40" t="s">
        <v>402</v>
      </c>
      <c r="C26" s="40"/>
      <c r="D26" s="106">
        <v>7173421.1979999999</v>
      </c>
      <c r="E26" s="289">
        <v>615035.34230000002</v>
      </c>
      <c r="F26" s="92">
        <v>632595.30500000005</v>
      </c>
      <c r="G26" s="290">
        <v>689397.84867999994</v>
      </c>
      <c r="H26" s="106">
        <v>1937028.4959800001</v>
      </c>
      <c r="I26" s="289">
        <v>598447.09419999993</v>
      </c>
      <c r="J26" s="290">
        <v>641218.13</v>
      </c>
      <c r="K26" s="106">
        <v>3176693.7201800002</v>
      </c>
    </row>
    <row r="27" spans="1:11" x14ac:dyDescent="0.2">
      <c r="A27" s="49"/>
      <c r="B27" s="40" t="s">
        <v>183</v>
      </c>
      <c r="C27" s="40"/>
      <c r="D27" s="106">
        <v>5971.77</v>
      </c>
      <c r="E27" s="289">
        <v>4563.2569999999996</v>
      </c>
      <c r="F27" s="92">
        <v>6062.7420000000002</v>
      </c>
      <c r="G27" s="290">
        <v>8376.2430000000004</v>
      </c>
      <c r="H27" s="106">
        <v>19002.241999999998</v>
      </c>
      <c r="I27" s="289">
        <v>4189.1899999999996</v>
      </c>
      <c r="J27" s="290">
        <v>9368.7119999999995</v>
      </c>
      <c r="K27" s="106">
        <v>32560.143999999997</v>
      </c>
    </row>
    <row r="28" spans="1:11" x14ac:dyDescent="0.2">
      <c r="A28" s="49"/>
      <c r="B28" s="40"/>
      <c r="C28" s="40"/>
      <c r="D28" s="106"/>
      <c r="E28" s="289"/>
      <c r="F28" s="92"/>
      <c r="G28" s="290"/>
      <c r="H28" s="106"/>
      <c r="I28" s="289"/>
      <c r="J28" s="290"/>
      <c r="K28" s="106"/>
    </row>
    <row r="29" spans="1:11" s="74" customFormat="1" x14ac:dyDescent="0.2">
      <c r="A29" s="48" t="s">
        <v>401</v>
      </c>
      <c r="B29" s="47"/>
      <c r="C29" s="47"/>
      <c r="D29" s="102">
        <v>3197570.429</v>
      </c>
      <c r="E29" s="286">
        <v>929322.84204000002</v>
      </c>
      <c r="F29" s="287">
        <v>643725.35790000018</v>
      </c>
      <c r="G29" s="288">
        <v>-769434.50004000077</v>
      </c>
      <c r="H29" s="102">
        <v>803613.6998999957</v>
      </c>
      <c r="I29" s="286">
        <v>3425636.6156000006</v>
      </c>
      <c r="J29" s="288">
        <v>-1776474.1659999997</v>
      </c>
      <c r="K29" s="102">
        <v>2452776.149499997</v>
      </c>
    </row>
    <row r="30" spans="1:11" x14ac:dyDescent="0.2">
      <c r="A30" s="49"/>
      <c r="B30" s="40"/>
      <c r="C30" s="40"/>
      <c r="D30" s="106"/>
      <c r="E30" s="289"/>
      <c r="F30" s="92"/>
      <c r="G30" s="290"/>
      <c r="H30" s="106"/>
      <c r="I30" s="289"/>
      <c r="J30" s="290"/>
      <c r="K30" s="106"/>
    </row>
    <row r="31" spans="1:11" s="74" customFormat="1" x14ac:dyDescent="0.2">
      <c r="A31" s="48" t="s">
        <v>65</v>
      </c>
      <c r="B31" s="47"/>
      <c r="C31" s="47"/>
      <c r="D31" s="102"/>
      <c r="E31" s="286"/>
      <c r="F31" s="287"/>
      <c r="G31" s="288"/>
      <c r="H31" s="102"/>
      <c r="I31" s="286"/>
      <c r="J31" s="288"/>
      <c r="K31" s="102"/>
    </row>
    <row r="32" spans="1:11" s="74" customFormat="1" x14ac:dyDescent="0.2">
      <c r="A32" s="48" t="s">
        <v>400</v>
      </c>
      <c r="B32" s="47"/>
      <c r="C32" s="47"/>
      <c r="D32" s="102">
        <v>7335568.8080000002</v>
      </c>
      <c r="E32" s="286">
        <v>299751.13536000001</v>
      </c>
      <c r="F32" s="287">
        <v>411487.62439999997</v>
      </c>
      <c r="G32" s="288">
        <v>544727.14547999995</v>
      </c>
      <c r="H32" s="102">
        <v>1255965.90524</v>
      </c>
      <c r="I32" s="286">
        <v>511282.48840000003</v>
      </c>
      <c r="J32" s="288">
        <v>541053</v>
      </c>
      <c r="K32" s="102">
        <v>2308301.3936399999</v>
      </c>
    </row>
    <row r="33" spans="1:11" x14ac:dyDescent="0.2">
      <c r="A33" s="49"/>
      <c r="B33" s="40" t="s">
        <v>12</v>
      </c>
      <c r="C33" s="40"/>
      <c r="D33" s="106">
        <v>16739.937999999998</v>
      </c>
      <c r="E33" s="289">
        <v>1428.567</v>
      </c>
      <c r="F33" s="92">
        <v>1325.951</v>
      </c>
      <c r="G33" s="290">
        <v>416.81972000000002</v>
      </c>
      <c r="H33" s="106">
        <v>3171.33772</v>
      </c>
      <c r="I33" s="289">
        <v>381.71159999999998</v>
      </c>
      <c r="J33" s="290">
        <v>881.97</v>
      </c>
      <c r="K33" s="106">
        <v>4435.0193200000003</v>
      </c>
    </row>
    <row r="34" spans="1:11" x14ac:dyDescent="0.2">
      <c r="A34" s="49"/>
      <c r="B34" s="40" t="s">
        <v>184</v>
      </c>
      <c r="C34" s="40"/>
      <c r="D34" s="106">
        <v>4010858.4849999999</v>
      </c>
      <c r="E34" s="289">
        <v>67916.500359999991</v>
      </c>
      <c r="F34" s="92">
        <v>213404.40640000001</v>
      </c>
      <c r="G34" s="290">
        <v>274013.02919999999</v>
      </c>
      <c r="H34" s="106">
        <v>555333.93595999992</v>
      </c>
      <c r="I34" s="289">
        <v>279945.967</v>
      </c>
      <c r="J34" s="290">
        <v>277946.74000000005</v>
      </c>
      <c r="K34" s="106">
        <v>1113226.6429599999</v>
      </c>
    </row>
    <row r="35" spans="1:11" x14ac:dyDescent="0.2">
      <c r="A35" s="49"/>
      <c r="B35" s="40" t="s">
        <v>185</v>
      </c>
      <c r="C35" s="40"/>
      <c r="D35" s="106">
        <v>3341450.2609999999</v>
      </c>
      <c r="E35" s="289">
        <v>233263.20199999999</v>
      </c>
      <c r="F35" s="92">
        <v>199409.16899999999</v>
      </c>
      <c r="G35" s="290">
        <v>271130.93599999999</v>
      </c>
      <c r="H35" s="106">
        <v>703803.30700000003</v>
      </c>
      <c r="I35" s="289">
        <v>231718.23300000001</v>
      </c>
      <c r="J35" s="290">
        <v>263988.23</v>
      </c>
      <c r="K35" s="106">
        <v>1199509.77</v>
      </c>
    </row>
    <row r="36" spans="1:11" x14ac:dyDescent="0.2">
      <c r="A36" s="49"/>
      <c r="B36" s="40"/>
      <c r="C36" s="40"/>
      <c r="D36" s="106"/>
      <c r="E36" s="289"/>
      <c r="F36" s="92"/>
      <c r="G36" s="290"/>
      <c r="H36" s="106"/>
      <c r="I36" s="289"/>
      <c r="J36" s="290"/>
      <c r="K36" s="106"/>
    </row>
    <row r="37" spans="1:11" s="74" customFormat="1" x14ac:dyDescent="0.2">
      <c r="A37" s="48" t="s">
        <v>399</v>
      </c>
      <c r="B37" s="47"/>
      <c r="C37" s="47"/>
      <c r="D37" s="102">
        <v>43325259.233000003</v>
      </c>
      <c r="E37" s="286">
        <v>3736464.5799400001</v>
      </c>
      <c r="F37" s="287">
        <v>3396660.7765000002</v>
      </c>
      <c r="G37" s="288">
        <v>3286103.8128399989</v>
      </c>
      <c r="H37" s="102">
        <v>10419229.169279996</v>
      </c>
      <c r="I37" s="286">
        <v>6453855.9394000005</v>
      </c>
      <c r="J37" s="288">
        <v>1391331.2520000001</v>
      </c>
      <c r="K37" s="102">
        <v>18264416.360679995</v>
      </c>
    </row>
    <row r="38" spans="1:11" s="74" customFormat="1" x14ac:dyDescent="0.2">
      <c r="A38" s="48" t="s">
        <v>398</v>
      </c>
      <c r="B38" s="47"/>
      <c r="C38" s="47"/>
      <c r="D38" s="102">
        <v>47463257.611999996</v>
      </c>
      <c r="E38" s="286">
        <v>3106892.8732600003</v>
      </c>
      <c r="F38" s="287">
        <v>3164423.0430000005</v>
      </c>
      <c r="G38" s="288">
        <v>4600265.4583599996</v>
      </c>
      <c r="H38" s="102">
        <v>10871581.374620002</v>
      </c>
      <c r="I38" s="286">
        <v>3539501.8122</v>
      </c>
      <c r="J38" s="288">
        <v>3708858.4180000001</v>
      </c>
      <c r="K38" s="102">
        <v>18119941.604820002</v>
      </c>
    </row>
    <row r="39" spans="1:11" s="74" customFormat="1" x14ac:dyDescent="0.2">
      <c r="A39" s="48" t="s">
        <v>397</v>
      </c>
      <c r="B39" s="47"/>
      <c r="C39" s="47"/>
      <c r="D39" s="102">
        <v>-4137998.3789999997</v>
      </c>
      <c r="E39" s="286">
        <v>629571.70667999983</v>
      </c>
      <c r="F39" s="287">
        <v>232237.73349999962</v>
      </c>
      <c r="G39" s="288">
        <v>-1314161.6455200007</v>
      </c>
      <c r="H39" s="102">
        <v>-452352.20534000546</v>
      </c>
      <c r="I39" s="286">
        <v>2914354.1272000005</v>
      </c>
      <c r="J39" s="288">
        <v>-2317527.1660000002</v>
      </c>
      <c r="K39" s="102">
        <v>144474.7558599948</v>
      </c>
    </row>
    <row r="40" spans="1:11" x14ac:dyDescent="0.2">
      <c r="A40" s="53"/>
      <c r="B40" s="52"/>
      <c r="C40" s="52"/>
      <c r="D40" s="111"/>
      <c r="E40" s="291"/>
      <c r="F40" s="292"/>
      <c r="G40" s="293"/>
      <c r="H40" s="111"/>
      <c r="I40" s="291"/>
      <c r="J40" s="293"/>
      <c r="K40" s="111"/>
    </row>
    <row r="41" spans="1:11" s="74" customFormat="1" x14ac:dyDescent="0.2">
      <c r="A41" s="48" t="s">
        <v>396</v>
      </c>
      <c r="B41" s="47"/>
      <c r="C41" s="47"/>
      <c r="D41" s="102"/>
      <c r="E41" s="286"/>
      <c r="F41" s="287"/>
      <c r="G41" s="288"/>
      <c r="H41" s="102"/>
      <c r="I41" s="286"/>
      <c r="J41" s="288"/>
      <c r="K41" s="102"/>
    </row>
    <row r="42" spans="1:11" s="74" customFormat="1" x14ac:dyDescent="0.2">
      <c r="A42" s="48"/>
      <c r="B42" s="47"/>
      <c r="C42" s="47"/>
      <c r="D42" s="102"/>
      <c r="E42" s="286"/>
      <c r="F42" s="287"/>
      <c r="G42" s="288"/>
      <c r="H42" s="102"/>
      <c r="I42" s="286"/>
      <c r="J42" s="288"/>
      <c r="K42" s="102"/>
    </row>
    <row r="43" spans="1:11" s="74" customFormat="1" x14ac:dyDescent="0.2">
      <c r="A43" s="48" t="s">
        <v>395</v>
      </c>
      <c r="B43" s="47"/>
      <c r="C43" s="47"/>
      <c r="D43" s="102">
        <v>-928995.09999999986</v>
      </c>
      <c r="E43" s="286">
        <v>188929.90560000006</v>
      </c>
      <c r="F43" s="287">
        <v>174755.7665</v>
      </c>
      <c r="G43" s="288">
        <v>-642774.21563999995</v>
      </c>
      <c r="H43" s="102">
        <v>-279088.5435400001</v>
      </c>
      <c r="I43" s="286">
        <v>3456094.4819999998</v>
      </c>
      <c r="J43" s="288">
        <v>-882156.71199999982</v>
      </c>
      <c r="K43" s="102">
        <v>2294849.22646</v>
      </c>
    </row>
    <row r="44" spans="1:11" x14ac:dyDescent="0.2">
      <c r="A44" s="49" t="s">
        <v>266</v>
      </c>
      <c r="B44" s="40"/>
      <c r="C44" s="40"/>
      <c r="D44" s="106">
        <v>526125.17099999997</v>
      </c>
      <c r="E44" s="289">
        <v>-339507.36586000002</v>
      </c>
      <c r="F44" s="92">
        <v>12663.354099999997</v>
      </c>
      <c r="G44" s="290">
        <v>31161.801720000003</v>
      </c>
      <c r="H44" s="106">
        <v>-295682.21004000003</v>
      </c>
      <c r="I44" s="289">
        <v>26582.790599999993</v>
      </c>
      <c r="J44" s="290">
        <v>-6370.8220000000001</v>
      </c>
      <c r="K44" s="106">
        <v>-275470.24144000001</v>
      </c>
    </row>
    <row r="45" spans="1:11" x14ac:dyDescent="0.2">
      <c r="A45" s="49"/>
      <c r="B45" s="40" t="s">
        <v>394</v>
      </c>
      <c r="C45" s="40"/>
      <c r="D45" s="106">
        <v>1168960.608</v>
      </c>
      <c r="E45" s="289">
        <v>43136.488320000004</v>
      </c>
      <c r="F45" s="92">
        <v>57902.081200000001</v>
      </c>
      <c r="G45" s="290">
        <v>100670.30704</v>
      </c>
      <c r="H45" s="106">
        <v>201708.87656</v>
      </c>
      <c r="I45" s="289">
        <v>71709.756599999993</v>
      </c>
      <c r="J45" s="290">
        <v>74024.894</v>
      </c>
      <c r="K45" s="106">
        <v>347443.52715999994</v>
      </c>
    </row>
    <row r="46" spans="1:11" x14ac:dyDescent="0.2">
      <c r="A46" s="49"/>
      <c r="B46" s="40" t="s">
        <v>393</v>
      </c>
      <c r="C46" s="40"/>
      <c r="D46" s="106">
        <v>642835.43700000003</v>
      </c>
      <c r="E46" s="289">
        <v>382643.85418000002</v>
      </c>
      <c r="F46" s="92">
        <v>45238.727100000004</v>
      </c>
      <c r="G46" s="290">
        <v>69508.505319999997</v>
      </c>
      <c r="H46" s="106">
        <v>497391.08660000004</v>
      </c>
      <c r="I46" s="289">
        <v>45126.966</v>
      </c>
      <c r="J46" s="290">
        <v>80395.716</v>
      </c>
      <c r="K46" s="106">
        <v>622913.76860000007</v>
      </c>
    </row>
    <row r="47" spans="1:11" x14ac:dyDescent="0.2">
      <c r="A47" s="49" t="s">
        <v>269</v>
      </c>
      <c r="B47" s="40"/>
      <c r="C47" s="40"/>
      <c r="D47" s="106">
        <v>-1429488.767</v>
      </c>
      <c r="E47" s="289">
        <v>822956.24726000009</v>
      </c>
      <c r="F47" s="92">
        <v>59168.892799999972</v>
      </c>
      <c r="G47" s="290">
        <v>-660352.76115999999</v>
      </c>
      <c r="H47" s="106">
        <v>221772.37889999989</v>
      </c>
      <c r="I47" s="289">
        <v>1413144.7406000001</v>
      </c>
      <c r="J47" s="290">
        <v>1312945.5990000002</v>
      </c>
      <c r="K47" s="106">
        <v>2947862.7185000004</v>
      </c>
    </row>
    <row r="48" spans="1:11" x14ac:dyDescent="0.2">
      <c r="A48" s="49"/>
      <c r="B48" s="40" t="s">
        <v>392</v>
      </c>
      <c r="C48" s="40"/>
      <c r="D48" s="106">
        <v>4735173.193</v>
      </c>
      <c r="E48" s="289">
        <v>3896058.4792199996</v>
      </c>
      <c r="F48" s="92">
        <v>303497.93129999994</v>
      </c>
      <c r="G48" s="290">
        <v>-206843.10520000002</v>
      </c>
      <c r="H48" s="106">
        <v>3992713.3053199993</v>
      </c>
      <c r="I48" s="289">
        <v>1440492.2926</v>
      </c>
      <c r="J48" s="290">
        <v>1332413.6830000002</v>
      </c>
      <c r="K48" s="106">
        <v>6765619.2809199998</v>
      </c>
    </row>
    <row r="49" spans="1:11" x14ac:dyDescent="0.2">
      <c r="A49" s="49"/>
      <c r="B49" s="40" t="s">
        <v>391</v>
      </c>
      <c r="C49" s="40"/>
      <c r="D49" s="106">
        <v>6164661.96</v>
      </c>
      <c r="E49" s="289">
        <v>3073102.2319599995</v>
      </c>
      <c r="F49" s="92">
        <v>244329.03849999997</v>
      </c>
      <c r="G49" s="290">
        <v>453509.65596</v>
      </c>
      <c r="H49" s="106">
        <v>3770940.9264199995</v>
      </c>
      <c r="I49" s="289">
        <v>27347.552</v>
      </c>
      <c r="J49" s="290">
        <v>19468.083999999999</v>
      </c>
      <c r="K49" s="106">
        <v>3817756.5624199994</v>
      </c>
    </row>
    <row r="50" spans="1:11" x14ac:dyDescent="0.2">
      <c r="A50" s="49" t="s">
        <v>390</v>
      </c>
      <c r="B50" s="40"/>
      <c r="C50" s="40"/>
      <c r="D50" s="106">
        <v>-61.876999999862164</v>
      </c>
      <c r="E50" s="289">
        <v>303.10245999999461</v>
      </c>
      <c r="F50" s="92">
        <v>967.36190000001807</v>
      </c>
      <c r="G50" s="290">
        <v>2949.0207199999713</v>
      </c>
      <c r="H50" s="106">
        <v>4219.485079999984</v>
      </c>
      <c r="I50" s="289">
        <v>4863.8836000000592</v>
      </c>
      <c r="J50" s="290">
        <v>-6197.5860000000102</v>
      </c>
      <c r="K50" s="106">
        <v>2885.782680000033</v>
      </c>
    </row>
    <row r="51" spans="1:11" x14ac:dyDescent="0.2">
      <c r="A51" s="49" t="s">
        <v>389</v>
      </c>
      <c r="B51" s="40"/>
      <c r="C51" s="40"/>
      <c r="D51" s="106">
        <v>-25569.627</v>
      </c>
      <c r="E51" s="289">
        <v>-294822.07825999998</v>
      </c>
      <c r="F51" s="92">
        <v>101956.15770000001</v>
      </c>
      <c r="G51" s="290">
        <v>-16532.27692</v>
      </c>
      <c r="H51" s="106">
        <v>-209398.19747999997</v>
      </c>
      <c r="I51" s="289">
        <v>2011503.0671999999</v>
      </c>
      <c r="J51" s="290">
        <v>-2182533.9029999999</v>
      </c>
      <c r="K51" s="106">
        <v>-380429.03328000009</v>
      </c>
    </row>
    <row r="52" spans="1:11" x14ac:dyDescent="0.2">
      <c r="A52" s="49" t="s">
        <v>388</v>
      </c>
      <c r="B52" s="40"/>
      <c r="C52" s="40"/>
      <c r="D52" s="106">
        <v>0</v>
      </c>
      <c r="E52" s="289">
        <v>0</v>
      </c>
      <c r="F52" s="92">
        <v>0</v>
      </c>
      <c r="G52" s="290">
        <v>0</v>
      </c>
      <c r="H52" s="106">
        <v>0</v>
      </c>
      <c r="I52" s="289">
        <v>0</v>
      </c>
      <c r="J52" s="290">
        <v>0</v>
      </c>
      <c r="K52" s="106">
        <v>0</v>
      </c>
    </row>
    <row r="53" spans="1:11" x14ac:dyDescent="0.2">
      <c r="A53" s="49"/>
      <c r="B53" s="40" t="s">
        <v>387</v>
      </c>
      <c r="C53" s="40"/>
      <c r="D53" s="106">
        <v>0</v>
      </c>
      <c r="E53" s="289">
        <v>0</v>
      </c>
      <c r="F53" s="92">
        <v>0</v>
      </c>
      <c r="G53" s="290">
        <v>0</v>
      </c>
      <c r="H53" s="106">
        <v>0</v>
      </c>
      <c r="I53" s="289">
        <v>0</v>
      </c>
      <c r="J53" s="290">
        <v>0</v>
      </c>
      <c r="K53" s="106">
        <v>0</v>
      </c>
    </row>
    <row r="54" spans="1:11" x14ac:dyDescent="0.2">
      <c r="A54" s="49"/>
      <c r="B54" s="40" t="s">
        <v>386</v>
      </c>
      <c r="C54" s="40"/>
      <c r="D54" s="106">
        <v>0</v>
      </c>
      <c r="E54" s="289">
        <v>0</v>
      </c>
      <c r="F54" s="92">
        <v>0</v>
      </c>
      <c r="G54" s="290">
        <v>0</v>
      </c>
      <c r="H54" s="106">
        <v>0</v>
      </c>
      <c r="I54" s="289">
        <v>0</v>
      </c>
      <c r="J54" s="290">
        <v>0</v>
      </c>
      <c r="K54" s="106">
        <v>0</v>
      </c>
    </row>
    <row r="55" spans="1:11" x14ac:dyDescent="0.2">
      <c r="A55" s="49" t="s">
        <v>385</v>
      </c>
      <c r="B55" s="40"/>
      <c r="C55" s="40"/>
      <c r="D55" s="106">
        <v>0</v>
      </c>
      <c r="E55" s="289">
        <v>0</v>
      </c>
      <c r="F55" s="92">
        <v>0</v>
      </c>
      <c r="G55" s="290">
        <v>0</v>
      </c>
      <c r="H55" s="106">
        <v>0</v>
      </c>
      <c r="I55" s="289">
        <v>0</v>
      </c>
      <c r="J55" s="290">
        <v>0</v>
      </c>
      <c r="K55" s="106">
        <v>0</v>
      </c>
    </row>
    <row r="56" spans="1:11" x14ac:dyDescent="0.2">
      <c r="A56" s="49" t="s">
        <v>384</v>
      </c>
      <c r="B56" s="40"/>
      <c r="C56" s="40"/>
      <c r="D56" s="106">
        <v>0</v>
      </c>
      <c r="E56" s="289">
        <v>0</v>
      </c>
      <c r="F56" s="92">
        <v>0</v>
      </c>
      <c r="G56" s="290">
        <v>0</v>
      </c>
      <c r="H56" s="106">
        <v>0</v>
      </c>
      <c r="I56" s="289">
        <v>0</v>
      </c>
      <c r="J56" s="290">
        <v>0</v>
      </c>
      <c r="K56" s="106">
        <v>0</v>
      </c>
    </row>
    <row r="57" spans="1:11" x14ac:dyDescent="0.2">
      <c r="A57" s="49"/>
      <c r="B57" s="40"/>
      <c r="C57" s="40"/>
      <c r="D57" s="106"/>
      <c r="E57" s="289"/>
      <c r="F57" s="92"/>
      <c r="G57" s="290"/>
      <c r="H57" s="106"/>
      <c r="I57" s="289"/>
      <c r="J57" s="290"/>
      <c r="K57" s="106"/>
    </row>
    <row r="58" spans="1:11" s="74" customFormat="1" x14ac:dyDescent="0.2">
      <c r="A58" s="48" t="s">
        <v>383</v>
      </c>
      <c r="B58" s="47"/>
      <c r="C58" s="47"/>
      <c r="D58" s="102">
        <v>3209003.2790000001</v>
      </c>
      <c r="E58" s="286">
        <v>-440641.80107999989</v>
      </c>
      <c r="F58" s="287">
        <v>-57481.967000000004</v>
      </c>
      <c r="G58" s="288">
        <v>671387.42987999995</v>
      </c>
      <c r="H58" s="102">
        <v>173263.6618</v>
      </c>
      <c r="I58" s="286">
        <v>541740.35480000009</v>
      </c>
      <c r="J58" s="288">
        <v>1435370.4540000001</v>
      </c>
      <c r="K58" s="102">
        <v>2150374.4706000001</v>
      </c>
    </row>
    <row r="59" spans="1:11" x14ac:dyDescent="0.2">
      <c r="A59" s="49" t="s">
        <v>382</v>
      </c>
      <c r="B59" s="40"/>
      <c r="C59" s="40"/>
      <c r="D59" s="106">
        <v>138386.698</v>
      </c>
      <c r="E59" s="289">
        <v>2561.3900599999997</v>
      </c>
      <c r="F59" s="92">
        <v>-1414.433</v>
      </c>
      <c r="G59" s="290">
        <v>-10332.449119999999</v>
      </c>
      <c r="H59" s="106">
        <v>-9185.4920600000005</v>
      </c>
      <c r="I59" s="289">
        <v>-4293.7052000000003</v>
      </c>
      <c r="J59" s="290">
        <v>-58205.81</v>
      </c>
      <c r="K59" s="106">
        <v>-71685.007259999998</v>
      </c>
    </row>
    <row r="60" spans="1:11" x14ac:dyDescent="0.2">
      <c r="A60" s="49"/>
      <c r="B60" s="40" t="s">
        <v>380</v>
      </c>
      <c r="C60" s="40"/>
      <c r="D60" s="106">
        <v>204676.66700000002</v>
      </c>
      <c r="E60" s="289">
        <v>4218.4759999999997</v>
      </c>
      <c r="F60" s="92">
        <v>0</v>
      </c>
      <c r="G60" s="290">
        <v>0</v>
      </c>
      <c r="H60" s="106">
        <v>4218.4759999999997</v>
      </c>
      <c r="I60" s="289">
        <v>0</v>
      </c>
      <c r="J60" s="290">
        <v>0</v>
      </c>
      <c r="K60" s="106">
        <v>4218.4759999999997</v>
      </c>
    </row>
    <row r="61" spans="1:11" x14ac:dyDescent="0.2">
      <c r="A61" s="49"/>
      <c r="B61" s="40"/>
      <c r="C61" s="40" t="s">
        <v>379</v>
      </c>
      <c r="D61" s="106">
        <v>0</v>
      </c>
      <c r="E61" s="289">
        <v>0</v>
      </c>
      <c r="F61" s="92">
        <v>0</v>
      </c>
      <c r="G61" s="290">
        <v>0</v>
      </c>
      <c r="H61" s="106">
        <v>0</v>
      </c>
      <c r="I61" s="289">
        <v>0</v>
      </c>
      <c r="J61" s="290">
        <v>0</v>
      </c>
      <c r="K61" s="106">
        <v>0</v>
      </c>
    </row>
    <row r="62" spans="1:11" x14ac:dyDescent="0.2">
      <c r="A62" s="49"/>
      <c r="B62" s="40"/>
      <c r="C62" s="40" t="s">
        <v>378</v>
      </c>
      <c r="D62" s="106">
        <v>0</v>
      </c>
      <c r="E62" s="289">
        <v>4218.4759999999997</v>
      </c>
      <c r="F62" s="92">
        <v>0</v>
      </c>
      <c r="G62" s="290">
        <v>0</v>
      </c>
      <c r="H62" s="106">
        <v>4218.4759999999997</v>
      </c>
      <c r="I62" s="289">
        <v>0</v>
      </c>
      <c r="J62" s="290">
        <v>0</v>
      </c>
      <c r="K62" s="106">
        <v>4218.4759999999997</v>
      </c>
    </row>
    <row r="63" spans="1:11" x14ac:dyDescent="0.2">
      <c r="A63" s="49"/>
      <c r="B63" s="40" t="s">
        <v>377</v>
      </c>
      <c r="C63" s="40"/>
      <c r="D63" s="106">
        <v>66289.968999999997</v>
      </c>
      <c r="E63" s="289">
        <v>1657.0859399999999</v>
      </c>
      <c r="F63" s="92">
        <v>1414.433</v>
      </c>
      <c r="G63" s="290">
        <v>10332.449119999999</v>
      </c>
      <c r="H63" s="106">
        <v>13403.968059999999</v>
      </c>
      <c r="I63" s="289">
        <v>4293.7052000000003</v>
      </c>
      <c r="J63" s="290">
        <v>58205.81</v>
      </c>
      <c r="K63" s="106">
        <v>75903.483259999994</v>
      </c>
    </row>
    <row r="64" spans="1:11" x14ac:dyDescent="0.2">
      <c r="A64" s="49" t="s">
        <v>381</v>
      </c>
      <c r="B64" s="40"/>
      <c r="C64" s="40"/>
      <c r="D64" s="106">
        <v>3592354.43</v>
      </c>
      <c r="E64" s="289">
        <v>-398077.81913999992</v>
      </c>
      <c r="F64" s="92">
        <v>-18001.415000000001</v>
      </c>
      <c r="G64" s="290">
        <v>721825.30599999998</v>
      </c>
      <c r="H64" s="106">
        <v>305746.07186000003</v>
      </c>
      <c r="I64" s="289">
        <v>585149.64600000007</v>
      </c>
      <c r="J64" s="290">
        <v>1534040.3260000001</v>
      </c>
      <c r="K64" s="106">
        <v>2424936.0438600001</v>
      </c>
    </row>
    <row r="65" spans="1:11" x14ac:dyDescent="0.2">
      <c r="A65" s="49"/>
      <c r="B65" s="40" t="s">
        <v>380</v>
      </c>
      <c r="C65" s="40"/>
      <c r="D65" s="106">
        <v>4550000</v>
      </c>
      <c r="E65" s="289">
        <v>746548.67</v>
      </c>
      <c r="F65" s="92">
        <v>0</v>
      </c>
      <c r="G65" s="290">
        <v>784914.16099999996</v>
      </c>
      <c r="H65" s="106">
        <v>1531462.831</v>
      </c>
      <c r="I65" s="289">
        <v>609866.58900000004</v>
      </c>
      <c r="J65" s="290">
        <v>1790390.4240000001</v>
      </c>
      <c r="K65" s="106">
        <v>3931719.844</v>
      </c>
    </row>
    <row r="66" spans="1:11" x14ac:dyDescent="0.2">
      <c r="A66" s="49"/>
      <c r="B66" s="40"/>
      <c r="C66" s="40" t="s">
        <v>379</v>
      </c>
      <c r="D66" s="106">
        <v>0</v>
      </c>
      <c r="E66" s="289">
        <v>746548.67</v>
      </c>
      <c r="F66" s="92">
        <v>0</v>
      </c>
      <c r="G66" s="290">
        <v>784914.16099999996</v>
      </c>
      <c r="H66" s="106">
        <v>1531462.831</v>
      </c>
      <c r="I66" s="289">
        <v>609866.58900000004</v>
      </c>
      <c r="J66" s="290">
        <v>1790390.4240000001</v>
      </c>
      <c r="K66" s="106">
        <v>3931719.844</v>
      </c>
    </row>
    <row r="67" spans="1:11" x14ac:dyDescent="0.2">
      <c r="A67" s="49"/>
      <c r="B67" s="40"/>
      <c r="C67" s="40" t="s">
        <v>378</v>
      </c>
      <c r="D67" s="106">
        <v>0</v>
      </c>
      <c r="E67" s="289">
        <v>0</v>
      </c>
      <c r="F67" s="92">
        <v>0</v>
      </c>
      <c r="G67" s="290">
        <v>0</v>
      </c>
      <c r="H67" s="106">
        <v>0</v>
      </c>
      <c r="I67" s="289">
        <v>0</v>
      </c>
      <c r="J67" s="290">
        <v>0</v>
      </c>
      <c r="K67" s="106">
        <v>0</v>
      </c>
    </row>
    <row r="68" spans="1:11" x14ac:dyDescent="0.2">
      <c r="A68" s="49"/>
      <c r="B68" s="40" t="s">
        <v>377</v>
      </c>
      <c r="C68" s="40"/>
      <c r="D68" s="106">
        <v>957645.57</v>
      </c>
      <c r="E68" s="289">
        <v>1144626.48914</v>
      </c>
      <c r="F68" s="92">
        <v>18001.415000000001</v>
      </c>
      <c r="G68" s="290">
        <v>63088.855000000003</v>
      </c>
      <c r="H68" s="106">
        <v>1225716.75914</v>
      </c>
      <c r="I68" s="289">
        <v>24716.942999999999</v>
      </c>
      <c r="J68" s="290">
        <v>256350.098</v>
      </c>
      <c r="K68" s="106">
        <v>1506783.8001399999</v>
      </c>
    </row>
    <row r="69" spans="1:11" x14ac:dyDescent="0.2">
      <c r="A69" s="49" t="s">
        <v>376</v>
      </c>
      <c r="B69" s="40"/>
      <c r="C69" s="40"/>
      <c r="D69" s="106">
        <v>-521737.84899999999</v>
      </c>
      <c r="E69" s="289">
        <v>-45125.372000000003</v>
      </c>
      <c r="F69" s="92">
        <v>-38066.118999999999</v>
      </c>
      <c r="G69" s="290">
        <v>-40105.427000000003</v>
      </c>
      <c r="H69" s="106">
        <v>-123296.91800000001</v>
      </c>
      <c r="I69" s="289">
        <v>-39115.586000000003</v>
      </c>
      <c r="J69" s="290">
        <v>-40464.061999999998</v>
      </c>
      <c r="K69" s="106">
        <v>-202876.56600000002</v>
      </c>
    </row>
    <row r="70" spans="1:11" x14ac:dyDescent="0.2">
      <c r="A70" s="49"/>
      <c r="B70" s="40"/>
      <c r="C70" s="40"/>
      <c r="D70" s="106"/>
      <c r="E70" s="289"/>
      <c r="F70" s="92"/>
      <c r="G70" s="290"/>
      <c r="H70" s="106"/>
      <c r="I70" s="289"/>
      <c r="J70" s="290"/>
      <c r="K70" s="106"/>
    </row>
    <row r="71" spans="1:11" s="74" customFormat="1" x14ac:dyDescent="0.2">
      <c r="A71" s="48" t="s">
        <v>375</v>
      </c>
      <c r="B71" s="47"/>
      <c r="C71" s="47"/>
      <c r="D71" s="102">
        <v>-4137998.3789999997</v>
      </c>
      <c r="E71" s="286">
        <v>629571.70667999994</v>
      </c>
      <c r="F71" s="287">
        <v>232237.7335</v>
      </c>
      <c r="G71" s="288">
        <v>-1314161.6455199998</v>
      </c>
      <c r="H71" s="102">
        <v>-452352.2053400001</v>
      </c>
      <c r="I71" s="286">
        <v>2914354.1272</v>
      </c>
      <c r="J71" s="288">
        <v>-2317527.1660000002</v>
      </c>
      <c r="K71" s="102">
        <v>144474.75585999992</v>
      </c>
    </row>
    <row r="72" spans="1:11" x14ac:dyDescent="0.2">
      <c r="A72" s="44"/>
      <c r="B72" s="43"/>
      <c r="C72" s="43"/>
      <c r="D72" s="111"/>
      <c r="E72" s="291"/>
      <c r="F72" s="292"/>
      <c r="G72" s="293"/>
      <c r="H72" s="111"/>
      <c r="I72" s="291"/>
      <c r="J72" s="293"/>
      <c r="K72" s="111"/>
    </row>
    <row r="73" spans="1:11" x14ac:dyDescent="0.2">
      <c r="A73" s="40" t="s">
        <v>374</v>
      </c>
      <c r="B73" s="33" t="s">
        <v>373</v>
      </c>
      <c r="C73" s="33"/>
      <c r="D73" s="33"/>
      <c r="E73" s="39"/>
      <c r="F73" s="39"/>
      <c r="G73" s="39"/>
      <c r="H73" s="39"/>
      <c r="I73" s="39"/>
      <c r="J73" s="39"/>
      <c r="K73" s="38"/>
    </row>
    <row r="74" spans="1:11" x14ac:dyDescent="0.2">
      <c r="A74" s="35" t="s">
        <v>372</v>
      </c>
      <c r="B74" s="34" t="s">
        <v>371</v>
      </c>
      <c r="C74" s="34"/>
      <c r="D74" s="34"/>
      <c r="E74" s="34"/>
      <c r="F74" s="34"/>
      <c r="G74" s="34"/>
      <c r="H74" s="34"/>
      <c r="I74" s="34"/>
      <c r="J74" s="34"/>
      <c r="K74" s="33"/>
    </row>
    <row r="75" spans="1:11" x14ac:dyDescent="0.2">
      <c r="A75" s="35" t="s">
        <v>370</v>
      </c>
      <c r="B75" s="34" t="s">
        <v>369</v>
      </c>
      <c r="C75" s="34"/>
      <c r="D75" s="34"/>
      <c r="E75" s="34"/>
      <c r="F75" s="34"/>
      <c r="G75" s="34"/>
      <c r="H75" s="34"/>
      <c r="I75" s="34"/>
      <c r="J75" s="34"/>
      <c r="K75" s="33"/>
    </row>
    <row r="76" spans="1:11" x14ac:dyDescent="0.2">
      <c r="A76" s="71" t="s">
        <v>368</v>
      </c>
      <c r="B76" s="35" t="s">
        <v>367</v>
      </c>
      <c r="C76" s="71"/>
      <c r="D76" s="35"/>
      <c r="E76" s="71"/>
      <c r="F76" s="71"/>
      <c r="G76" s="71"/>
      <c r="H76" s="71"/>
      <c r="I76" s="71"/>
      <c r="J76" s="71"/>
      <c r="K76" s="35"/>
    </row>
    <row r="77" spans="1:11" x14ac:dyDescent="0.2">
      <c r="A77" s="1" t="s">
        <v>0</v>
      </c>
      <c r="B77" s="496"/>
      <c r="C77" s="496"/>
      <c r="D77" s="496"/>
      <c r="E77" s="496"/>
      <c r="F77" s="496"/>
      <c r="G77" s="496"/>
      <c r="H77" s="78"/>
      <c r="I77" s="34"/>
      <c r="J77" s="34"/>
      <c r="K77" s="33"/>
    </row>
  </sheetData>
  <mergeCells count="2">
    <mergeCell ref="A1:C1"/>
    <mergeCell ref="B77:G7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workbookViewId="0">
      <selection sqref="A1:C1"/>
    </sheetView>
  </sheetViews>
  <sheetFormatPr baseColWidth="10" defaultColWidth="11.42578125" defaultRowHeight="12.75" x14ac:dyDescent="0.2"/>
  <cols>
    <col min="1" max="2" width="3.7109375" style="1" customWidth="1"/>
    <col min="3" max="3" width="39.28515625" style="1" customWidth="1"/>
    <col min="4" max="16384" width="11.42578125" style="1"/>
  </cols>
  <sheetData>
    <row r="1" spans="1:11" x14ac:dyDescent="0.2">
      <c r="A1" s="506" t="s">
        <v>907</v>
      </c>
      <c r="B1" s="506"/>
      <c r="C1" s="506"/>
      <c r="G1" s="507"/>
      <c r="H1" s="507"/>
      <c r="I1" s="507"/>
    </row>
    <row r="2" spans="1:11" x14ac:dyDescent="0.2">
      <c r="A2" s="70" t="s">
        <v>419</v>
      </c>
      <c r="B2" s="78"/>
      <c r="C2" s="78"/>
      <c r="D2" s="69"/>
      <c r="E2" s="68"/>
      <c r="F2" s="61"/>
      <c r="G2" s="61"/>
      <c r="H2" s="61"/>
      <c r="I2" s="61"/>
      <c r="J2" s="61"/>
      <c r="K2" s="61"/>
    </row>
    <row r="3" spans="1:11" x14ac:dyDescent="0.2">
      <c r="A3" s="77" t="s">
        <v>16</v>
      </c>
      <c r="B3" s="8"/>
      <c r="C3" s="8"/>
      <c r="D3" s="60"/>
      <c r="E3" s="61"/>
      <c r="F3" s="61"/>
      <c r="G3" s="61"/>
      <c r="H3" s="61"/>
      <c r="I3" s="61"/>
      <c r="J3" s="61"/>
      <c r="K3" s="61"/>
    </row>
    <row r="4" spans="1:11" x14ac:dyDescent="0.2">
      <c r="A4" s="8" t="s">
        <v>413</v>
      </c>
      <c r="B4" s="8"/>
      <c r="C4" s="8"/>
      <c r="D4" s="67"/>
      <c r="E4" s="61"/>
      <c r="F4" s="61"/>
      <c r="G4" s="61"/>
      <c r="H4" s="61"/>
      <c r="I4" s="61"/>
      <c r="J4" s="61"/>
      <c r="K4" s="61"/>
    </row>
    <row r="5" spans="1:11" x14ac:dyDescent="0.2">
      <c r="A5" s="8" t="s">
        <v>262</v>
      </c>
      <c r="B5" s="8"/>
      <c r="C5" s="8"/>
      <c r="D5" s="67"/>
      <c r="E5" s="61"/>
      <c r="F5" s="61"/>
      <c r="G5" s="61"/>
      <c r="H5" s="61"/>
      <c r="I5" s="61"/>
      <c r="J5" s="61"/>
      <c r="K5" s="61"/>
    </row>
    <row r="6" spans="1:11" x14ac:dyDescent="0.2">
      <c r="A6" s="66"/>
      <c r="B6" s="65"/>
      <c r="C6" s="64"/>
      <c r="D6" s="63"/>
      <c r="E6" s="62"/>
      <c r="F6" s="61"/>
      <c r="G6" s="61"/>
      <c r="H6" s="61"/>
      <c r="I6" s="61"/>
      <c r="J6" s="61"/>
      <c r="K6" s="61"/>
    </row>
    <row r="7" spans="1:11" x14ac:dyDescent="0.2">
      <c r="A7" s="59"/>
      <c r="B7" s="58"/>
      <c r="C7" s="58"/>
      <c r="D7" s="56"/>
      <c r="E7" s="57" t="s">
        <v>412</v>
      </c>
      <c r="F7" s="56" t="s">
        <v>411</v>
      </c>
      <c r="G7" s="56" t="s">
        <v>410</v>
      </c>
      <c r="H7" s="55" t="s">
        <v>409</v>
      </c>
      <c r="I7" s="56" t="s">
        <v>408</v>
      </c>
      <c r="J7" s="56" t="s">
        <v>407</v>
      </c>
      <c r="K7" s="55" t="s">
        <v>406</v>
      </c>
    </row>
    <row r="8" spans="1:11" x14ac:dyDescent="0.2">
      <c r="A8" s="48"/>
      <c r="B8" s="40"/>
      <c r="C8" s="40"/>
      <c r="D8" s="50"/>
      <c r="E8" s="277"/>
      <c r="F8" s="278"/>
      <c r="G8" s="279"/>
      <c r="H8" s="281"/>
      <c r="I8" s="277"/>
      <c r="J8" s="279"/>
      <c r="K8" s="281"/>
    </row>
    <row r="9" spans="1:11" s="74" customFormat="1" x14ac:dyDescent="0.2">
      <c r="A9" s="48" t="s">
        <v>17</v>
      </c>
      <c r="B9" s="47"/>
      <c r="C9" s="47"/>
      <c r="D9" s="131"/>
      <c r="E9" s="282"/>
      <c r="F9" s="283"/>
      <c r="G9" s="284"/>
      <c r="H9" s="285"/>
      <c r="I9" s="282"/>
      <c r="J9" s="284"/>
      <c r="K9" s="285"/>
    </row>
    <row r="10" spans="1:11" s="74" customFormat="1" x14ac:dyDescent="0.2">
      <c r="A10" s="48" t="s">
        <v>405</v>
      </c>
      <c r="B10" s="47"/>
      <c r="C10" s="47"/>
      <c r="D10" s="46"/>
      <c r="E10" s="286">
        <v>55241.325399999987</v>
      </c>
      <c r="F10" s="287">
        <v>51640.965499999991</v>
      </c>
      <c r="G10" s="288">
        <v>67124.869157860798</v>
      </c>
      <c r="H10" s="286">
        <v>174007.1600578608</v>
      </c>
      <c r="I10" s="286">
        <v>57162.959003723998</v>
      </c>
      <c r="J10" s="288">
        <v>58063.429486919995</v>
      </c>
      <c r="K10" s="102">
        <v>289233.54854850483</v>
      </c>
    </row>
    <row r="11" spans="1:11" x14ac:dyDescent="0.2">
      <c r="A11" s="49"/>
      <c r="B11" s="40" t="s">
        <v>7</v>
      </c>
      <c r="C11" s="40"/>
      <c r="D11" s="45"/>
      <c r="E11" s="289">
        <v>0</v>
      </c>
      <c r="F11" s="92">
        <v>0</v>
      </c>
      <c r="G11" s="290">
        <v>0</v>
      </c>
      <c r="H11" s="289">
        <v>0</v>
      </c>
      <c r="I11" s="289">
        <v>0</v>
      </c>
      <c r="J11" s="290">
        <v>0</v>
      </c>
      <c r="K11" s="106">
        <v>0</v>
      </c>
    </row>
    <row r="12" spans="1:11" x14ac:dyDescent="0.2">
      <c r="A12" s="49"/>
      <c r="B12" s="40"/>
      <c r="C12" s="40" t="s">
        <v>418</v>
      </c>
      <c r="D12" s="45"/>
      <c r="E12" s="289">
        <v>0</v>
      </c>
      <c r="F12" s="92">
        <v>0</v>
      </c>
      <c r="G12" s="290">
        <v>0</v>
      </c>
      <c r="H12" s="289">
        <v>0</v>
      </c>
      <c r="I12" s="289">
        <v>0</v>
      </c>
      <c r="J12" s="290">
        <v>0</v>
      </c>
      <c r="K12" s="106">
        <v>0</v>
      </c>
    </row>
    <row r="13" spans="1:11" x14ac:dyDescent="0.2">
      <c r="A13" s="49"/>
      <c r="B13" s="40"/>
      <c r="C13" s="40" t="s">
        <v>63</v>
      </c>
      <c r="D13" s="45"/>
      <c r="E13" s="289">
        <v>0</v>
      </c>
      <c r="F13" s="92">
        <v>0</v>
      </c>
      <c r="G13" s="290">
        <v>0</v>
      </c>
      <c r="H13" s="289">
        <v>0</v>
      </c>
      <c r="I13" s="289">
        <v>0</v>
      </c>
      <c r="J13" s="290">
        <v>0</v>
      </c>
      <c r="K13" s="106">
        <v>0</v>
      </c>
    </row>
    <row r="14" spans="1:11" x14ac:dyDescent="0.2">
      <c r="A14" s="49"/>
      <c r="B14" s="40" t="s">
        <v>8</v>
      </c>
      <c r="C14" s="40"/>
      <c r="D14" s="45"/>
      <c r="E14" s="289">
        <v>49247.990279999991</v>
      </c>
      <c r="F14" s="92">
        <v>44394.757199999993</v>
      </c>
      <c r="G14" s="290">
        <v>60764.88912</v>
      </c>
      <c r="H14" s="289">
        <v>154407.6366</v>
      </c>
      <c r="I14" s="289">
        <v>50663.668799999999</v>
      </c>
      <c r="J14" s="290">
        <v>50668.862799999995</v>
      </c>
      <c r="K14" s="106">
        <v>255740.16820000001</v>
      </c>
    </row>
    <row r="15" spans="1:11" x14ac:dyDescent="0.2">
      <c r="A15" s="49"/>
      <c r="B15" s="40" t="s">
        <v>9</v>
      </c>
      <c r="C15" s="40"/>
      <c r="D15" s="45"/>
      <c r="E15" s="289">
        <v>0</v>
      </c>
      <c r="F15" s="92">
        <v>0</v>
      </c>
      <c r="G15" s="290">
        <v>0</v>
      </c>
      <c r="H15" s="289">
        <v>0</v>
      </c>
      <c r="I15" s="289">
        <v>0</v>
      </c>
      <c r="J15" s="290">
        <v>0</v>
      </c>
      <c r="K15" s="106">
        <v>0</v>
      </c>
    </row>
    <row r="16" spans="1:11" x14ac:dyDescent="0.2">
      <c r="A16" s="49"/>
      <c r="B16" s="40" t="s">
        <v>64</v>
      </c>
      <c r="C16" s="40"/>
      <c r="D16" s="45"/>
      <c r="E16" s="289">
        <v>0</v>
      </c>
      <c r="F16" s="92">
        <v>0</v>
      </c>
      <c r="G16" s="290">
        <v>0</v>
      </c>
      <c r="H16" s="289">
        <v>0</v>
      </c>
      <c r="I16" s="289">
        <v>0</v>
      </c>
      <c r="J16" s="290">
        <v>0</v>
      </c>
      <c r="K16" s="106">
        <v>0</v>
      </c>
    </row>
    <row r="17" spans="1:11" x14ac:dyDescent="0.2">
      <c r="A17" s="49"/>
      <c r="B17" s="40" t="s">
        <v>10</v>
      </c>
      <c r="C17" s="40"/>
      <c r="D17" s="45"/>
      <c r="E17" s="289">
        <v>5993.3351199999988</v>
      </c>
      <c r="F17" s="92">
        <v>7246.2083000000002</v>
      </c>
      <c r="G17" s="290">
        <v>6359.9800378607997</v>
      </c>
      <c r="H17" s="289">
        <v>19599.5234578608</v>
      </c>
      <c r="I17" s="289">
        <v>6499.290203724001</v>
      </c>
      <c r="J17" s="290">
        <v>7394.5666869200004</v>
      </c>
      <c r="K17" s="106">
        <v>33493.380348504805</v>
      </c>
    </row>
    <row r="18" spans="1:11" x14ac:dyDescent="0.2">
      <c r="A18" s="49"/>
      <c r="B18" s="40" t="s">
        <v>11</v>
      </c>
      <c r="C18" s="40"/>
      <c r="D18" s="45"/>
      <c r="E18" s="289">
        <v>0</v>
      </c>
      <c r="F18" s="92">
        <v>0</v>
      </c>
      <c r="G18" s="290">
        <v>0</v>
      </c>
      <c r="H18" s="289">
        <v>0</v>
      </c>
      <c r="I18" s="289">
        <v>0</v>
      </c>
      <c r="J18" s="290">
        <v>0</v>
      </c>
      <c r="K18" s="106">
        <v>0</v>
      </c>
    </row>
    <row r="19" spans="1:11" x14ac:dyDescent="0.2">
      <c r="A19" s="49"/>
      <c r="B19" s="40" t="s">
        <v>14</v>
      </c>
      <c r="C19" s="40"/>
      <c r="D19" s="45"/>
      <c r="E19" s="289">
        <v>0</v>
      </c>
      <c r="F19" s="92">
        <v>0</v>
      </c>
      <c r="G19" s="290">
        <v>0</v>
      </c>
      <c r="H19" s="289">
        <v>0</v>
      </c>
      <c r="I19" s="289">
        <v>0</v>
      </c>
      <c r="J19" s="290">
        <v>0</v>
      </c>
      <c r="K19" s="106">
        <v>0</v>
      </c>
    </row>
    <row r="20" spans="1:11" x14ac:dyDescent="0.2">
      <c r="A20" s="49"/>
      <c r="B20" s="40"/>
      <c r="C20" s="40"/>
      <c r="D20" s="50"/>
      <c r="E20" s="289"/>
      <c r="F20" s="92"/>
      <c r="G20" s="290"/>
      <c r="H20" s="289"/>
      <c r="I20" s="289"/>
      <c r="J20" s="290"/>
      <c r="K20" s="106"/>
    </row>
    <row r="21" spans="1:11" s="74" customFormat="1" x14ac:dyDescent="0.2">
      <c r="A21" s="48" t="s">
        <v>403</v>
      </c>
      <c r="B21" s="47"/>
      <c r="C21" s="47"/>
      <c r="D21" s="46"/>
      <c r="E21" s="286">
        <v>5033.4313742222203</v>
      </c>
      <c r="F21" s="287">
        <v>4952.3864639999993</v>
      </c>
      <c r="G21" s="288">
        <v>4871.3415537777801</v>
      </c>
      <c r="H21" s="286">
        <v>14857.159392</v>
      </c>
      <c r="I21" s="286">
        <v>4712.6156200000005</v>
      </c>
      <c r="J21" s="288">
        <v>4592.7301980000002</v>
      </c>
      <c r="K21" s="102">
        <v>24162.505209999999</v>
      </c>
    </row>
    <row r="22" spans="1:11" x14ac:dyDescent="0.2">
      <c r="A22" s="49"/>
      <c r="B22" s="40" t="s">
        <v>178</v>
      </c>
      <c r="C22" s="40"/>
      <c r="D22" s="45"/>
      <c r="E22" s="289">
        <v>0</v>
      </c>
      <c r="F22" s="92">
        <v>0</v>
      </c>
      <c r="G22" s="290">
        <v>0</v>
      </c>
      <c r="H22" s="289">
        <v>0</v>
      </c>
      <c r="I22" s="289">
        <v>0</v>
      </c>
      <c r="J22" s="290">
        <v>0</v>
      </c>
      <c r="K22" s="106">
        <v>0</v>
      </c>
    </row>
    <row r="23" spans="1:11" x14ac:dyDescent="0.2">
      <c r="A23" s="49"/>
      <c r="B23" s="40" t="s">
        <v>179</v>
      </c>
      <c r="C23" s="40"/>
      <c r="D23" s="45"/>
      <c r="E23" s="289">
        <v>0</v>
      </c>
      <c r="F23" s="92">
        <v>0</v>
      </c>
      <c r="G23" s="290">
        <v>0</v>
      </c>
      <c r="H23" s="289">
        <v>0</v>
      </c>
      <c r="I23" s="289">
        <v>0</v>
      </c>
      <c r="J23" s="290">
        <v>0</v>
      </c>
      <c r="K23" s="106">
        <v>0</v>
      </c>
    </row>
    <row r="24" spans="1:11" x14ac:dyDescent="0.2">
      <c r="A24" s="49"/>
      <c r="B24" s="40" t="s">
        <v>180</v>
      </c>
      <c r="C24" s="40"/>
      <c r="D24" s="45"/>
      <c r="E24" s="289">
        <v>5033.4313742222203</v>
      </c>
      <c r="F24" s="92">
        <v>4952.3864639999993</v>
      </c>
      <c r="G24" s="290">
        <v>4871.3415537777801</v>
      </c>
      <c r="H24" s="289">
        <v>14857.159392</v>
      </c>
      <c r="I24" s="289">
        <v>4712.6156200000005</v>
      </c>
      <c r="J24" s="290">
        <v>4592.7301980000002</v>
      </c>
      <c r="K24" s="106">
        <v>24162.505209999999</v>
      </c>
    </row>
    <row r="25" spans="1:11" x14ac:dyDescent="0.2">
      <c r="A25" s="49"/>
      <c r="B25" s="40" t="s">
        <v>181</v>
      </c>
      <c r="C25" s="40"/>
      <c r="D25" s="45"/>
      <c r="E25" s="289">
        <v>0</v>
      </c>
      <c r="F25" s="92">
        <v>0</v>
      </c>
      <c r="G25" s="290">
        <v>0</v>
      </c>
      <c r="H25" s="289">
        <v>0</v>
      </c>
      <c r="I25" s="289">
        <v>0</v>
      </c>
      <c r="J25" s="290">
        <v>0</v>
      </c>
      <c r="K25" s="106">
        <v>0</v>
      </c>
    </row>
    <row r="26" spans="1:11" x14ac:dyDescent="0.2">
      <c r="A26" s="49"/>
      <c r="B26" s="40" t="s">
        <v>182</v>
      </c>
      <c r="C26" s="40"/>
      <c r="D26" s="45"/>
      <c r="E26" s="289">
        <v>0</v>
      </c>
      <c r="F26" s="92">
        <v>0</v>
      </c>
      <c r="G26" s="290">
        <v>0</v>
      </c>
      <c r="H26" s="289">
        <v>0</v>
      </c>
      <c r="I26" s="289">
        <v>0</v>
      </c>
      <c r="J26" s="290">
        <v>0</v>
      </c>
      <c r="K26" s="106">
        <v>0</v>
      </c>
    </row>
    <row r="27" spans="1:11" x14ac:dyDescent="0.2">
      <c r="A27" s="49"/>
      <c r="B27" s="40" t="s">
        <v>183</v>
      </c>
      <c r="C27" s="40"/>
      <c r="D27" s="45"/>
      <c r="E27" s="289">
        <v>0</v>
      </c>
      <c r="F27" s="92">
        <v>0</v>
      </c>
      <c r="G27" s="290">
        <v>0</v>
      </c>
      <c r="H27" s="289">
        <v>0</v>
      </c>
      <c r="I27" s="289">
        <v>0</v>
      </c>
      <c r="J27" s="290">
        <v>0</v>
      </c>
      <c r="K27" s="106">
        <v>0</v>
      </c>
    </row>
    <row r="28" spans="1:11" x14ac:dyDescent="0.2">
      <c r="A28" s="49"/>
      <c r="B28" s="40"/>
      <c r="C28" s="40"/>
      <c r="D28" s="45"/>
      <c r="E28" s="289">
        <v>0</v>
      </c>
      <c r="F28" s="92">
        <v>0</v>
      </c>
      <c r="G28" s="290">
        <v>0</v>
      </c>
      <c r="H28" s="289">
        <v>0</v>
      </c>
      <c r="I28" s="289">
        <v>0</v>
      </c>
      <c r="J28" s="290">
        <v>0</v>
      </c>
      <c r="K28" s="106">
        <v>0</v>
      </c>
    </row>
    <row r="29" spans="1:11" s="74" customFormat="1" x14ac:dyDescent="0.2">
      <c r="A29" s="48" t="s">
        <v>401</v>
      </c>
      <c r="B29" s="47"/>
      <c r="C29" s="47"/>
      <c r="D29" s="46"/>
      <c r="E29" s="286">
        <v>50207.894025777765</v>
      </c>
      <c r="F29" s="287">
        <v>46688.579035999996</v>
      </c>
      <c r="G29" s="288">
        <v>62253.527604083021</v>
      </c>
      <c r="H29" s="286">
        <v>159150.0006658608</v>
      </c>
      <c r="I29" s="286">
        <v>52450.343383724001</v>
      </c>
      <c r="J29" s="288">
        <v>53470.699288919997</v>
      </c>
      <c r="K29" s="102">
        <v>265071.04333850479</v>
      </c>
    </row>
    <row r="30" spans="1:11" x14ac:dyDescent="0.2">
      <c r="A30" s="49"/>
      <c r="B30" s="40"/>
      <c r="C30" s="40"/>
      <c r="D30" s="45"/>
      <c r="E30" s="289"/>
      <c r="F30" s="92"/>
      <c r="G30" s="290"/>
      <c r="H30" s="289"/>
      <c r="I30" s="289"/>
      <c r="J30" s="290"/>
      <c r="K30" s="106"/>
    </row>
    <row r="31" spans="1:11" s="74" customFormat="1" x14ac:dyDescent="0.2">
      <c r="A31" s="48" t="s">
        <v>65</v>
      </c>
      <c r="B31" s="47"/>
      <c r="C31" s="47"/>
      <c r="D31" s="46"/>
      <c r="E31" s="286"/>
      <c r="F31" s="287"/>
      <c r="G31" s="288"/>
      <c r="H31" s="286"/>
      <c r="I31" s="286"/>
      <c r="J31" s="288"/>
      <c r="K31" s="102"/>
    </row>
    <row r="32" spans="1:11" s="74" customFormat="1" x14ac:dyDescent="0.2">
      <c r="A32" s="48" t="s">
        <v>400</v>
      </c>
      <c r="B32" s="47"/>
      <c r="C32" s="47"/>
      <c r="D32" s="46"/>
      <c r="E32" s="286">
        <v>142242.85833999998</v>
      </c>
      <c r="F32" s="287">
        <v>3068.8588</v>
      </c>
      <c r="G32" s="288">
        <v>2599.9459200000001</v>
      </c>
      <c r="H32" s="286">
        <v>147911.66305999996</v>
      </c>
      <c r="I32" s="286">
        <v>566.62259999999992</v>
      </c>
      <c r="J32" s="288">
        <v>4823.9319999999998</v>
      </c>
      <c r="K32" s="102">
        <v>153302.21765999997</v>
      </c>
    </row>
    <row r="33" spans="1:11" x14ac:dyDescent="0.2">
      <c r="A33" s="49"/>
      <c r="B33" s="40" t="s">
        <v>12</v>
      </c>
      <c r="C33" s="40"/>
      <c r="D33" s="45"/>
      <c r="E33" s="289">
        <v>0</v>
      </c>
      <c r="F33" s="92">
        <v>0</v>
      </c>
      <c r="G33" s="290">
        <v>0</v>
      </c>
      <c r="H33" s="289">
        <v>0</v>
      </c>
      <c r="I33" s="289">
        <v>0</v>
      </c>
      <c r="J33" s="290">
        <v>0</v>
      </c>
      <c r="K33" s="106">
        <v>0</v>
      </c>
    </row>
    <row r="34" spans="1:11" x14ac:dyDescent="0.2">
      <c r="A34" s="49"/>
      <c r="B34" s="40" t="s">
        <v>184</v>
      </c>
      <c r="C34" s="40"/>
      <c r="D34" s="45"/>
      <c r="E34" s="289">
        <v>142242.85833999998</v>
      </c>
      <c r="F34" s="92">
        <v>3068.8588</v>
      </c>
      <c r="G34" s="290">
        <v>2599.9459200000001</v>
      </c>
      <c r="H34" s="289">
        <v>147911.66305999996</v>
      </c>
      <c r="I34" s="289">
        <v>566.62259999999992</v>
      </c>
      <c r="J34" s="290">
        <v>4823.9319999999998</v>
      </c>
      <c r="K34" s="106">
        <v>153302.21765999997</v>
      </c>
    </row>
    <row r="35" spans="1:11" x14ac:dyDescent="0.2">
      <c r="A35" s="49"/>
      <c r="B35" s="40" t="s">
        <v>185</v>
      </c>
      <c r="C35" s="40"/>
      <c r="D35" s="45"/>
      <c r="E35" s="289">
        <v>0</v>
      </c>
      <c r="F35" s="92">
        <v>0</v>
      </c>
      <c r="G35" s="290">
        <v>0</v>
      </c>
      <c r="H35" s="289">
        <v>0</v>
      </c>
      <c r="I35" s="289">
        <v>0</v>
      </c>
      <c r="J35" s="290">
        <v>0</v>
      </c>
      <c r="K35" s="106">
        <v>0</v>
      </c>
    </row>
    <row r="36" spans="1:11" x14ac:dyDescent="0.2">
      <c r="A36" s="49"/>
      <c r="B36" s="40"/>
      <c r="C36" s="40"/>
      <c r="D36" s="45"/>
      <c r="E36" s="289"/>
      <c r="F36" s="92"/>
      <c r="G36" s="290"/>
      <c r="H36" s="289"/>
      <c r="I36" s="289"/>
      <c r="J36" s="290"/>
      <c r="K36" s="106"/>
    </row>
    <row r="37" spans="1:11" s="74" customFormat="1" x14ac:dyDescent="0.2">
      <c r="A37" s="48" t="s">
        <v>6</v>
      </c>
      <c r="B37" s="47"/>
      <c r="C37" s="47"/>
      <c r="D37" s="46"/>
      <c r="E37" s="286">
        <v>55241.325399999987</v>
      </c>
      <c r="F37" s="287">
        <v>51640.965499999991</v>
      </c>
      <c r="G37" s="288">
        <v>67124.869157860798</v>
      </c>
      <c r="H37" s="286">
        <v>174007.1600578608</v>
      </c>
      <c r="I37" s="286">
        <v>57162.959003723998</v>
      </c>
      <c r="J37" s="288">
        <v>58063.429486919995</v>
      </c>
      <c r="K37" s="102">
        <v>289233.54854850483</v>
      </c>
    </row>
    <row r="38" spans="1:11" s="74" customFormat="1" x14ac:dyDescent="0.2">
      <c r="A38" s="48" t="s">
        <v>417</v>
      </c>
      <c r="B38" s="47"/>
      <c r="C38" s="47"/>
      <c r="D38" s="46"/>
      <c r="E38" s="286">
        <v>147276.28971422219</v>
      </c>
      <c r="F38" s="287">
        <v>8021.2452639999992</v>
      </c>
      <c r="G38" s="288">
        <v>7471.2874737777802</v>
      </c>
      <c r="H38" s="286">
        <v>162768.82245199996</v>
      </c>
      <c r="I38" s="286">
        <v>5279.2382200000002</v>
      </c>
      <c r="J38" s="288">
        <v>9416.662198</v>
      </c>
      <c r="K38" s="102">
        <v>177464.72286999997</v>
      </c>
    </row>
    <row r="39" spans="1:11" s="74" customFormat="1" x14ac:dyDescent="0.2">
      <c r="A39" s="48" t="s">
        <v>397</v>
      </c>
      <c r="B39" s="47"/>
      <c r="C39" s="47"/>
      <c r="D39" s="46"/>
      <c r="E39" s="286">
        <v>-92034.964314222205</v>
      </c>
      <c r="F39" s="287">
        <v>43619.720235999994</v>
      </c>
      <c r="G39" s="288">
        <v>59653.581684083016</v>
      </c>
      <c r="H39" s="286">
        <v>11238.337605860841</v>
      </c>
      <c r="I39" s="286">
        <v>51883.720783723998</v>
      </c>
      <c r="J39" s="288">
        <v>48646.767288919997</v>
      </c>
      <c r="K39" s="102">
        <v>111768.82567850483</v>
      </c>
    </row>
    <row r="40" spans="1:11" x14ac:dyDescent="0.2">
      <c r="A40" s="53"/>
      <c r="B40" s="52"/>
      <c r="C40" s="52"/>
      <c r="D40" s="51"/>
      <c r="E40" s="291"/>
      <c r="F40" s="292"/>
      <c r="G40" s="293"/>
      <c r="H40" s="291"/>
      <c r="I40" s="291"/>
      <c r="J40" s="293"/>
      <c r="K40" s="111"/>
    </row>
    <row r="41" spans="1:11" s="74" customFormat="1" x14ac:dyDescent="0.2">
      <c r="A41" s="48" t="s">
        <v>396</v>
      </c>
      <c r="B41" s="47"/>
      <c r="C41" s="47"/>
      <c r="D41" s="131"/>
      <c r="E41" s="286"/>
      <c r="F41" s="287"/>
      <c r="G41" s="288"/>
      <c r="H41" s="286"/>
      <c r="I41" s="286"/>
      <c r="J41" s="288"/>
      <c r="K41" s="102"/>
    </row>
    <row r="42" spans="1:11" s="74" customFormat="1" x14ac:dyDescent="0.2">
      <c r="A42" s="48"/>
      <c r="B42" s="47"/>
      <c r="C42" s="47"/>
      <c r="D42" s="131"/>
      <c r="E42" s="286"/>
      <c r="F42" s="287"/>
      <c r="G42" s="288"/>
      <c r="H42" s="286"/>
      <c r="I42" s="286"/>
      <c r="J42" s="288"/>
      <c r="K42" s="102"/>
    </row>
    <row r="43" spans="1:11" s="74" customFormat="1" x14ac:dyDescent="0.2">
      <c r="A43" s="48" t="s">
        <v>395</v>
      </c>
      <c r="B43" s="47"/>
      <c r="C43" s="47"/>
      <c r="D43" s="46"/>
      <c r="E43" s="286">
        <v>-87001.532940000005</v>
      </c>
      <c r="F43" s="287">
        <v>48572.106699999997</v>
      </c>
      <c r="G43" s="288">
        <v>64524.923237860792</v>
      </c>
      <c r="H43" s="286">
        <v>26095.496997860784</v>
      </c>
      <c r="I43" s="286">
        <v>56596.336403724003</v>
      </c>
      <c r="J43" s="288">
        <v>53239.497486919994</v>
      </c>
      <c r="K43" s="102">
        <v>135931.3308885048</v>
      </c>
    </row>
    <row r="44" spans="1:11" x14ac:dyDescent="0.2">
      <c r="A44" s="49" t="s">
        <v>266</v>
      </c>
      <c r="B44" s="40"/>
      <c r="C44" s="40"/>
      <c r="D44" s="45"/>
      <c r="E44" s="289">
        <v>0</v>
      </c>
      <c r="F44" s="92">
        <v>0</v>
      </c>
      <c r="G44" s="290">
        <v>0</v>
      </c>
      <c r="H44" s="289">
        <v>0</v>
      </c>
      <c r="I44" s="289">
        <v>0</v>
      </c>
      <c r="J44" s="290">
        <v>0</v>
      </c>
      <c r="K44" s="106">
        <v>0</v>
      </c>
    </row>
    <row r="45" spans="1:11" x14ac:dyDescent="0.2">
      <c r="A45" s="49"/>
      <c r="B45" s="40" t="s">
        <v>394</v>
      </c>
      <c r="C45" s="40"/>
      <c r="D45" s="45"/>
      <c r="E45" s="289">
        <v>0</v>
      </c>
      <c r="F45" s="92">
        <v>0</v>
      </c>
      <c r="G45" s="290">
        <v>0</v>
      </c>
      <c r="H45" s="289">
        <v>0</v>
      </c>
      <c r="I45" s="289">
        <v>0</v>
      </c>
      <c r="J45" s="290">
        <v>0</v>
      </c>
      <c r="K45" s="106">
        <v>0</v>
      </c>
    </row>
    <row r="46" spans="1:11" x14ac:dyDescent="0.2">
      <c r="A46" s="49"/>
      <c r="B46" s="40" t="s">
        <v>393</v>
      </c>
      <c r="C46" s="40"/>
      <c r="D46" s="45"/>
      <c r="E46" s="289">
        <v>0</v>
      </c>
      <c r="F46" s="92">
        <v>0</v>
      </c>
      <c r="G46" s="290">
        <v>0</v>
      </c>
      <c r="H46" s="289">
        <v>0</v>
      </c>
      <c r="I46" s="289">
        <v>0</v>
      </c>
      <c r="J46" s="290">
        <v>0</v>
      </c>
      <c r="K46" s="106">
        <v>0</v>
      </c>
    </row>
    <row r="47" spans="1:11" x14ac:dyDescent="0.2">
      <c r="A47" s="49" t="s">
        <v>269</v>
      </c>
      <c r="B47" s="40"/>
      <c r="C47" s="40"/>
      <c r="D47" s="45"/>
      <c r="E47" s="289">
        <v>0</v>
      </c>
      <c r="F47" s="92">
        <v>0</v>
      </c>
      <c r="G47" s="290">
        <v>0</v>
      </c>
      <c r="H47" s="289">
        <v>0</v>
      </c>
      <c r="I47" s="289">
        <v>0</v>
      </c>
      <c r="J47" s="290">
        <v>0</v>
      </c>
      <c r="K47" s="106">
        <v>0</v>
      </c>
    </row>
    <row r="48" spans="1:11" x14ac:dyDescent="0.2">
      <c r="A48" s="49"/>
      <c r="B48" s="40" t="s">
        <v>392</v>
      </c>
      <c r="C48" s="40"/>
      <c r="D48" s="45"/>
      <c r="E48" s="289">
        <v>0</v>
      </c>
      <c r="F48" s="92">
        <v>0</v>
      </c>
      <c r="G48" s="290">
        <v>0</v>
      </c>
      <c r="H48" s="289">
        <v>0</v>
      </c>
      <c r="I48" s="289">
        <v>0</v>
      </c>
      <c r="J48" s="290">
        <v>0</v>
      </c>
      <c r="K48" s="106">
        <v>0</v>
      </c>
    </row>
    <row r="49" spans="1:11" x14ac:dyDescent="0.2">
      <c r="A49" s="49"/>
      <c r="B49" s="40" t="s">
        <v>391</v>
      </c>
      <c r="C49" s="40"/>
      <c r="D49" s="45"/>
      <c r="E49" s="289">
        <v>0</v>
      </c>
      <c r="F49" s="92">
        <v>0</v>
      </c>
      <c r="G49" s="290">
        <v>0</v>
      </c>
      <c r="H49" s="289">
        <v>0</v>
      </c>
      <c r="I49" s="289">
        <v>0</v>
      </c>
      <c r="J49" s="290">
        <v>0</v>
      </c>
      <c r="K49" s="106">
        <v>0</v>
      </c>
    </row>
    <row r="50" spans="1:11" x14ac:dyDescent="0.2">
      <c r="A50" s="49" t="s">
        <v>390</v>
      </c>
      <c r="B50" s="40"/>
      <c r="C50" s="40"/>
      <c r="D50" s="45"/>
      <c r="E50" s="289">
        <v>0</v>
      </c>
      <c r="F50" s="92">
        <v>0</v>
      </c>
      <c r="G50" s="290">
        <v>0</v>
      </c>
      <c r="H50" s="289">
        <v>0</v>
      </c>
      <c r="I50" s="289">
        <v>0</v>
      </c>
      <c r="J50" s="290">
        <v>0</v>
      </c>
      <c r="K50" s="106">
        <v>0</v>
      </c>
    </row>
    <row r="51" spans="1:11" x14ac:dyDescent="0.2">
      <c r="A51" s="49" t="s">
        <v>389</v>
      </c>
      <c r="B51" s="40"/>
      <c r="C51" s="40"/>
      <c r="D51" s="45"/>
      <c r="E51" s="289">
        <v>-87001.532940000005</v>
      </c>
      <c r="F51" s="92">
        <v>48572.106699999997</v>
      </c>
      <c r="G51" s="290">
        <v>64524.923237860792</v>
      </c>
      <c r="H51" s="289">
        <v>26095.496997860784</v>
      </c>
      <c r="I51" s="289">
        <v>56596.336403724003</v>
      </c>
      <c r="J51" s="290">
        <v>53239.497486919994</v>
      </c>
      <c r="K51" s="106">
        <v>135931.3308885048</v>
      </c>
    </row>
    <row r="52" spans="1:11" x14ac:dyDescent="0.2">
      <c r="A52" s="49" t="s">
        <v>388</v>
      </c>
      <c r="B52" s="40"/>
      <c r="C52" s="40"/>
      <c r="D52" s="45"/>
      <c r="E52" s="289">
        <v>0</v>
      </c>
      <c r="F52" s="92">
        <v>0</v>
      </c>
      <c r="G52" s="290">
        <v>0</v>
      </c>
      <c r="H52" s="289">
        <v>0</v>
      </c>
      <c r="I52" s="289">
        <v>0</v>
      </c>
      <c r="J52" s="290">
        <v>0</v>
      </c>
      <c r="K52" s="106">
        <v>0</v>
      </c>
    </row>
    <row r="53" spans="1:11" x14ac:dyDescent="0.2">
      <c r="A53" s="49"/>
      <c r="B53" s="40" t="s">
        <v>387</v>
      </c>
      <c r="C53" s="40"/>
      <c r="D53" s="45"/>
      <c r="E53" s="289">
        <v>0</v>
      </c>
      <c r="F53" s="92">
        <v>0</v>
      </c>
      <c r="G53" s="290">
        <v>0</v>
      </c>
      <c r="H53" s="289">
        <v>0</v>
      </c>
      <c r="I53" s="289">
        <v>0</v>
      </c>
      <c r="J53" s="290">
        <v>0</v>
      </c>
      <c r="K53" s="106">
        <v>0</v>
      </c>
    </row>
    <row r="54" spans="1:11" x14ac:dyDescent="0.2">
      <c r="A54" s="49"/>
      <c r="B54" s="40" t="s">
        <v>386</v>
      </c>
      <c r="C54" s="40"/>
      <c r="D54" s="45"/>
      <c r="E54" s="289">
        <v>0</v>
      </c>
      <c r="F54" s="92">
        <v>0</v>
      </c>
      <c r="G54" s="290">
        <v>0</v>
      </c>
      <c r="H54" s="289">
        <v>0</v>
      </c>
      <c r="I54" s="289">
        <v>0</v>
      </c>
      <c r="J54" s="290">
        <v>0</v>
      </c>
      <c r="K54" s="106">
        <v>0</v>
      </c>
    </row>
    <row r="55" spans="1:11" x14ac:dyDescent="0.2">
      <c r="A55" s="49" t="s">
        <v>385</v>
      </c>
      <c r="B55" s="40"/>
      <c r="C55" s="40"/>
      <c r="D55" s="45"/>
      <c r="E55" s="289">
        <v>0</v>
      </c>
      <c r="F55" s="92">
        <v>0</v>
      </c>
      <c r="G55" s="290">
        <v>0</v>
      </c>
      <c r="H55" s="289">
        <v>0</v>
      </c>
      <c r="I55" s="289">
        <v>0</v>
      </c>
      <c r="J55" s="290">
        <v>0</v>
      </c>
      <c r="K55" s="106">
        <v>0</v>
      </c>
    </row>
    <row r="56" spans="1:11" x14ac:dyDescent="0.2">
      <c r="A56" s="49" t="s">
        <v>384</v>
      </c>
      <c r="B56" s="40"/>
      <c r="C56" s="40"/>
      <c r="D56" s="45"/>
      <c r="E56" s="289">
        <v>0</v>
      </c>
      <c r="F56" s="92">
        <v>0</v>
      </c>
      <c r="G56" s="290">
        <v>0</v>
      </c>
      <c r="H56" s="289">
        <v>0</v>
      </c>
      <c r="I56" s="289">
        <v>0</v>
      </c>
      <c r="J56" s="290">
        <v>0</v>
      </c>
      <c r="K56" s="106">
        <v>0</v>
      </c>
    </row>
    <row r="57" spans="1:11" x14ac:dyDescent="0.2">
      <c r="A57" s="49"/>
      <c r="B57" s="40"/>
      <c r="C57" s="40"/>
      <c r="D57" s="45"/>
      <c r="E57" s="289"/>
      <c r="F57" s="92"/>
      <c r="G57" s="290"/>
      <c r="H57" s="289"/>
      <c r="I57" s="289"/>
      <c r="J57" s="290"/>
      <c r="K57" s="106"/>
    </row>
    <row r="58" spans="1:11" s="74" customFormat="1" x14ac:dyDescent="0.2">
      <c r="A58" s="48" t="s">
        <v>383</v>
      </c>
      <c r="B58" s="47"/>
      <c r="C58" s="47"/>
      <c r="D58" s="46"/>
      <c r="E58" s="286">
        <v>5033.4313742222203</v>
      </c>
      <c r="F58" s="287">
        <v>4952.3864639999993</v>
      </c>
      <c r="G58" s="288">
        <v>4871.3415537777801</v>
      </c>
      <c r="H58" s="286">
        <v>14857.159392</v>
      </c>
      <c r="I58" s="286">
        <v>4712.6156200000005</v>
      </c>
      <c r="J58" s="288">
        <v>4592.7301980000002</v>
      </c>
      <c r="K58" s="102">
        <v>24162.505209999999</v>
      </c>
    </row>
    <row r="59" spans="1:11" x14ac:dyDescent="0.2">
      <c r="A59" s="49" t="s">
        <v>382</v>
      </c>
      <c r="B59" s="40"/>
      <c r="C59" s="40"/>
      <c r="D59" s="45"/>
      <c r="E59" s="289">
        <v>0</v>
      </c>
      <c r="F59" s="92">
        <v>0</v>
      </c>
      <c r="G59" s="290">
        <v>0</v>
      </c>
      <c r="H59" s="289">
        <v>0</v>
      </c>
      <c r="I59" s="289">
        <v>0</v>
      </c>
      <c r="J59" s="290">
        <v>0</v>
      </c>
      <c r="K59" s="106">
        <v>0</v>
      </c>
    </row>
    <row r="60" spans="1:11" x14ac:dyDescent="0.2">
      <c r="A60" s="49"/>
      <c r="B60" s="40" t="s">
        <v>380</v>
      </c>
      <c r="C60" s="40"/>
      <c r="D60" s="45"/>
      <c r="E60" s="289">
        <v>0</v>
      </c>
      <c r="F60" s="92">
        <v>0</v>
      </c>
      <c r="G60" s="290">
        <v>0</v>
      </c>
      <c r="H60" s="289">
        <v>0</v>
      </c>
      <c r="I60" s="289">
        <v>0</v>
      </c>
      <c r="J60" s="290">
        <v>0</v>
      </c>
      <c r="K60" s="106">
        <v>0</v>
      </c>
    </row>
    <row r="61" spans="1:11" x14ac:dyDescent="0.2">
      <c r="A61" s="49"/>
      <c r="B61" s="40"/>
      <c r="C61" s="40" t="s">
        <v>379</v>
      </c>
      <c r="D61" s="45"/>
      <c r="E61" s="289">
        <v>0</v>
      </c>
      <c r="F61" s="92">
        <v>0</v>
      </c>
      <c r="G61" s="290">
        <v>0</v>
      </c>
      <c r="H61" s="289">
        <v>0</v>
      </c>
      <c r="I61" s="289">
        <v>0</v>
      </c>
      <c r="J61" s="290">
        <v>0</v>
      </c>
      <c r="K61" s="106">
        <v>0</v>
      </c>
    </row>
    <row r="62" spans="1:11" x14ac:dyDescent="0.2">
      <c r="A62" s="49"/>
      <c r="B62" s="40"/>
      <c r="C62" s="40" t="s">
        <v>378</v>
      </c>
      <c r="D62" s="45"/>
      <c r="E62" s="289">
        <v>0</v>
      </c>
      <c r="F62" s="92">
        <v>0</v>
      </c>
      <c r="G62" s="290">
        <v>0</v>
      </c>
      <c r="H62" s="289">
        <v>0</v>
      </c>
      <c r="I62" s="289">
        <v>0</v>
      </c>
      <c r="J62" s="290">
        <v>0</v>
      </c>
      <c r="K62" s="106">
        <v>0</v>
      </c>
    </row>
    <row r="63" spans="1:11" x14ac:dyDescent="0.2">
      <c r="A63" s="49"/>
      <c r="B63" s="40" t="s">
        <v>377</v>
      </c>
      <c r="C63" s="40"/>
      <c r="D63" s="45"/>
      <c r="E63" s="289">
        <v>0</v>
      </c>
      <c r="F63" s="92">
        <v>0</v>
      </c>
      <c r="G63" s="290">
        <v>0</v>
      </c>
      <c r="H63" s="289">
        <v>0</v>
      </c>
      <c r="I63" s="289">
        <v>0</v>
      </c>
      <c r="J63" s="290">
        <v>0</v>
      </c>
      <c r="K63" s="106">
        <v>0</v>
      </c>
    </row>
    <row r="64" spans="1:11" x14ac:dyDescent="0.2">
      <c r="A64" s="49" t="s">
        <v>381</v>
      </c>
      <c r="B64" s="40"/>
      <c r="C64" s="40"/>
      <c r="D64" s="45"/>
      <c r="E64" s="289">
        <v>0</v>
      </c>
      <c r="F64" s="92">
        <v>0</v>
      </c>
      <c r="G64" s="290">
        <v>0</v>
      </c>
      <c r="H64" s="289">
        <v>0</v>
      </c>
      <c r="I64" s="289">
        <v>0</v>
      </c>
      <c r="J64" s="290">
        <v>0</v>
      </c>
      <c r="K64" s="106">
        <v>0</v>
      </c>
    </row>
    <row r="65" spans="1:11" x14ac:dyDescent="0.2">
      <c r="A65" s="49"/>
      <c r="B65" s="40" t="s">
        <v>380</v>
      </c>
      <c r="C65" s="40"/>
      <c r="D65" s="45"/>
      <c r="E65" s="289">
        <v>0</v>
      </c>
      <c r="F65" s="92">
        <v>0</v>
      </c>
      <c r="G65" s="290">
        <v>0</v>
      </c>
      <c r="H65" s="289">
        <v>0</v>
      </c>
      <c r="I65" s="289">
        <v>0</v>
      </c>
      <c r="J65" s="290">
        <v>0</v>
      </c>
      <c r="K65" s="106">
        <v>0</v>
      </c>
    </row>
    <row r="66" spans="1:11" x14ac:dyDescent="0.2">
      <c r="A66" s="49"/>
      <c r="B66" s="40"/>
      <c r="C66" s="40" t="s">
        <v>379</v>
      </c>
      <c r="D66" s="45"/>
      <c r="E66" s="289">
        <v>0</v>
      </c>
      <c r="F66" s="92">
        <v>0</v>
      </c>
      <c r="G66" s="290">
        <v>0</v>
      </c>
      <c r="H66" s="289">
        <v>0</v>
      </c>
      <c r="I66" s="289">
        <v>0</v>
      </c>
      <c r="J66" s="290">
        <v>0</v>
      </c>
      <c r="K66" s="106">
        <v>0</v>
      </c>
    </row>
    <row r="67" spans="1:11" x14ac:dyDescent="0.2">
      <c r="A67" s="49"/>
      <c r="B67" s="40"/>
      <c r="C67" s="40" t="s">
        <v>378</v>
      </c>
      <c r="D67" s="45"/>
      <c r="E67" s="289">
        <v>0</v>
      </c>
      <c r="F67" s="92">
        <v>0</v>
      </c>
      <c r="G67" s="290">
        <v>0</v>
      </c>
      <c r="H67" s="289">
        <v>0</v>
      </c>
      <c r="I67" s="289">
        <v>0</v>
      </c>
      <c r="J67" s="290">
        <v>0</v>
      </c>
      <c r="K67" s="106">
        <v>0</v>
      </c>
    </row>
    <row r="68" spans="1:11" x14ac:dyDescent="0.2">
      <c r="A68" s="49"/>
      <c r="B68" s="40" t="s">
        <v>377</v>
      </c>
      <c r="C68" s="40"/>
      <c r="D68" s="45"/>
      <c r="E68" s="289">
        <v>0</v>
      </c>
      <c r="F68" s="92">
        <v>0</v>
      </c>
      <c r="G68" s="290">
        <v>0</v>
      </c>
      <c r="H68" s="289">
        <v>0</v>
      </c>
      <c r="I68" s="289">
        <v>0</v>
      </c>
      <c r="J68" s="290">
        <v>0</v>
      </c>
      <c r="K68" s="106">
        <v>0</v>
      </c>
    </row>
    <row r="69" spans="1:11" x14ac:dyDescent="0.2">
      <c r="A69" s="49" t="s">
        <v>376</v>
      </c>
      <c r="B69" s="40"/>
      <c r="C69" s="40"/>
      <c r="D69" s="45"/>
      <c r="E69" s="289">
        <v>5033.4313742222203</v>
      </c>
      <c r="F69" s="92">
        <v>4952.3864639999993</v>
      </c>
      <c r="G69" s="290">
        <v>4871.3415537777801</v>
      </c>
      <c r="H69" s="289">
        <v>14857.159392</v>
      </c>
      <c r="I69" s="289">
        <v>4712.6156200000005</v>
      </c>
      <c r="J69" s="290">
        <v>4592.7301980000002</v>
      </c>
      <c r="K69" s="106">
        <v>24162.505209999999</v>
      </c>
    </row>
    <row r="70" spans="1:11" x14ac:dyDescent="0.2">
      <c r="A70" s="49"/>
      <c r="B70" s="40"/>
      <c r="C70" s="40"/>
      <c r="D70" s="45"/>
      <c r="E70" s="289"/>
      <c r="F70" s="92"/>
      <c r="G70" s="290"/>
      <c r="H70" s="289"/>
      <c r="I70" s="289"/>
      <c r="J70" s="290"/>
      <c r="K70" s="106"/>
    </row>
    <row r="71" spans="1:11" s="74" customFormat="1" x14ac:dyDescent="0.2">
      <c r="A71" s="48" t="s">
        <v>375</v>
      </c>
      <c r="B71" s="47"/>
      <c r="C71" s="47"/>
      <c r="D71" s="46"/>
      <c r="E71" s="286">
        <v>-92034.964314222219</v>
      </c>
      <c r="F71" s="287">
        <v>43619.720235999994</v>
      </c>
      <c r="G71" s="288">
        <v>59653.581684083008</v>
      </c>
      <c r="H71" s="286">
        <v>11238.337605860785</v>
      </c>
      <c r="I71" s="286">
        <v>51883.720783723998</v>
      </c>
      <c r="J71" s="288">
        <v>48646.767288919997</v>
      </c>
      <c r="K71" s="102">
        <v>111768.82567850477</v>
      </c>
    </row>
    <row r="72" spans="1:11" x14ac:dyDescent="0.2">
      <c r="A72" s="44"/>
      <c r="B72" s="43"/>
      <c r="C72" s="43"/>
      <c r="D72" s="42"/>
      <c r="E72" s="291"/>
      <c r="F72" s="292"/>
      <c r="G72" s="293"/>
      <c r="H72" s="291"/>
      <c r="I72" s="291"/>
      <c r="J72" s="293"/>
      <c r="K72" s="111"/>
    </row>
    <row r="74" spans="1:11" x14ac:dyDescent="0.2">
      <c r="A74" s="1" t="s">
        <v>0</v>
      </c>
    </row>
  </sheetData>
  <mergeCells count="2">
    <mergeCell ref="A1:C1"/>
    <mergeCell ref="G1:I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sqref="A1:C1"/>
    </sheetView>
  </sheetViews>
  <sheetFormatPr baseColWidth="10" defaultColWidth="11.42578125" defaultRowHeight="12.75" x14ac:dyDescent="0.2"/>
  <cols>
    <col min="1" max="1" width="33.7109375" style="1" customWidth="1"/>
    <col min="2" max="16384" width="11.42578125" style="1"/>
  </cols>
  <sheetData>
    <row r="1" spans="1:3" x14ac:dyDescent="0.2">
      <c r="A1" s="506" t="s">
        <v>910</v>
      </c>
      <c r="B1" s="506"/>
      <c r="C1" s="506"/>
    </row>
    <row r="2" spans="1:3" x14ac:dyDescent="0.2">
      <c r="A2" s="508" t="s">
        <v>554</v>
      </c>
      <c r="B2" s="508"/>
      <c r="C2" s="508"/>
    </row>
    <row r="3" spans="1:3" x14ac:dyDescent="0.2">
      <c r="A3" s="509" t="s">
        <v>764</v>
      </c>
      <c r="B3" s="509"/>
      <c r="C3" s="509"/>
    </row>
    <row r="4" spans="1:3" x14ac:dyDescent="0.2">
      <c r="A4" s="156"/>
      <c r="B4" s="156"/>
      <c r="C4" s="156"/>
    </row>
    <row r="5" spans="1:3" ht="38.25" x14ac:dyDescent="0.2">
      <c r="A5" s="165"/>
      <c r="B5" s="134" t="s">
        <v>555</v>
      </c>
      <c r="C5" s="135" t="s">
        <v>556</v>
      </c>
    </row>
    <row r="6" spans="1:3" x14ac:dyDescent="0.2">
      <c r="A6" s="136" t="s">
        <v>13</v>
      </c>
      <c r="B6" s="294">
        <v>632600</v>
      </c>
      <c r="C6" s="294">
        <v>316699.99999999994</v>
      </c>
    </row>
    <row r="7" spans="1:3" x14ac:dyDescent="0.2">
      <c r="A7" s="136" t="s">
        <v>16</v>
      </c>
      <c r="B7" s="294">
        <v>1242200</v>
      </c>
      <c r="C7" s="294">
        <v>1196600</v>
      </c>
    </row>
    <row r="8" spans="1:3" x14ac:dyDescent="0.2">
      <c r="A8" s="137" t="s">
        <v>414</v>
      </c>
      <c r="B8" s="295">
        <v>1874800</v>
      </c>
      <c r="C8" s="295">
        <f>+C6+C7</f>
        <v>1513300</v>
      </c>
    </row>
    <row r="9" spans="1:3" x14ac:dyDescent="0.2">
      <c r="A9" s="1" t="s">
        <v>0</v>
      </c>
    </row>
    <row r="10" spans="1:3" x14ac:dyDescent="0.2">
      <c r="B10" s="166"/>
    </row>
  </sheetData>
  <mergeCells count="3">
    <mergeCell ref="A1:C1"/>
    <mergeCell ref="A2:C2"/>
    <mergeCell ref="A3:C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sqref="A1:C1"/>
    </sheetView>
  </sheetViews>
  <sheetFormatPr baseColWidth="10" defaultColWidth="11.42578125" defaultRowHeight="12.75" x14ac:dyDescent="0.2"/>
  <cols>
    <col min="1" max="1" width="23.85546875" style="139" customWidth="1"/>
    <col min="2" max="2" width="12" style="139" customWidth="1"/>
    <col min="3" max="4" width="11.42578125" style="139"/>
    <col min="5" max="5" width="14.42578125" style="139" customWidth="1"/>
    <col min="6" max="6" width="14.28515625" style="139" customWidth="1"/>
    <col min="7" max="16384" width="11.42578125" style="139"/>
  </cols>
  <sheetData>
    <row r="1" spans="1:6" x14ac:dyDescent="0.2">
      <c r="A1" s="506" t="s">
        <v>911</v>
      </c>
      <c r="B1" s="506"/>
      <c r="C1" s="506"/>
      <c r="D1" s="140"/>
      <c r="E1" s="140"/>
      <c r="F1" s="140"/>
    </row>
    <row r="2" spans="1:6" x14ac:dyDescent="0.2">
      <c r="A2" s="510" t="s">
        <v>557</v>
      </c>
      <c r="B2" s="510"/>
      <c r="C2" s="510"/>
      <c r="D2" s="510"/>
      <c r="E2" s="510"/>
      <c r="F2" s="510"/>
    </row>
    <row r="3" spans="1:6" x14ac:dyDescent="0.2">
      <c r="A3" s="509" t="s">
        <v>764</v>
      </c>
      <c r="B3" s="509"/>
      <c r="C3" s="509"/>
      <c r="D3" s="509"/>
      <c r="E3" s="509"/>
      <c r="F3" s="509"/>
    </row>
    <row r="4" spans="1:6" x14ac:dyDescent="0.2">
      <c r="A4" s="167"/>
      <c r="B4" s="167"/>
      <c r="C4" s="167"/>
      <c r="D4" s="167"/>
      <c r="E4" s="167"/>
      <c r="F4" s="167"/>
    </row>
    <row r="5" spans="1:6" x14ac:dyDescent="0.2">
      <c r="A5" s="141"/>
      <c r="B5" s="511" t="s">
        <v>558</v>
      </c>
      <c r="C5" s="511" t="s">
        <v>559</v>
      </c>
      <c r="D5" s="511" t="s">
        <v>560</v>
      </c>
      <c r="E5" s="511" t="s">
        <v>561</v>
      </c>
      <c r="F5" s="511" t="s">
        <v>562</v>
      </c>
    </row>
    <row r="6" spans="1:6" ht="25.15" customHeight="1" x14ac:dyDescent="0.2">
      <c r="A6" s="142"/>
      <c r="B6" s="512"/>
      <c r="C6" s="512"/>
      <c r="D6" s="512"/>
      <c r="E6" s="512"/>
      <c r="F6" s="512"/>
    </row>
    <row r="7" spans="1:6" x14ac:dyDescent="0.2">
      <c r="A7" s="141">
        <v>1997</v>
      </c>
      <c r="B7" s="143">
        <v>-27361</v>
      </c>
      <c r="C7" s="144">
        <v>402938</v>
      </c>
      <c r="D7" s="144">
        <v>150829</v>
      </c>
      <c r="E7" s="144">
        <v>252109</v>
      </c>
      <c r="F7" s="144">
        <v>375577</v>
      </c>
    </row>
    <row r="8" spans="1:6" x14ac:dyDescent="0.2">
      <c r="A8" s="145">
        <v>1998</v>
      </c>
      <c r="B8" s="146">
        <v>-5381</v>
      </c>
      <c r="C8" s="147">
        <v>185156</v>
      </c>
      <c r="D8" s="147">
        <v>77437</v>
      </c>
      <c r="E8" s="147">
        <v>107719</v>
      </c>
      <c r="F8" s="147">
        <v>179775</v>
      </c>
    </row>
    <row r="9" spans="1:6" x14ac:dyDescent="0.2">
      <c r="A9" s="145">
        <v>1999</v>
      </c>
      <c r="B9" s="146">
        <v>-73261</v>
      </c>
      <c r="C9" s="147">
        <v>174596</v>
      </c>
      <c r="D9" s="147">
        <v>54027</v>
      </c>
      <c r="E9" s="147">
        <v>120569</v>
      </c>
      <c r="F9" s="147">
        <v>101335</v>
      </c>
    </row>
    <row r="10" spans="1:6" x14ac:dyDescent="0.2">
      <c r="A10" s="145">
        <v>2000</v>
      </c>
      <c r="B10" s="146">
        <v>-5846</v>
      </c>
      <c r="C10" s="147">
        <v>218960</v>
      </c>
      <c r="D10" s="147">
        <v>57655</v>
      </c>
      <c r="E10" s="147">
        <v>161305</v>
      </c>
      <c r="F10" s="147">
        <v>213114</v>
      </c>
    </row>
    <row r="11" spans="1:6" x14ac:dyDescent="0.2">
      <c r="A11" s="145">
        <v>2001</v>
      </c>
      <c r="B11" s="146">
        <v>9034</v>
      </c>
      <c r="C11" s="147">
        <v>128986</v>
      </c>
      <c r="D11" s="147">
        <v>56085</v>
      </c>
      <c r="E11" s="147">
        <v>72901</v>
      </c>
      <c r="F11" s="147">
        <v>138020</v>
      </c>
    </row>
    <row r="12" spans="1:6" x14ac:dyDescent="0.2">
      <c r="A12" s="145">
        <v>2002</v>
      </c>
      <c r="B12" s="146">
        <v>-39450</v>
      </c>
      <c r="C12" s="147">
        <v>88047</v>
      </c>
      <c r="D12" s="147">
        <v>31853</v>
      </c>
      <c r="E12" s="147">
        <v>56194</v>
      </c>
      <c r="F12" s="147">
        <v>48597</v>
      </c>
    </row>
    <row r="13" spans="1:6" x14ac:dyDescent="0.2">
      <c r="A13" s="145">
        <v>2003</v>
      </c>
      <c r="B13" s="146">
        <v>-3781</v>
      </c>
      <c r="C13" s="147">
        <v>114136</v>
      </c>
      <c r="D13" s="147">
        <v>38089</v>
      </c>
      <c r="E13" s="147">
        <v>76047</v>
      </c>
      <c r="F13" s="147">
        <v>110355</v>
      </c>
    </row>
    <row r="14" spans="1:6" x14ac:dyDescent="0.2">
      <c r="A14" s="145">
        <v>2004</v>
      </c>
      <c r="B14" s="146">
        <v>123324</v>
      </c>
      <c r="C14" s="147">
        <v>473144</v>
      </c>
      <c r="D14" s="147">
        <v>172579</v>
      </c>
      <c r="E14" s="147">
        <v>300565</v>
      </c>
      <c r="F14" s="147">
        <v>596468</v>
      </c>
    </row>
    <row r="15" spans="1:6" x14ac:dyDescent="0.2">
      <c r="A15" s="145">
        <v>2005</v>
      </c>
      <c r="B15" s="146">
        <v>455179.34152000002</v>
      </c>
      <c r="C15" s="147">
        <v>1264244.4081100002</v>
      </c>
      <c r="D15" s="147">
        <v>613157.54494000005</v>
      </c>
      <c r="E15" s="147">
        <v>651086.86317000003</v>
      </c>
      <c r="F15" s="147">
        <v>1719423.7496300002</v>
      </c>
    </row>
    <row r="16" spans="1:6" x14ac:dyDescent="0.2">
      <c r="A16" s="145">
        <v>2006</v>
      </c>
      <c r="B16" s="146">
        <v>496108.64373000001</v>
      </c>
      <c r="C16" s="147">
        <v>4078834.8112500003</v>
      </c>
      <c r="D16" s="147">
        <v>1998691.7108700001</v>
      </c>
      <c r="E16" s="147">
        <v>2080143.10038</v>
      </c>
      <c r="F16" s="147">
        <v>4574943.4549799999</v>
      </c>
    </row>
    <row r="17" spans="1:6" x14ac:dyDescent="0.2">
      <c r="A17" s="145">
        <v>2007</v>
      </c>
      <c r="B17" s="146">
        <v>1152329.8</v>
      </c>
      <c r="C17" s="147">
        <v>5054366.1882700007</v>
      </c>
      <c r="D17" s="147">
        <v>3299199.5749400002</v>
      </c>
      <c r="E17" s="147">
        <v>1755166.6133300001</v>
      </c>
      <c r="F17" s="147">
        <v>6206695.9882700006</v>
      </c>
    </row>
    <row r="18" spans="1:6" x14ac:dyDescent="0.2">
      <c r="A18" s="145">
        <v>2008</v>
      </c>
      <c r="B18" s="146">
        <v>-336375.13752000115</v>
      </c>
      <c r="C18" s="147">
        <v>4680595.0784200002</v>
      </c>
      <c r="D18" s="147">
        <v>3220332.4036000003</v>
      </c>
      <c r="E18" s="147">
        <v>1460262.6748199998</v>
      </c>
      <c r="F18" s="147">
        <v>4344219.9408999998</v>
      </c>
    </row>
    <row r="19" spans="1:6" x14ac:dyDescent="0.2">
      <c r="A19" s="145">
        <v>2009</v>
      </c>
      <c r="B19" s="146">
        <v>-560889.04473000043</v>
      </c>
      <c r="C19" s="147">
        <v>2068563.1776865458</v>
      </c>
      <c r="D19" s="147">
        <v>1316424.9252485009</v>
      </c>
      <c r="E19" s="147">
        <v>752138.25243804511</v>
      </c>
      <c r="F19" s="147">
        <v>1507674.1329565456</v>
      </c>
    </row>
    <row r="20" spans="1:6" x14ac:dyDescent="0.2">
      <c r="A20" s="145">
        <v>2010</v>
      </c>
      <c r="B20" s="146">
        <v>-117735.42530000233</v>
      </c>
      <c r="C20" s="147">
        <v>3783051.6724212249</v>
      </c>
      <c r="D20" s="147">
        <v>2155591.6905840379</v>
      </c>
      <c r="E20" s="147">
        <v>1627459.981837187</v>
      </c>
      <c r="F20" s="147">
        <v>3665316.2471212223</v>
      </c>
    </row>
    <row r="21" spans="1:6" x14ac:dyDescent="0.2">
      <c r="A21" s="145">
        <v>2011</v>
      </c>
      <c r="B21" s="146">
        <v>817724</v>
      </c>
      <c r="C21" s="147">
        <v>3965765</v>
      </c>
      <c r="D21" s="147">
        <v>3033472</v>
      </c>
      <c r="E21" s="147">
        <v>932293</v>
      </c>
      <c r="F21" s="147">
        <v>4783490</v>
      </c>
    </row>
    <row r="22" spans="1:6" x14ac:dyDescent="0.2">
      <c r="A22" s="145">
        <v>2012</v>
      </c>
      <c r="B22" s="146">
        <v>891034</v>
      </c>
      <c r="C22" s="147">
        <v>3278909</v>
      </c>
      <c r="D22" s="147">
        <v>2712763</v>
      </c>
      <c r="E22" s="147">
        <v>566147</v>
      </c>
      <c r="F22" s="147">
        <v>4169943</v>
      </c>
    </row>
    <row r="23" spans="1:6" x14ac:dyDescent="0.2">
      <c r="A23" s="145">
        <v>2013</v>
      </c>
      <c r="B23" s="146">
        <v>-135651</v>
      </c>
      <c r="C23" s="147">
        <v>3129199</v>
      </c>
      <c r="D23" s="147">
        <v>2302008</v>
      </c>
      <c r="E23" s="147">
        <v>827191</v>
      </c>
      <c r="F23" s="147">
        <v>2993549</v>
      </c>
    </row>
    <row r="24" spans="1:6" x14ac:dyDescent="0.2">
      <c r="A24" s="145">
        <v>2014</v>
      </c>
      <c r="B24" s="146">
        <v>-139897.21316057301</v>
      </c>
      <c r="C24" s="147">
        <v>2642656.7148364577</v>
      </c>
      <c r="D24" s="147">
        <v>1989508.2006293277</v>
      </c>
      <c r="E24" s="147">
        <v>653148.51420712972</v>
      </c>
      <c r="F24" s="147">
        <v>2502759.5016758847</v>
      </c>
    </row>
    <row r="25" spans="1:6" x14ac:dyDescent="0.2">
      <c r="A25" s="145">
        <v>2015</v>
      </c>
      <c r="B25" s="146">
        <v>332751.65555371251</v>
      </c>
      <c r="C25" s="147">
        <v>1675908.9156503216</v>
      </c>
      <c r="D25" s="147">
        <v>1523610.7556618103</v>
      </c>
      <c r="E25" s="147">
        <v>152298.15998851135</v>
      </c>
      <c r="F25" s="147">
        <v>2008660.5712040341</v>
      </c>
    </row>
    <row r="26" spans="1:6" x14ac:dyDescent="0.2">
      <c r="A26" s="145">
        <v>2016</v>
      </c>
      <c r="B26" s="146">
        <v>-724578.75722851907</v>
      </c>
      <c r="C26" s="147">
        <v>725717.9718425225</v>
      </c>
      <c r="D26" s="147">
        <v>643366.98752692528</v>
      </c>
      <c r="E26" s="147">
        <v>82350.984315597205</v>
      </c>
      <c r="F26" s="147">
        <v>1139.2146140036621</v>
      </c>
    </row>
    <row r="27" spans="1:6" x14ac:dyDescent="0.2">
      <c r="A27" s="145">
        <v>2017</v>
      </c>
      <c r="B27" s="146">
        <v>-7168.1023315538278</v>
      </c>
      <c r="C27" s="147">
        <v>1279021.5196772318</v>
      </c>
      <c r="D27" s="147">
        <v>637365.66156097292</v>
      </c>
      <c r="E27" s="147">
        <v>530655.85811625898</v>
      </c>
      <c r="F27" s="147">
        <v>1271853.417345678</v>
      </c>
    </row>
    <row r="28" spans="1:6" x14ac:dyDescent="0.2">
      <c r="A28" s="145">
        <v>2018</v>
      </c>
      <c r="B28" s="146">
        <v>485931.66854387912</v>
      </c>
      <c r="C28" s="147">
        <v>1920002.9996800923</v>
      </c>
      <c r="D28" s="147">
        <v>1419532.1632892203</v>
      </c>
      <c r="E28" s="147">
        <v>500470.83639087219</v>
      </c>
      <c r="F28" s="147">
        <v>2405934.6682239715</v>
      </c>
    </row>
    <row r="29" spans="1:6" x14ac:dyDescent="0.2">
      <c r="A29" s="145" t="s">
        <v>189</v>
      </c>
      <c r="B29" s="446">
        <v>191966.9</v>
      </c>
      <c r="C29" s="447">
        <v>1838626.1615384615</v>
      </c>
      <c r="D29" s="447">
        <v>1611475.0892307691</v>
      </c>
      <c r="E29" s="447">
        <v>227151.07230769229</v>
      </c>
      <c r="F29" s="447">
        <v>2030593.0615384616</v>
      </c>
    </row>
    <row r="30" spans="1:6" x14ac:dyDescent="0.2">
      <c r="A30" s="142" t="s">
        <v>563</v>
      </c>
      <c r="B30" s="448">
        <v>758888.58299999987</v>
      </c>
      <c r="C30" s="449">
        <v>1835521.861</v>
      </c>
      <c r="D30" s="449">
        <v>1549536.5</v>
      </c>
      <c r="E30" s="449">
        <v>285985.36099999998</v>
      </c>
      <c r="F30" s="449">
        <v>2594410.4440000001</v>
      </c>
    </row>
    <row r="31" spans="1:6" x14ac:dyDescent="0.2">
      <c r="A31" s="138" t="s">
        <v>0</v>
      </c>
    </row>
  </sheetData>
  <mergeCells count="9">
    <mergeCell ref="A1:C1"/>
    <mergeCell ref="A2:F2"/>
    <mergeCell ref="B5:B6"/>
    <mergeCell ref="C5:C6"/>
    <mergeCell ref="D5:D6"/>
    <mergeCell ref="E5:E6"/>
    <mergeCell ref="F5:F6"/>
    <mergeCell ref="A3:C3"/>
    <mergeCell ref="D3:F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sqref="A1:C1"/>
    </sheetView>
  </sheetViews>
  <sheetFormatPr baseColWidth="10" defaultColWidth="11.42578125" defaultRowHeight="12.75" x14ac:dyDescent="0.2"/>
  <cols>
    <col min="1" max="1" width="61.28515625" style="1" bestFit="1" customWidth="1"/>
    <col min="2" max="2" width="14.140625" style="1" bestFit="1" customWidth="1"/>
    <col min="3" max="3" width="22.28515625" style="1" customWidth="1"/>
    <col min="4" max="16384" width="11.42578125" style="1"/>
  </cols>
  <sheetData>
    <row r="1" spans="1:3" x14ac:dyDescent="0.2">
      <c r="A1" s="506" t="s">
        <v>912</v>
      </c>
      <c r="B1" s="506"/>
      <c r="C1" s="506"/>
    </row>
    <row r="2" spans="1:3" x14ac:dyDescent="0.2">
      <c r="A2" s="506" t="s">
        <v>564</v>
      </c>
      <c r="B2" s="506"/>
      <c r="C2" s="506"/>
    </row>
    <row r="3" spans="1:3" x14ac:dyDescent="0.2">
      <c r="A3" s="506" t="s">
        <v>565</v>
      </c>
      <c r="B3" s="506"/>
      <c r="C3" s="506"/>
    </row>
    <row r="4" spans="1:3" x14ac:dyDescent="0.2">
      <c r="A4" s="513" t="s">
        <v>765</v>
      </c>
      <c r="B4" s="513"/>
      <c r="C4" s="513"/>
    </row>
    <row r="5" spans="1:3" x14ac:dyDescent="0.2">
      <c r="A5" s="418"/>
      <c r="B5" s="418"/>
      <c r="C5" s="418"/>
    </row>
    <row r="6" spans="1:3" s="415" customFormat="1" ht="25.5" x14ac:dyDescent="0.25">
      <c r="A6" s="414"/>
      <c r="B6" s="412" t="s">
        <v>566</v>
      </c>
      <c r="C6" s="412" t="s">
        <v>497</v>
      </c>
    </row>
    <row r="7" spans="1:3" x14ac:dyDescent="0.2">
      <c r="A7" s="48" t="s">
        <v>567</v>
      </c>
      <c r="B7" s="175"/>
      <c r="C7" s="176"/>
    </row>
    <row r="8" spans="1:3" x14ac:dyDescent="0.2">
      <c r="A8" s="48" t="s">
        <v>17</v>
      </c>
      <c r="B8" s="168"/>
      <c r="C8" s="169"/>
    </row>
    <row r="9" spans="1:3" x14ac:dyDescent="0.2">
      <c r="A9" s="48" t="s">
        <v>405</v>
      </c>
      <c r="B9" s="177">
        <v>42533650.772669062</v>
      </c>
      <c r="C9" s="178">
        <v>20.928759831882441</v>
      </c>
    </row>
    <row r="10" spans="1:3" x14ac:dyDescent="0.2">
      <c r="A10" s="49" t="s">
        <v>568</v>
      </c>
      <c r="B10" s="175">
        <v>35718177.168000005</v>
      </c>
      <c r="C10" s="179">
        <v>17.575193711376539</v>
      </c>
    </row>
    <row r="11" spans="1:3" x14ac:dyDescent="0.2">
      <c r="A11" s="49" t="s">
        <v>569</v>
      </c>
      <c r="B11" s="175">
        <v>213772.49999999997</v>
      </c>
      <c r="C11" s="179">
        <v>0.10518714546920464</v>
      </c>
    </row>
    <row r="12" spans="1:3" x14ac:dyDescent="0.2">
      <c r="A12" s="49" t="s">
        <v>570</v>
      </c>
      <c r="B12" s="175">
        <v>2928397.0189999999</v>
      </c>
      <c r="C12" s="179">
        <v>1.4409230524465881</v>
      </c>
    </row>
    <row r="13" spans="1:3" x14ac:dyDescent="0.2">
      <c r="A13" s="49" t="s">
        <v>571</v>
      </c>
      <c r="B13" s="175">
        <v>136680.117</v>
      </c>
      <c r="C13" s="179">
        <v>6.7253698907141529E-2</v>
      </c>
    </row>
    <row r="14" spans="1:3" x14ac:dyDescent="0.2">
      <c r="A14" s="49" t="s">
        <v>572</v>
      </c>
      <c r="B14" s="175">
        <v>793197.08566907246</v>
      </c>
      <c r="C14" s="179">
        <v>0.39029406137843692</v>
      </c>
    </row>
    <row r="15" spans="1:3" x14ac:dyDescent="0.2">
      <c r="A15" s="49" t="s">
        <v>573</v>
      </c>
      <c r="B15" s="175">
        <v>978484.90800000005</v>
      </c>
      <c r="C15" s="179">
        <v>0.48146526965450342</v>
      </c>
    </row>
    <row r="16" spans="1:3" x14ac:dyDescent="0.2">
      <c r="A16" s="49" t="s">
        <v>574</v>
      </c>
      <c r="B16" s="175">
        <v>1764941.9750000001</v>
      </c>
      <c r="C16" s="179">
        <v>0.8684428926500386</v>
      </c>
    </row>
    <row r="17" spans="1:3" x14ac:dyDescent="0.2">
      <c r="A17" s="49"/>
      <c r="B17" s="175"/>
      <c r="C17" s="179"/>
    </row>
    <row r="18" spans="1:3" x14ac:dyDescent="0.2">
      <c r="A18" s="48" t="s">
        <v>403</v>
      </c>
      <c r="B18" s="177">
        <v>40086628.807258397</v>
      </c>
      <c r="C18" s="178">
        <v>19.724698245654139</v>
      </c>
    </row>
    <row r="19" spans="1:3" x14ac:dyDescent="0.2">
      <c r="A19" s="49" t="s">
        <v>575</v>
      </c>
      <c r="B19" s="175">
        <v>9041682.0407999996</v>
      </c>
      <c r="C19" s="179">
        <v>4.4489760100664242</v>
      </c>
    </row>
    <row r="20" spans="1:3" x14ac:dyDescent="0.2">
      <c r="A20" s="49" t="s">
        <v>576</v>
      </c>
      <c r="B20" s="175">
        <v>3333579.6242</v>
      </c>
      <c r="C20" s="179">
        <v>1.6402938865565122</v>
      </c>
    </row>
    <row r="21" spans="1:3" x14ac:dyDescent="0.2">
      <c r="A21" s="49" t="s">
        <v>577</v>
      </c>
      <c r="B21" s="175">
        <v>1779666.8153583922</v>
      </c>
      <c r="C21" s="179">
        <v>0.87568827699455909</v>
      </c>
    </row>
    <row r="22" spans="1:3" x14ac:dyDescent="0.2">
      <c r="A22" s="49" t="s">
        <v>578</v>
      </c>
      <c r="B22" s="175">
        <v>18752302.998400003</v>
      </c>
      <c r="C22" s="179">
        <v>9.2271046246608126</v>
      </c>
    </row>
    <row r="23" spans="1:3" x14ac:dyDescent="0.2">
      <c r="A23" s="49" t="s">
        <v>579</v>
      </c>
      <c r="B23" s="175">
        <v>7173423.7915000003</v>
      </c>
      <c r="C23" s="179">
        <v>3.5296961576852222</v>
      </c>
    </row>
    <row r="24" spans="1:3" x14ac:dyDescent="0.2">
      <c r="A24" s="49" t="s">
        <v>175</v>
      </c>
      <c r="B24" s="175">
        <v>5973.5370000000003</v>
      </c>
      <c r="C24" s="179">
        <v>2.9392896906041536E-3</v>
      </c>
    </row>
    <row r="25" spans="1:3" x14ac:dyDescent="0.2">
      <c r="A25" s="48" t="s">
        <v>580</v>
      </c>
      <c r="B25" s="177">
        <v>2447021.9654106647</v>
      </c>
      <c r="C25" s="178">
        <v>1.2040615862283066</v>
      </c>
    </row>
    <row r="26" spans="1:3" x14ac:dyDescent="0.2">
      <c r="A26" s="48" t="s">
        <v>400</v>
      </c>
      <c r="B26" s="177">
        <v>7351595.8074000003</v>
      </c>
      <c r="C26" s="178">
        <v>3.6173660205301377</v>
      </c>
    </row>
    <row r="27" spans="1:3" x14ac:dyDescent="0.2">
      <c r="A27" s="49" t="s">
        <v>581</v>
      </c>
      <c r="B27" s="175">
        <v>16616.444</v>
      </c>
      <c r="C27" s="179">
        <v>8.1761513394327748E-3</v>
      </c>
    </row>
    <row r="28" spans="1:3" x14ac:dyDescent="0.2">
      <c r="A28" s="49" t="s">
        <v>582</v>
      </c>
      <c r="B28" s="175">
        <v>4030143.2194000003</v>
      </c>
      <c r="C28" s="179">
        <v>1.9830392640810051</v>
      </c>
    </row>
    <row r="29" spans="1:3" x14ac:dyDescent="0.2">
      <c r="A29" s="49" t="s">
        <v>583</v>
      </c>
      <c r="B29" s="175">
        <v>3338069.0320000001</v>
      </c>
      <c r="C29" s="179">
        <v>1.6425029077885658</v>
      </c>
    </row>
    <row r="30" spans="1:3" x14ac:dyDescent="0.2">
      <c r="A30" s="170"/>
      <c r="B30" s="175"/>
      <c r="C30" s="179"/>
    </row>
    <row r="31" spans="1:3" x14ac:dyDescent="0.2">
      <c r="A31" s="48" t="s">
        <v>6</v>
      </c>
      <c r="B31" s="177">
        <v>42550267.21666906</v>
      </c>
      <c r="C31" s="178">
        <v>20.936935983221876</v>
      </c>
    </row>
    <row r="32" spans="1:3" x14ac:dyDescent="0.2">
      <c r="A32" s="48" t="s">
        <v>417</v>
      </c>
      <c r="B32" s="177">
        <v>47454841.058658399</v>
      </c>
      <c r="C32" s="178">
        <v>23.350240417523707</v>
      </c>
    </row>
    <row r="33" spans="1:3" x14ac:dyDescent="0.2">
      <c r="A33" s="48" t="s">
        <v>584</v>
      </c>
      <c r="B33" s="180">
        <v>-4904573.8419893384</v>
      </c>
      <c r="C33" s="178">
        <v>-2.4133044343018324</v>
      </c>
    </row>
    <row r="34" spans="1:3" ht="13.5" thickBot="1" x14ac:dyDescent="0.25">
      <c r="A34" s="49"/>
      <c r="B34" s="175"/>
      <c r="C34" s="181"/>
    </row>
    <row r="35" spans="1:3" x14ac:dyDescent="0.2">
      <c r="A35" s="171" t="s">
        <v>585</v>
      </c>
      <c r="B35" s="182"/>
      <c r="C35" s="179"/>
    </row>
    <row r="36" spans="1:3" x14ac:dyDescent="0.2">
      <c r="A36" s="94"/>
      <c r="B36" s="175"/>
      <c r="C36" s="179"/>
    </row>
    <row r="37" spans="1:3" x14ac:dyDescent="0.2">
      <c r="A37" s="93" t="s">
        <v>17</v>
      </c>
      <c r="B37" s="175"/>
      <c r="C37" s="179"/>
    </row>
    <row r="38" spans="1:3" x14ac:dyDescent="0.2">
      <c r="A38" s="94" t="s">
        <v>586</v>
      </c>
      <c r="B38" s="175"/>
      <c r="C38" s="179"/>
    </row>
    <row r="39" spans="1:3" x14ac:dyDescent="0.2">
      <c r="A39" s="94" t="s">
        <v>587</v>
      </c>
      <c r="B39" s="175"/>
      <c r="C39" s="179"/>
    </row>
    <row r="40" spans="1:3" x14ac:dyDescent="0.2">
      <c r="A40" s="94" t="s">
        <v>588</v>
      </c>
      <c r="B40" s="175">
        <v>830322.9</v>
      </c>
      <c r="C40" s="179">
        <v>0.40856188550310202</v>
      </c>
    </row>
    <row r="41" spans="1:3" x14ac:dyDescent="0.2">
      <c r="A41" s="94" t="s">
        <v>589</v>
      </c>
      <c r="B41" s="175">
        <v>22617.9</v>
      </c>
      <c r="C41" s="179">
        <v>1.1129178624509347E-2</v>
      </c>
    </row>
    <row r="42" spans="1:3" x14ac:dyDescent="0.2">
      <c r="A42" s="94" t="s">
        <v>590</v>
      </c>
      <c r="B42" s="175"/>
      <c r="C42" s="179"/>
    </row>
    <row r="43" spans="1:3" x14ac:dyDescent="0.2">
      <c r="A43" s="94" t="s">
        <v>591</v>
      </c>
      <c r="B43" s="175">
        <v>52233.437250000003</v>
      </c>
      <c r="C43" s="179">
        <v>2.5701557320854287E-2</v>
      </c>
    </row>
    <row r="44" spans="1:3" x14ac:dyDescent="0.2">
      <c r="A44" s="94" t="s">
        <v>592</v>
      </c>
      <c r="B44" s="175">
        <v>778089.46275000006</v>
      </c>
      <c r="C44" s="179">
        <v>0.38286032818224769</v>
      </c>
    </row>
    <row r="45" spans="1:3" x14ac:dyDescent="0.2">
      <c r="A45" s="94" t="s">
        <v>400</v>
      </c>
      <c r="B45" s="175">
        <v>229495.00000000003</v>
      </c>
      <c r="C45" s="179">
        <v>0.11292343004575016</v>
      </c>
    </row>
    <row r="46" spans="1:3" x14ac:dyDescent="0.2">
      <c r="A46" s="172"/>
      <c r="B46" s="175"/>
      <c r="C46" s="179"/>
    </row>
    <row r="47" spans="1:3" x14ac:dyDescent="0.2">
      <c r="A47" s="93" t="s">
        <v>6</v>
      </c>
      <c r="B47" s="177">
        <v>830322.9</v>
      </c>
      <c r="C47" s="178">
        <v>0.40856188550310202</v>
      </c>
    </row>
    <row r="48" spans="1:3" x14ac:dyDescent="0.2">
      <c r="A48" s="93" t="s">
        <v>417</v>
      </c>
      <c r="B48" s="177">
        <v>281728.43725000002</v>
      </c>
      <c r="C48" s="178">
        <v>0.13862498736660445</v>
      </c>
    </row>
    <row r="49" spans="1:3" x14ac:dyDescent="0.2">
      <c r="A49" s="93" t="s">
        <v>593</v>
      </c>
      <c r="B49" s="183">
        <v>548594.46274999995</v>
      </c>
      <c r="C49" s="178">
        <v>0.26993689813649752</v>
      </c>
    </row>
    <row r="50" spans="1:3" ht="13.5" thickBot="1" x14ac:dyDescent="0.25">
      <c r="A50" s="173"/>
      <c r="B50" s="181"/>
      <c r="C50" s="181"/>
    </row>
    <row r="51" spans="1:3" x14ac:dyDescent="0.2">
      <c r="A51" s="171" t="s">
        <v>594</v>
      </c>
      <c r="B51" s="182"/>
      <c r="C51" s="179"/>
    </row>
    <row r="52" spans="1:3" x14ac:dyDescent="0.2">
      <c r="A52" s="172"/>
      <c r="B52" s="175"/>
      <c r="C52" s="179"/>
    </row>
    <row r="53" spans="1:3" x14ac:dyDescent="0.2">
      <c r="A53" s="93" t="s">
        <v>6</v>
      </c>
      <c r="B53" s="177">
        <v>43380590.116669066</v>
      </c>
      <c r="C53" s="178">
        <v>21.34549786872498</v>
      </c>
    </row>
    <row r="54" spans="1:3" x14ac:dyDescent="0.2">
      <c r="A54" s="93" t="s">
        <v>417</v>
      </c>
      <c r="B54" s="177">
        <v>47736569.495908394</v>
      </c>
      <c r="C54" s="178">
        <v>23.488865404890312</v>
      </c>
    </row>
    <row r="55" spans="1:3" ht="13.5" thickBot="1" x14ac:dyDescent="0.25">
      <c r="A55" s="174" t="s">
        <v>595</v>
      </c>
      <c r="B55" s="184">
        <v>-4355979.3792393282</v>
      </c>
      <c r="C55" s="185">
        <v>-2.1433675361653299</v>
      </c>
    </row>
    <row r="56" spans="1:3" x14ac:dyDescent="0.2">
      <c r="A56" s="418" t="s">
        <v>0</v>
      </c>
    </row>
  </sheetData>
  <mergeCells count="4">
    <mergeCell ref="A1:C1"/>
    <mergeCell ref="A2:C2"/>
    <mergeCell ref="A3:C3"/>
    <mergeCell ref="A4:C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workbookViewId="0"/>
  </sheetViews>
  <sheetFormatPr baseColWidth="10" defaultRowHeight="12.75" customHeight="1" x14ac:dyDescent="0.2"/>
  <cols>
    <col min="1" max="1" width="43.5703125" style="37" customWidth="1"/>
    <col min="2" max="2" width="146.140625" style="37" customWidth="1"/>
    <col min="3" max="3" width="15.5703125" style="1" customWidth="1"/>
    <col min="4" max="4" width="40.85546875" style="1" customWidth="1"/>
    <col min="5" max="5" width="11.5703125" style="1"/>
    <col min="6" max="6" width="157.140625" style="1" customWidth="1"/>
    <col min="7" max="256" width="11.5703125" style="1"/>
    <col min="257" max="257" width="35.85546875" style="1" customWidth="1"/>
    <col min="258" max="258" width="68.28515625" style="1" customWidth="1"/>
    <col min="259" max="260" width="17.140625" style="1" bestFit="1" customWidth="1"/>
    <col min="261" max="512" width="11.5703125" style="1"/>
    <col min="513" max="513" width="35.85546875" style="1" customWidth="1"/>
    <col min="514" max="514" width="68.28515625" style="1" customWidth="1"/>
    <col min="515" max="516" width="17.140625" style="1" bestFit="1" customWidth="1"/>
    <col min="517" max="768" width="11.5703125" style="1"/>
    <col min="769" max="769" width="35.85546875" style="1" customWidth="1"/>
    <col min="770" max="770" width="68.28515625" style="1" customWidth="1"/>
    <col min="771" max="772" width="17.140625" style="1" bestFit="1" customWidth="1"/>
    <col min="773" max="1024" width="11.5703125" style="1"/>
    <col min="1025" max="1025" width="35.85546875" style="1" customWidth="1"/>
    <col min="1026" max="1026" width="68.28515625" style="1" customWidth="1"/>
    <col min="1027" max="1028" width="17.140625" style="1" bestFit="1" customWidth="1"/>
    <col min="1029" max="1280" width="11.5703125" style="1"/>
    <col min="1281" max="1281" width="35.85546875" style="1" customWidth="1"/>
    <col min="1282" max="1282" width="68.28515625" style="1" customWidth="1"/>
    <col min="1283" max="1284" width="17.140625" style="1" bestFit="1" customWidth="1"/>
    <col min="1285" max="1536" width="11.5703125" style="1"/>
    <col min="1537" max="1537" width="35.85546875" style="1" customWidth="1"/>
    <col min="1538" max="1538" width="68.28515625" style="1" customWidth="1"/>
    <col min="1539" max="1540" width="17.140625" style="1" bestFit="1" customWidth="1"/>
    <col min="1541" max="1792" width="11.5703125" style="1"/>
    <col min="1793" max="1793" width="35.85546875" style="1" customWidth="1"/>
    <col min="1794" max="1794" width="68.28515625" style="1" customWidth="1"/>
    <col min="1795" max="1796" width="17.140625" style="1" bestFit="1" customWidth="1"/>
    <col min="1797" max="2048" width="11.5703125" style="1"/>
    <col min="2049" max="2049" width="35.85546875" style="1" customWidth="1"/>
    <col min="2050" max="2050" width="68.28515625" style="1" customWidth="1"/>
    <col min="2051" max="2052" width="17.140625" style="1" bestFit="1" customWidth="1"/>
    <col min="2053" max="2304" width="11.5703125" style="1"/>
    <col min="2305" max="2305" width="35.85546875" style="1" customWidth="1"/>
    <col min="2306" max="2306" width="68.28515625" style="1" customWidth="1"/>
    <col min="2307" max="2308" width="17.140625" style="1" bestFit="1" customWidth="1"/>
    <col min="2309" max="2560" width="11.5703125" style="1"/>
    <col min="2561" max="2561" width="35.85546875" style="1" customWidth="1"/>
    <col min="2562" max="2562" width="68.28515625" style="1" customWidth="1"/>
    <col min="2563" max="2564" width="17.140625" style="1" bestFit="1" customWidth="1"/>
    <col min="2565" max="2816" width="11.5703125" style="1"/>
    <col min="2817" max="2817" width="35.85546875" style="1" customWidth="1"/>
    <col min="2818" max="2818" width="68.28515625" style="1" customWidth="1"/>
    <col min="2819" max="2820" width="17.140625" style="1" bestFit="1" customWidth="1"/>
    <col min="2821" max="3072" width="11.5703125" style="1"/>
    <col min="3073" max="3073" width="35.85546875" style="1" customWidth="1"/>
    <col min="3074" max="3074" width="68.28515625" style="1" customWidth="1"/>
    <col min="3075" max="3076" width="17.140625" style="1" bestFit="1" customWidth="1"/>
    <col min="3077" max="3328" width="11.5703125" style="1"/>
    <col min="3329" max="3329" width="35.85546875" style="1" customWidth="1"/>
    <col min="3330" max="3330" width="68.28515625" style="1" customWidth="1"/>
    <col min="3331" max="3332" width="17.140625" style="1" bestFit="1" customWidth="1"/>
    <col min="3333" max="3584" width="11.5703125" style="1"/>
    <col min="3585" max="3585" width="35.85546875" style="1" customWidth="1"/>
    <col min="3586" max="3586" width="68.28515625" style="1" customWidth="1"/>
    <col min="3587" max="3588" width="17.140625" style="1" bestFit="1" customWidth="1"/>
    <col min="3589" max="3840" width="11.5703125" style="1"/>
    <col min="3841" max="3841" width="35.85546875" style="1" customWidth="1"/>
    <col min="3842" max="3842" width="68.28515625" style="1" customWidth="1"/>
    <col min="3843" max="3844" width="17.140625" style="1" bestFit="1" customWidth="1"/>
    <col min="3845" max="4096" width="11.5703125" style="1"/>
    <col min="4097" max="4097" width="35.85546875" style="1" customWidth="1"/>
    <col min="4098" max="4098" width="68.28515625" style="1" customWidth="1"/>
    <col min="4099" max="4100" width="17.140625" style="1" bestFit="1" customWidth="1"/>
    <col min="4101" max="4352" width="11.5703125" style="1"/>
    <col min="4353" max="4353" width="35.85546875" style="1" customWidth="1"/>
    <col min="4354" max="4354" width="68.28515625" style="1" customWidth="1"/>
    <col min="4355" max="4356" width="17.140625" style="1" bestFit="1" customWidth="1"/>
    <col min="4357" max="4608" width="11.5703125" style="1"/>
    <col min="4609" max="4609" width="35.85546875" style="1" customWidth="1"/>
    <col min="4610" max="4610" width="68.28515625" style="1" customWidth="1"/>
    <col min="4611" max="4612" width="17.140625" style="1" bestFit="1" customWidth="1"/>
    <col min="4613" max="4864" width="11.5703125" style="1"/>
    <col min="4865" max="4865" width="35.85546875" style="1" customWidth="1"/>
    <col min="4866" max="4866" width="68.28515625" style="1" customWidth="1"/>
    <col min="4867" max="4868" width="17.140625" style="1" bestFit="1" customWidth="1"/>
    <col min="4869" max="5120" width="11.5703125" style="1"/>
    <col min="5121" max="5121" width="35.85546875" style="1" customWidth="1"/>
    <col min="5122" max="5122" width="68.28515625" style="1" customWidth="1"/>
    <col min="5123" max="5124" width="17.140625" style="1" bestFit="1" customWidth="1"/>
    <col min="5125" max="5376" width="11.5703125" style="1"/>
    <col min="5377" max="5377" width="35.85546875" style="1" customWidth="1"/>
    <col min="5378" max="5378" width="68.28515625" style="1" customWidth="1"/>
    <col min="5379" max="5380" width="17.140625" style="1" bestFit="1" customWidth="1"/>
    <col min="5381" max="5632" width="11.5703125" style="1"/>
    <col min="5633" max="5633" width="35.85546875" style="1" customWidth="1"/>
    <col min="5634" max="5634" width="68.28515625" style="1" customWidth="1"/>
    <col min="5635" max="5636" width="17.140625" style="1" bestFit="1" customWidth="1"/>
    <col min="5637" max="5888" width="11.5703125" style="1"/>
    <col min="5889" max="5889" width="35.85546875" style="1" customWidth="1"/>
    <col min="5890" max="5890" width="68.28515625" style="1" customWidth="1"/>
    <col min="5891" max="5892" width="17.140625" style="1" bestFit="1" customWidth="1"/>
    <col min="5893" max="6144" width="11.5703125" style="1"/>
    <col min="6145" max="6145" width="35.85546875" style="1" customWidth="1"/>
    <col min="6146" max="6146" width="68.28515625" style="1" customWidth="1"/>
    <col min="6147" max="6148" width="17.140625" style="1" bestFit="1" customWidth="1"/>
    <col min="6149" max="6400" width="11.5703125" style="1"/>
    <col min="6401" max="6401" width="35.85546875" style="1" customWidth="1"/>
    <col min="6402" max="6402" width="68.28515625" style="1" customWidth="1"/>
    <col min="6403" max="6404" width="17.140625" style="1" bestFit="1" customWidth="1"/>
    <col min="6405" max="6656" width="11.5703125" style="1"/>
    <col min="6657" max="6657" width="35.85546875" style="1" customWidth="1"/>
    <col min="6658" max="6658" width="68.28515625" style="1" customWidth="1"/>
    <col min="6659" max="6660" width="17.140625" style="1" bestFit="1" customWidth="1"/>
    <col min="6661" max="6912" width="11.5703125" style="1"/>
    <col min="6913" max="6913" width="35.85546875" style="1" customWidth="1"/>
    <col min="6914" max="6914" width="68.28515625" style="1" customWidth="1"/>
    <col min="6915" max="6916" width="17.140625" style="1" bestFit="1" customWidth="1"/>
    <col min="6917" max="7168" width="11.5703125" style="1"/>
    <col min="7169" max="7169" width="35.85546875" style="1" customWidth="1"/>
    <col min="7170" max="7170" width="68.28515625" style="1" customWidth="1"/>
    <col min="7171" max="7172" width="17.140625" style="1" bestFit="1" customWidth="1"/>
    <col min="7173" max="7424" width="11.5703125" style="1"/>
    <col min="7425" max="7425" width="35.85546875" style="1" customWidth="1"/>
    <col min="7426" max="7426" width="68.28515625" style="1" customWidth="1"/>
    <col min="7427" max="7428" width="17.140625" style="1" bestFit="1" customWidth="1"/>
    <col min="7429" max="7680" width="11.5703125" style="1"/>
    <col min="7681" max="7681" width="35.85546875" style="1" customWidth="1"/>
    <col min="7682" max="7682" width="68.28515625" style="1" customWidth="1"/>
    <col min="7683" max="7684" width="17.140625" style="1" bestFit="1" customWidth="1"/>
    <col min="7685" max="7936" width="11.5703125" style="1"/>
    <col min="7937" max="7937" width="35.85546875" style="1" customWidth="1"/>
    <col min="7938" max="7938" width="68.28515625" style="1" customWidth="1"/>
    <col min="7939" max="7940" width="17.140625" style="1" bestFit="1" customWidth="1"/>
    <col min="7941" max="8192" width="11.5703125" style="1"/>
    <col min="8193" max="8193" width="35.85546875" style="1" customWidth="1"/>
    <col min="8194" max="8194" width="68.28515625" style="1" customWidth="1"/>
    <col min="8195" max="8196" width="17.140625" style="1" bestFit="1" customWidth="1"/>
    <col min="8197" max="8448" width="11.5703125" style="1"/>
    <col min="8449" max="8449" width="35.85546875" style="1" customWidth="1"/>
    <col min="8450" max="8450" width="68.28515625" style="1" customWidth="1"/>
    <col min="8451" max="8452" width="17.140625" style="1" bestFit="1" customWidth="1"/>
    <col min="8453" max="8704" width="11.5703125" style="1"/>
    <col min="8705" max="8705" width="35.85546875" style="1" customWidth="1"/>
    <col min="8706" max="8706" width="68.28515625" style="1" customWidth="1"/>
    <col min="8707" max="8708" width="17.140625" style="1" bestFit="1" customWidth="1"/>
    <col min="8709" max="8960" width="11.5703125" style="1"/>
    <col min="8961" max="8961" width="35.85546875" style="1" customWidth="1"/>
    <col min="8962" max="8962" width="68.28515625" style="1" customWidth="1"/>
    <col min="8963" max="8964" width="17.140625" style="1" bestFit="1" customWidth="1"/>
    <col min="8965" max="9216" width="11.5703125" style="1"/>
    <col min="9217" max="9217" width="35.85546875" style="1" customWidth="1"/>
    <col min="9218" max="9218" width="68.28515625" style="1" customWidth="1"/>
    <col min="9219" max="9220" width="17.140625" style="1" bestFit="1" customWidth="1"/>
    <col min="9221" max="9472" width="11.5703125" style="1"/>
    <col min="9473" max="9473" width="35.85546875" style="1" customWidth="1"/>
    <col min="9474" max="9474" width="68.28515625" style="1" customWidth="1"/>
    <col min="9475" max="9476" width="17.140625" style="1" bestFit="1" customWidth="1"/>
    <col min="9477" max="9728" width="11.5703125" style="1"/>
    <col min="9729" max="9729" width="35.85546875" style="1" customWidth="1"/>
    <col min="9730" max="9730" width="68.28515625" style="1" customWidth="1"/>
    <col min="9731" max="9732" width="17.140625" style="1" bestFit="1" customWidth="1"/>
    <col min="9733" max="9984" width="11.5703125" style="1"/>
    <col min="9985" max="9985" width="35.85546875" style="1" customWidth="1"/>
    <col min="9986" max="9986" width="68.28515625" style="1" customWidth="1"/>
    <col min="9987" max="9988" width="17.140625" style="1" bestFit="1" customWidth="1"/>
    <col min="9989" max="10240" width="11.5703125" style="1"/>
    <col min="10241" max="10241" width="35.85546875" style="1" customWidth="1"/>
    <col min="10242" max="10242" width="68.28515625" style="1" customWidth="1"/>
    <col min="10243" max="10244" width="17.140625" style="1" bestFit="1" customWidth="1"/>
    <col min="10245" max="10496" width="11.5703125" style="1"/>
    <col min="10497" max="10497" width="35.85546875" style="1" customWidth="1"/>
    <col min="10498" max="10498" width="68.28515625" style="1" customWidth="1"/>
    <col min="10499" max="10500" width="17.140625" style="1" bestFit="1" customWidth="1"/>
    <col min="10501" max="10752" width="11.5703125" style="1"/>
    <col min="10753" max="10753" width="35.85546875" style="1" customWidth="1"/>
    <col min="10754" max="10754" width="68.28515625" style="1" customWidth="1"/>
    <col min="10755" max="10756" width="17.140625" style="1" bestFit="1" customWidth="1"/>
    <col min="10757" max="11008" width="11.5703125" style="1"/>
    <col min="11009" max="11009" width="35.85546875" style="1" customWidth="1"/>
    <col min="11010" max="11010" width="68.28515625" style="1" customWidth="1"/>
    <col min="11011" max="11012" width="17.140625" style="1" bestFit="1" customWidth="1"/>
    <col min="11013" max="11264" width="11.5703125" style="1"/>
    <col min="11265" max="11265" width="35.85546875" style="1" customWidth="1"/>
    <col min="11266" max="11266" width="68.28515625" style="1" customWidth="1"/>
    <col min="11267" max="11268" width="17.140625" style="1" bestFit="1" customWidth="1"/>
    <col min="11269" max="11520" width="11.5703125" style="1"/>
    <col min="11521" max="11521" width="35.85546875" style="1" customWidth="1"/>
    <col min="11522" max="11522" width="68.28515625" style="1" customWidth="1"/>
    <col min="11523" max="11524" width="17.140625" style="1" bestFit="1" customWidth="1"/>
    <col min="11525" max="11776" width="11.5703125" style="1"/>
    <col min="11777" max="11777" width="35.85546875" style="1" customWidth="1"/>
    <col min="11778" max="11778" width="68.28515625" style="1" customWidth="1"/>
    <col min="11779" max="11780" width="17.140625" style="1" bestFit="1" customWidth="1"/>
    <col min="11781" max="12032" width="11.5703125" style="1"/>
    <col min="12033" max="12033" width="35.85546875" style="1" customWidth="1"/>
    <col min="12034" max="12034" width="68.28515625" style="1" customWidth="1"/>
    <col min="12035" max="12036" width="17.140625" style="1" bestFit="1" customWidth="1"/>
    <col min="12037" max="12288" width="11.5703125" style="1"/>
    <col min="12289" max="12289" width="35.85546875" style="1" customWidth="1"/>
    <col min="12290" max="12290" width="68.28515625" style="1" customWidth="1"/>
    <col min="12291" max="12292" width="17.140625" style="1" bestFit="1" customWidth="1"/>
    <col min="12293" max="12544" width="11.5703125" style="1"/>
    <col min="12545" max="12545" width="35.85546875" style="1" customWidth="1"/>
    <col min="12546" max="12546" width="68.28515625" style="1" customWidth="1"/>
    <col min="12547" max="12548" width="17.140625" style="1" bestFit="1" customWidth="1"/>
    <col min="12549" max="12800" width="11.5703125" style="1"/>
    <col min="12801" max="12801" width="35.85546875" style="1" customWidth="1"/>
    <col min="12802" max="12802" width="68.28515625" style="1" customWidth="1"/>
    <col min="12803" max="12804" width="17.140625" style="1" bestFit="1" customWidth="1"/>
    <col min="12805" max="13056" width="11.5703125" style="1"/>
    <col min="13057" max="13057" width="35.85546875" style="1" customWidth="1"/>
    <col min="13058" max="13058" width="68.28515625" style="1" customWidth="1"/>
    <col min="13059" max="13060" width="17.140625" style="1" bestFit="1" customWidth="1"/>
    <col min="13061" max="13312" width="11.5703125" style="1"/>
    <col min="13313" max="13313" width="35.85546875" style="1" customWidth="1"/>
    <col min="13314" max="13314" width="68.28515625" style="1" customWidth="1"/>
    <col min="13315" max="13316" width="17.140625" style="1" bestFit="1" customWidth="1"/>
    <col min="13317" max="13568" width="11.5703125" style="1"/>
    <col min="13569" max="13569" width="35.85546875" style="1" customWidth="1"/>
    <col min="13570" max="13570" width="68.28515625" style="1" customWidth="1"/>
    <col min="13571" max="13572" width="17.140625" style="1" bestFit="1" customWidth="1"/>
    <col min="13573" max="13824" width="11.5703125" style="1"/>
    <col min="13825" max="13825" width="35.85546875" style="1" customWidth="1"/>
    <col min="13826" max="13826" width="68.28515625" style="1" customWidth="1"/>
    <col min="13827" max="13828" width="17.140625" style="1" bestFit="1" customWidth="1"/>
    <col min="13829" max="14080" width="11.5703125" style="1"/>
    <col min="14081" max="14081" width="35.85546875" style="1" customWidth="1"/>
    <col min="14082" max="14082" width="68.28515625" style="1" customWidth="1"/>
    <col min="14083" max="14084" width="17.140625" style="1" bestFit="1" customWidth="1"/>
    <col min="14085" max="14336" width="11.5703125" style="1"/>
    <col min="14337" max="14337" width="35.85546875" style="1" customWidth="1"/>
    <col min="14338" max="14338" width="68.28515625" style="1" customWidth="1"/>
    <col min="14339" max="14340" width="17.140625" style="1" bestFit="1" customWidth="1"/>
    <col min="14341" max="14592" width="11.5703125" style="1"/>
    <col min="14593" max="14593" width="35.85546875" style="1" customWidth="1"/>
    <col min="14594" max="14594" width="68.28515625" style="1" customWidth="1"/>
    <col min="14595" max="14596" width="17.140625" style="1" bestFit="1" customWidth="1"/>
    <col min="14597" max="14848" width="11.5703125" style="1"/>
    <col min="14849" max="14849" width="35.85546875" style="1" customWidth="1"/>
    <col min="14850" max="14850" width="68.28515625" style="1" customWidth="1"/>
    <col min="14851" max="14852" width="17.140625" style="1" bestFit="1" customWidth="1"/>
    <col min="14853" max="15104" width="11.5703125" style="1"/>
    <col min="15105" max="15105" width="35.85546875" style="1" customWidth="1"/>
    <col min="15106" max="15106" width="68.28515625" style="1" customWidth="1"/>
    <col min="15107" max="15108" width="17.140625" style="1" bestFit="1" customWidth="1"/>
    <col min="15109" max="15360" width="11.5703125" style="1"/>
    <col min="15361" max="15361" width="35.85546875" style="1" customWidth="1"/>
    <col min="15362" max="15362" width="68.28515625" style="1" customWidth="1"/>
    <col min="15363" max="15364" width="17.140625" style="1" bestFit="1" customWidth="1"/>
    <col min="15365" max="15616" width="11.5703125" style="1"/>
    <col min="15617" max="15617" width="35.85546875" style="1" customWidth="1"/>
    <col min="15618" max="15618" width="68.28515625" style="1" customWidth="1"/>
    <col min="15619" max="15620" width="17.140625" style="1" bestFit="1" customWidth="1"/>
    <col min="15621" max="15872" width="11.5703125" style="1"/>
    <col min="15873" max="15873" width="35.85546875" style="1" customWidth="1"/>
    <col min="15874" max="15874" width="68.28515625" style="1" customWidth="1"/>
    <col min="15875" max="15876" width="17.140625" style="1" bestFit="1" customWidth="1"/>
    <col min="15877" max="16128" width="11.5703125" style="1"/>
    <col min="16129" max="16129" width="35.85546875" style="1" customWidth="1"/>
    <col min="16130" max="16130" width="68.28515625" style="1" customWidth="1"/>
    <col min="16131" max="16132" width="17.140625" style="1" bestFit="1" customWidth="1"/>
    <col min="16133" max="16384" width="11.5703125" style="1"/>
  </cols>
  <sheetData>
    <row r="1" spans="1:4" s="96" customFormat="1" ht="12.75" customHeight="1" x14ac:dyDescent="0.25">
      <c r="A1" s="154" t="s">
        <v>655</v>
      </c>
      <c r="B1" s="154"/>
      <c r="C1" s="154"/>
      <c r="D1" s="154"/>
    </row>
    <row r="3" spans="1:4" s="91" customFormat="1" ht="12.75" customHeight="1" x14ac:dyDescent="0.25">
      <c r="A3" s="82" t="s">
        <v>656</v>
      </c>
      <c r="B3" s="82" t="s">
        <v>657</v>
      </c>
      <c r="C3" s="79" t="s">
        <v>658</v>
      </c>
      <c r="D3" s="79" t="s">
        <v>659</v>
      </c>
    </row>
    <row r="4" spans="1:4" ht="12.75" customHeight="1" x14ac:dyDescent="0.2">
      <c r="A4" s="514" t="s">
        <v>660</v>
      </c>
      <c r="B4" s="148" t="s">
        <v>661</v>
      </c>
      <c r="C4" s="516" t="s">
        <v>662</v>
      </c>
      <c r="D4" s="514" t="s">
        <v>663</v>
      </c>
    </row>
    <row r="5" spans="1:4" ht="12.75" customHeight="1" x14ac:dyDescent="0.2">
      <c r="A5" s="522"/>
      <c r="B5" s="148" t="s">
        <v>664</v>
      </c>
      <c r="C5" s="521"/>
      <c r="D5" s="522"/>
    </row>
    <row r="6" spans="1:4" ht="12.75" customHeight="1" x14ac:dyDescent="0.2">
      <c r="A6" s="522"/>
      <c r="B6" s="148" t="s">
        <v>665</v>
      </c>
      <c r="C6" s="521"/>
      <c r="D6" s="522"/>
    </row>
    <row r="7" spans="1:4" ht="12.75" customHeight="1" x14ac:dyDescent="0.2">
      <c r="A7" s="522"/>
      <c r="B7" s="148" t="s">
        <v>666</v>
      </c>
      <c r="C7" s="517"/>
      <c r="D7" s="522"/>
    </row>
    <row r="8" spans="1:4" ht="12.75" customHeight="1" x14ac:dyDescent="0.2">
      <c r="A8" s="514" t="s">
        <v>667</v>
      </c>
      <c r="B8" s="149" t="s">
        <v>661</v>
      </c>
      <c r="C8" s="516" t="s">
        <v>668</v>
      </c>
      <c r="D8" s="514" t="s">
        <v>669</v>
      </c>
    </row>
    <row r="9" spans="1:4" ht="12.75" customHeight="1" x14ac:dyDescent="0.2">
      <c r="A9" s="522"/>
      <c r="B9" s="148" t="s">
        <v>666</v>
      </c>
      <c r="C9" s="521"/>
      <c r="D9" s="522"/>
    </row>
    <row r="10" spans="1:4" ht="12.75" customHeight="1" x14ac:dyDescent="0.2">
      <c r="A10" s="522"/>
      <c r="B10" s="148" t="s">
        <v>670</v>
      </c>
      <c r="C10" s="521"/>
      <c r="D10" s="522"/>
    </row>
    <row r="11" spans="1:4" ht="12.75" customHeight="1" x14ac:dyDescent="0.2">
      <c r="A11" s="522"/>
      <c r="B11" s="148" t="s">
        <v>671</v>
      </c>
      <c r="C11" s="521"/>
      <c r="D11" s="522"/>
    </row>
    <row r="12" spans="1:4" ht="12.75" customHeight="1" x14ac:dyDescent="0.2">
      <c r="A12" s="522"/>
      <c r="B12" s="148" t="s">
        <v>672</v>
      </c>
      <c r="C12" s="521"/>
      <c r="D12" s="522"/>
    </row>
    <row r="13" spans="1:4" ht="12.75" customHeight="1" x14ac:dyDescent="0.2">
      <c r="A13" s="522"/>
      <c r="B13" s="148" t="s">
        <v>673</v>
      </c>
      <c r="C13" s="521"/>
      <c r="D13" s="522"/>
    </row>
    <row r="14" spans="1:4" ht="12.75" customHeight="1" x14ac:dyDescent="0.2">
      <c r="A14" s="515"/>
      <c r="B14" s="150" t="s">
        <v>674</v>
      </c>
      <c r="C14" s="517"/>
      <c r="D14" s="515"/>
    </row>
    <row r="15" spans="1:4" ht="12.75" customHeight="1" x14ac:dyDescent="0.2">
      <c r="A15" s="514" t="s">
        <v>675</v>
      </c>
      <c r="B15" s="148" t="s">
        <v>676</v>
      </c>
      <c r="C15" s="516" t="s">
        <v>668</v>
      </c>
      <c r="D15" s="514" t="s">
        <v>677</v>
      </c>
    </row>
    <row r="16" spans="1:4" ht="12.75" customHeight="1" x14ac:dyDescent="0.2">
      <c r="A16" s="515"/>
      <c r="B16" s="150" t="s">
        <v>678</v>
      </c>
      <c r="C16" s="517"/>
      <c r="D16" s="515"/>
    </row>
    <row r="17" spans="1:4" ht="12.75" customHeight="1" x14ac:dyDescent="0.2">
      <c r="A17" s="514" t="s">
        <v>679</v>
      </c>
      <c r="B17" s="149" t="s">
        <v>680</v>
      </c>
      <c r="C17" s="516" t="s">
        <v>668</v>
      </c>
      <c r="D17" s="514" t="s">
        <v>681</v>
      </c>
    </row>
    <row r="18" spans="1:4" ht="12.75" customHeight="1" x14ac:dyDescent="0.2">
      <c r="A18" s="515"/>
      <c r="B18" s="150" t="s">
        <v>682</v>
      </c>
      <c r="C18" s="517"/>
      <c r="D18" s="515"/>
    </row>
    <row r="19" spans="1:4" ht="12.75" customHeight="1" x14ac:dyDescent="0.2">
      <c r="A19" s="514" t="s">
        <v>683</v>
      </c>
      <c r="B19" s="148" t="s">
        <v>684</v>
      </c>
      <c r="C19" s="516" t="s">
        <v>685</v>
      </c>
      <c r="D19" s="514" t="s">
        <v>686</v>
      </c>
    </row>
    <row r="20" spans="1:4" ht="12.75" customHeight="1" x14ac:dyDescent="0.2">
      <c r="A20" s="522"/>
      <c r="B20" s="148" t="s">
        <v>687</v>
      </c>
      <c r="C20" s="521"/>
      <c r="D20" s="522"/>
    </row>
    <row r="21" spans="1:4" ht="12.75" customHeight="1" x14ac:dyDescent="0.2">
      <c r="A21" s="522"/>
      <c r="B21" s="5" t="s">
        <v>688</v>
      </c>
      <c r="C21" s="521"/>
      <c r="D21" s="522"/>
    </row>
    <row r="22" spans="1:4" ht="12.75" customHeight="1" x14ac:dyDescent="0.2">
      <c r="A22" s="522"/>
      <c r="B22" s="148" t="s">
        <v>689</v>
      </c>
      <c r="C22" s="521"/>
      <c r="D22" s="522"/>
    </row>
    <row r="23" spans="1:4" ht="12.75" customHeight="1" x14ac:dyDescent="0.2">
      <c r="A23" s="522"/>
      <c r="B23" s="148" t="s">
        <v>690</v>
      </c>
      <c r="C23" s="521"/>
      <c r="D23" s="522"/>
    </row>
    <row r="24" spans="1:4" ht="12.75" customHeight="1" x14ac:dyDescent="0.2">
      <c r="A24" s="522"/>
      <c r="B24" s="148" t="s">
        <v>691</v>
      </c>
      <c r="C24" s="521"/>
      <c r="D24" s="522"/>
    </row>
    <row r="25" spans="1:4" ht="12.75" customHeight="1" x14ac:dyDescent="0.2">
      <c r="A25" s="522"/>
      <c r="B25" s="148" t="s">
        <v>692</v>
      </c>
      <c r="C25" s="521"/>
      <c r="D25" s="522"/>
    </row>
    <row r="26" spans="1:4" ht="12.75" customHeight="1" x14ac:dyDescent="0.2">
      <c r="A26" s="522"/>
      <c r="B26" s="186" t="s">
        <v>693</v>
      </c>
      <c r="C26" s="521"/>
      <c r="D26" s="522"/>
    </row>
    <row r="27" spans="1:4" ht="12.75" customHeight="1" x14ac:dyDescent="0.2">
      <c r="A27" s="515"/>
      <c r="B27" s="150" t="s">
        <v>694</v>
      </c>
      <c r="C27" s="517"/>
      <c r="D27" s="515"/>
    </row>
    <row r="28" spans="1:4" ht="12.75" customHeight="1" x14ac:dyDescent="0.2">
      <c r="A28" s="526" t="s">
        <v>695</v>
      </c>
      <c r="B28" s="149" t="s">
        <v>696</v>
      </c>
      <c r="C28" s="516" t="s">
        <v>668</v>
      </c>
      <c r="D28" s="514" t="s">
        <v>697</v>
      </c>
    </row>
    <row r="29" spans="1:4" ht="12.75" customHeight="1" x14ac:dyDescent="0.2">
      <c r="A29" s="527"/>
      <c r="B29" s="148" t="s">
        <v>698</v>
      </c>
      <c r="C29" s="521"/>
      <c r="D29" s="522"/>
    </row>
    <row r="30" spans="1:4" ht="12.75" customHeight="1" x14ac:dyDescent="0.2">
      <c r="A30" s="527"/>
      <c r="B30" s="148" t="s">
        <v>699</v>
      </c>
      <c r="C30" s="521"/>
      <c r="D30" s="522"/>
    </row>
    <row r="31" spans="1:4" ht="12.75" customHeight="1" x14ac:dyDescent="0.2">
      <c r="A31" s="527"/>
      <c r="B31" s="148" t="s">
        <v>700</v>
      </c>
      <c r="C31" s="521"/>
      <c r="D31" s="522"/>
    </row>
    <row r="32" spans="1:4" ht="12.75" customHeight="1" x14ac:dyDescent="0.2">
      <c r="A32" s="527"/>
      <c r="B32" s="148" t="s">
        <v>701</v>
      </c>
      <c r="C32" s="521"/>
      <c r="D32" s="522"/>
    </row>
    <row r="33" spans="1:4" ht="12.75" customHeight="1" x14ac:dyDescent="0.2">
      <c r="A33" s="527"/>
      <c r="B33" s="148" t="s">
        <v>702</v>
      </c>
      <c r="C33" s="521"/>
      <c r="D33" s="522"/>
    </row>
    <row r="34" spans="1:4" ht="12.75" customHeight="1" x14ac:dyDescent="0.2">
      <c r="A34" s="527"/>
      <c r="B34" s="148" t="s">
        <v>703</v>
      </c>
      <c r="C34" s="521"/>
      <c r="D34" s="522"/>
    </row>
    <row r="35" spans="1:4" ht="12.75" customHeight="1" x14ac:dyDescent="0.2">
      <c r="A35" s="527"/>
      <c r="B35" s="148" t="s">
        <v>704</v>
      </c>
      <c r="C35" s="521"/>
      <c r="D35" s="522"/>
    </row>
    <row r="36" spans="1:4" ht="12.75" customHeight="1" x14ac:dyDescent="0.2">
      <c r="A36" s="528"/>
      <c r="B36" s="150" t="s">
        <v>705</v>
      </c>
      <c r="C36" s="517"/>
      <c r="D36" s="515"/>
    </row>
    <row r="37" spans="1:4" ht="12.75" customHeight="1" x14ac:dyDescent="0.2">
      <c r="A37" s="514" t="s">
        <v>706</v>
      </c>
      <c r="B37" s="148" t="s">
        <v>707</v>
      </c>
      <c r="C37" s="516" t="s">
        <v>685</v>
      </c>
      <c r="D37" s="514" t="s">
        <v>708</v>
      </c>
    </row>
    <row r="38" spans="1:4" ht="12.75" customHeight="1" x14ac:dyDescent="0.2">
      <c r="A38" s="522"/>
      <c r="B38" s="148" t="s">
        <v>709</v>
      </c>
      <c r="C38" s="521"/>
      <c r="D38" s="522"/>
    </row>
    <row r="39" spans="1:4" ht="12.75" customHeight="1" x14ac:dyDescent="0.2">
      <c r="A39" s="515"/>
      <c r="B39" s="150" t="s">
        <v>710</v>
      </c>
      <c r="C39" s="517"/>
      <c r="D39" s="515"/>
    </row>
    <row r="40" spans="1:4" ht="12.75" customHeight="1" x14ac:dyDescent="0.2">
      <c r="A40" s="514" t="s">
        <v>711</v>
      </c>
      <c r="B40" s="148" t="s">
        <v>712</v>
      </c>
      <c r="C40" s="516" t="s">
        <v>668</v>
      </c>
      <c r="D40" s="514" t="s">
        <v>713</v>
      </c>
    </row>
    <row r="41" spans="1:4" ht="12.75" customHeight="1" x14ac:dyDescent="0.2">
      <c r="A41" s="522"/>
      <c r="B41" s="148" t="s">
        <v>714</v>
      </c>
      <c r="C41" s="521"/>
      <c r="D41" s="522"/>
    </row>
    <row r="42" spans="1:4" ht="12.75" customHeight="1" x14ac:dyDescent="0.2">
      <c r="A42" s="515"/>
      <c r="B42" s="150" t="s">
        <v>715</v>
      </c>
      <c r="C42" s="517"/>
      <c r="D42" s="515"/>
    </row>
    <row r="43" spans="1:4" ht="12.75" customHeight="1" x14ac:dyDescent="0.2">
      <c r="A43" s="514" t="s">
        <v>716</v>
      </c>
      <c r="B43" s="148" t="s">
        <v>717</v>
      </c>
      <c r="C43" s="516" t="s">
        <v>668</v>
      </c>
      <c r="D43" s="514" t="s">
        <v>713</v>
      </c>
    </row>
    <row r="44" spans="1:4" ht="12.75" customHeight="1" x14ac:dyDescent="0.2">
      <c r="A44" s="522"/>
      <c r="B44" s="148" t="s">
        <v>718</v>
      </c>
      <c r="C44" s="521"/>
      <c r="D44" s="522"/>
    </row>
    <row r="45" spans="1:4" ht="12.75" customHeight="1" x14ac:dyDescent="0.2">
      <c r="A45" s="515"/>
      <c r="B45" s="150" t="s">
        <v>719</v>
      </c>
      <c r="C45" s="517"/>
      <c r="D45" s="515"/>
    </row>
    <row r="46" spans="1:4" ht="12.75" customHeight="1" x14ac:dyDescent="0.2">
      <c r="A46" s="514" t="s">
        <v>720</v>
      </c>
      <c r="B46" s="151" t="s">
        <v>721</v>
      </c>
      <c r="C46" s="523" t="s">
        <v>662</v>
      </c>
      <c r="D46" s="514" t="s">
        <v>663</v>
      </c>
    </row>
    <row r="47" spans="1:4" ht="12.75" customHeight="1" x14ac:dyDescent="0.2">
      <c r="A47" s="522"/>
      <c r="B47" s="151" t="s">
        <v>722</v>
      </c>
      <c r="C47" s="524"/>
      <c r="D47" s="522"/>
    </row>
    <row r="48" spans="1:4" ht="12.75" customHeight="1" x14ac:dyDescent="0.2">
      <c r="A48" s="522"/>
      <c r="B48" s="151" t="s">
        <v>723</v>
      </c>
      <c r="C48" s="524"/>
      <c r="D48" s="522"/>
    </row>
    <row r="49" spans="1:4" ht="12.75" customHeight="1" x14ac:dyDescent="0.2">
      <c r="A49" s="522"/>
      <c r="B49" s="151" t="s">
        <v>724</v>
      </c>
      <c r="C49" s="524"/>
      <c r="D49" s="522"/>
    </row>
    <row r="50" spans="1:4" ht="12.75" customHeight="1" x14ac:dyDescent="0.2">
      <c r="A50" s="515"/>
      <c r="B50" s="152" t="s">
        <v>725</v>
      </c>
      <c r="C50" s="525"/>
      <c r="D50" s="515"/>
    </row>
    <row r="51" spans="1:4" ht="12.75" customHeight="1" x14ac:dyDescent="0.2">
      <c r="A51" s="514" t="s">
        <v>726</v>
      </c>
      <c r="B51" s="148" t="s">
        <v>727</v>
      </c>
      <c r="C51" s="516" t="s">
        <v>662</v>
      </c>
      <c r="D51" s="514" t="s">
        <v>663</v>
      </c>
    </row>
    <row r="52" spans="1:4" ht="12.75" customHeight="1" x14ac:dyDescent="0.2">
      <c r="A52" s="522"/>
      <c r="B52" s="148" t="s">
        <v>728</v>
      </c>
      <c r="C52" s="521"/>
      <c r="D52" s="522"/>
    </row>
    <row r="53" spans="1:4" ht="12.75" customHeight="1" x14ac:dyDescent="0.2">
      <c r="A53" s="515"/>
      <c r="B53" s="150" t="s">
        <v>729</v>
      </c>
      <c r="C53" s="517"/>
      <c r="D53" s="515"/>
    </row>
    <row r="54" spans="1:4" ht="12.75" customHeight="1" x14ac:dyDescent="0.2">
      <c r="A54" s="514" t="s">
        <v>730</v>
      </c>
      <c r="B54" s="148" t="s">
        <v>727</v>
      </c>
      <c r="C54" s="516" t="s">
        <v>662</v>
      </c>
      <c r="D54" s="514" t="s">
        <v>663</v>
      </c>
    </row>
    <row r="55" spans="1:4" ht="12.75" customHeight="1" x14ac:dyDescent="0.2">
      <c r="A55" s="522"/>
      <c r="B55" s="148" t="s">
        <v>728</v>
      </c>
      <c r="C55" s="521"/>
      <c r="D55" s="522"/>
    </row>
    <row r="56" spans="1:4" ht="12.75" customHeight="1" x14ac:dyDescent="0.2">
      <c r="A56" s="515"/>
      <c r="B56" s="150" t="s">
        <v>729</v>
      </c>
      <c r="C56" s="517"/>
      <c r="D56" s="515"/>
    </row>
    <row r="57" spans="1:4" ht="12.75" customHeight="1" x14ac:dyDescent="0.2">
      <c r="A57" s="514" t="s">
        <v>731</v>
      </c>
      <c r="B57" s="148" t="s">
        <v>727</v>
      </c>
      <c r="C57" s="516" t="s">
        <v>668</v>
      </c>
      <c r="D57" s="514" t="s">
        <v>713</v>
      </c>
    </row>
    <row r="58" spans="1:4" ht="12.75" customHeight="1" x14ac:dyDescent="0.2">
      <c r="A58" s="522"/>
      <c r="B58" s="148" t="s">
        <v>728</v>
      </c>
      <c r="C58" s="521"/>
      <c r="D58" s="522"/>
    </row>
    <row r="59" spans="1:4" ht="12.75" customHeight="1" x14ac:dyDescent="0.2">
      <c r="A59" s="522"/>
      <c r="B59" s="148" t="s">
        <v>729</v>
      </c>
      <c r="C59" s="521"/>
      <c r="D59" s="522"/>
    </row>
    <row r="60" spans="1:4" ht="12.75" customHeight="1" x14ac:dyDescent="0.2">
      <c r="A60" s="522"/>
      <c r="B60" s="148" t="s">
        <v>732</v>
      </c>
      <c r="C60" s="521"/>
      <c r="D60" s="522"/>
    </row>
    <row r="61" spans="1:4" ht="12.75" customHeight="1" x14ac:dyDescent="0.2">
      <c r="A61" s="522"/>
      <c r="B61" s="148" t="s">
        <v>733</v>
      </c>
      <c r="C61" s="521"/>
      <c r="D61" s="522"/>
    </row>
    <row r="62" spans="1:4" ht="12.75" customHeight="1" x14ac:dyDescent="0.2">
      <c r="A62" s="522"/>
      <c r="B62" s="148" t="s">
        <v>734</v>
      </c>
      <c r="C62" s="521"/>
      <c r="D62" s="522"/>
    </row>
    <row r="63" spans="1:4" ht="12.75" customHeight="1" x14ac:dyDescent="0.2">
      <c r="A63" s="522"/>
      <c r="B63" s="148" t="s">
        <v>735</v>
      </c>
      <c r="C63" s="521"/>
      <c r="D63" s="522"/>
    </row>
    <row r="64" spans="1:4" ht="12.75" customHeight="1" x14ac:dyDescent="0.2">
      <c r="A64" s="515"/>
      <c r="B64" s="150" t="s">
        <v>736</v>
      </c>
      <c r="C64" s="517"/>
      <c r="D64" s="515"/>
    </row>
    <row r="65" spans="1:4" ht="12.75" customHeight="1" x14ac:dyDescent="0.2">
      <c r="A65" s="514" t="s">
        <v>737</v>
      </c>
      <c r="B65" s="148" t="s">
        <v>727</v>
      </c>
      <c r="C65" s="516" t="s">
        <v>668</v>
      </c>
      <c r="D65" s="514" t="s">
        <v>713</v>
      </c>
    </row>
    <row r="66" spans="1:4" ht="12.75" customHeight="1" x14ac:dyDescent="0.2">
      <c r="A66" s="522"/>
      <c r="B66" s="148" t="s">
        <v>728</v>
      </c>
      <c r="C66" s="521"/>
      <c r="D66" s="522"/>
    </row>
    <row r="67" spans="1:4" ht="12.75" customHeight="1" x14ac:dyDescent="0.2">
      <c r="A67" s="522"/>
      <c r="B67" s="148" t="s">
        <v>729</v>
      </c>
      <c r="C67" s="521"/>
      <c r="D67" s="522"/>
    </row>
    <row r="68" spans="1:4" ht="12.75" customHeight="1" x14ac:dyDescent="0.2">
      <c r="A68" s="522"/>
      <c r="B68" s="148" t="s">
        <v>738</v>
      </c>
      <c r="C68" s="521"/>
      <c r="D68" s="522"/>
    </row>
    <row r="69" spans="1:4" ht="12.75" customHeight="1" x14ac:dyDescent="0.2">
      <c r="A69" s="522"/>
      <c r="B69" s="148" t="s">
        <v>733</v>
      </c>
      <c r="C69" s="521"/>
      <c r="D69" s="522"/>
    </row>
    <row r="70" spans="1:4" ht="12.75" customHeight="1" x14ac:dyDescent="0.2">
      <c r="A70" s="522"/>
      <c r="B70" s="148" t="s">
        <v>739</v>
      </c>
      <c r="C70" s="521"/>
      <c r="D70" s="522"/>
    </row>
    <row r="71" spans="1:4" ht="12.75" customHeight="1" x14ac:dyDescent="0.2">
      <c r="A71" s="522"/>
      <c r="B71" s="148" t="s">
        <v>735</v>
      </c>
      <c r="C71" s="521"/>
      <c r="D71" s="522"/>
    </row>
    <row r="72" spans="1:4" ht="12.75" customHeight="1" x14ac:dyDescent="0.2">
      <c r="A72" s="515"/>
      <c r="B72" s="150" t="s">
        <v>740</v>
      </c>
      <c r="C72" s="517"/>
      <c r="D72" s="515"/>
    </row>
    <row r="73" spans="1:4" ht="12.75" customHeight="1" x14ac:dyDescent="0.2">
      <c r="A73" s="514" t="s">
        <v>741</v>
      </c>
      <c r="B73" s="149" t="s">
        <v>742</v>
      </c>
      <c r="C73" s="516" t="s">
        <v>668</v>
      </c>
      <c r="D73" s="514" t="s">
        <v>669</v>
      </c>
    </row>
    <row r="74" spans="1:4" ht="12.75" customHeight="1" x14ac:dyDescent="0.2">
      <c r="A74" s="515"/>
      <c r="B74" s="150" t="s">
        <v>743</v>
      </c>
      <c r="C74" s="517"/>
      <c r="D74" s="515"/>
    </row>
    <row r="75" spans="1:4" ht="12.75" customHeight="1" x14ac:dyDescent="0.2">
      <c r="A75" s="518" t="s">
        <v>744</v>
      </c>
      <c r="B75" s="148" t="s">
        <v>745</v>
      </c>
      <c r="C75" s="516" t="s">
        <v>685</v>
      </c>
      <c r="D75" s="514" t="s">
        <v>746</v>
      </c>
    </row>
    <row r="76" spans="1:4" ht="12.75" customHeight="1" x14ac:dyDescent="0.2">
      <c r="A76" s="519"/>
      <c r="B76" s="148" t="s">
        <v>747</v>
      </c>
      <c r="C76" s="521"/>
      <c r="D76" s="522"/>
    </row>
    <row r="77" spans="1:4" ht="12.75" customHeight="1" x14ac:dyDescent="0.2">
      <c r="A77" s="520"/>
      <c r="B77" s="150" t="s">
        <v>748</v>
      </c>
      <c r="C77" s="517"/>
      <c r="D77" s="515"/>
    </row>
    <row r="78" spans="1:4" ht="12.75" customHeight="1" x14ac:dyDescent="0.2">
      <c r="A78" s="518" t="s">
        <v>749</v>
      </c>
      <c r="B78" s="153" t="s">
        <v>750</v>
      </c>
      <c r="C78" s="516" t="s">
        <v>685</v>
      </c>
      <c r="D78" s="514" t="s">
        <v>751</v>
      </c>
    </row>
    <row r="79" spans="1:4" ht="12.75" customHeight="1" x14ac:dyDescent="0.2">
      <c r="A79" s="519"/>
      <c r="B79" s="153" t="s">
        <v>745</v>
      </c>
      <c r="C79" s="521"/>
      <c r="D79" s="522"/>
    </row>
    <row r="80" spans="1:4" ht="12.75" customHeight="1" x14ac:dyDescent="0.2">
      <c r="A80" s="520"/>
      <c r="B80" s="150" t="s">
        <v>752</v>
      </c>
      <c r="C80" s="517"/>
      <c r="D80" s="515"/>
    </row>
    <row r="81" spans="1:4" ht="12.75" customHeight="1" x14ac:dyDescent="0.2">
      <c r="A81" s="514" t="s">
        <v>753</v>
      </c>
      <c r="B81" s="149" t="s">
        <v>754</v>
      </c>
      <c r="C81" s="516" t="s">
        <v>685</v>
      </c>
      <c r="D81" s="514" t="s">
        <v>755</v>
      </c>
    </row>
    <row r="82" spans="1:4" ht="12.75" customHeight="1" x14ac:dyDescent="0.2">
      <c r="A82" s="522"/>
      <c r="B82" s="148" t="s">
        <v>756</v>
      </c>
      <c r="C82" s="521"/>
      <c r="D82" s="522"/>
    </row>
    <row r="83" spans="1:4" ht="12.75" customHeight="1" x14ac:dyDescent="0.2">
      <c r="A83" s="515"/>
      <c r="B83" s="150" t="s">
        <v>757</v>
      </c>
      <c r="C83" s="517"/>
      <c r="D83" s="515"/>
    </row>
    <row r="84" spans="1:4" ht="12.75" customHeight="1" x14ac:dyDescent="0.2">
      <c r="A84" s="514" t="s">
        <v>758</v>
      </c>
      <c r="B84" s="149" t="s">
        <v>759</v>
      </c>
      <c r="C84" s="516" t="s">
        <v>668</v>
      </c>
      <c r="D84" s="514" t="s">
        <v>760</v>
      </c>
    </row>
    <row r="85" spans="1:4" ht="12.75" customHeight="1" x14ac:dyDescent="0.2">
      <c r="A85" s="515"/>
      <c r="B85" s="150" t="s">
        <v>761</v>
      </c>
      <c r="C85" s="517"/>
      <c r="D85" s="515"/>
    </row>
    <row r="87" spans="1:4" ht="12.75" customHeight="1" x14ac:dyDescent="0.2">
      <c r="A87" s="477" t="s">
        <v>762</v>
      </c>
      <c r="B87" s="477"/>
    </row>
    <row r="88" spans="1:4" ht="12.75" customHeight="1" x14ac:dyDescent="0.2">
      <c r="A88" s="1" t="s">
        <v>0</v>
      </c>
    </row>
  </sheetData>
  <mergeCells count="58">
    <mergeCell ref="A4:A7"/>
    <mergeCell ref="C4:C7"/>
    <mergeCell ref="D4:D7"/>
    <mergeCell ref="A8:A14"/>
    <mergeCell ref="C8:C14"/>
    <mergeCell ref="D8:D14"/>
    <mergeCell ref="A15:A16"/>
    <mergeCell ref="C15:C16"/>
    <mergeCell ref="D15:D16"/>
    <mergeCell ref="A17:A18"/>
    <mergeCell ref="C17:C18"/>
    <mergeCell ref="D17:D18"/>
    <mergeCell ref="A19:A27"/>
    <mergeCell ref="C19:C27"/>
    <mergeCell ref="D19:D27"/>
    <mergeCell ref="A28:A36"/>
    <mergeCell ref="C28:C36"/>
    <mergeCell ref="D28:D36"/>
    <mergeCell ref="A37:A39"/>
    <mergeCell ref="C37:C39"/>
    <mergeCell ref="D37:D39"/>
    <mergeCell ref="A40:A42"/>
    <mergeCell ref="C40:C42"/>
    <mergeCell ref="D40:D42"/>
    <mergeCell ref="A43:A45"/>
    <mergeCell ref="C43:C45"/>
    <mergeCell ref="D43:D45"/>
    <mergeCell ref="A46:A50"/>
    <mergeCell ref="C46:C50"/>
    <mergeCell ref="D46:D50"/>
    <mergeCell ref="A51:A53"/>
    <mergeCell ref="C51:C53"/>
    <mergeCell ref="D51:D53"/>
    <mergeCell ref="A54:A56"/>
    <mergeCell ref="C54:C56"/>
    <mergeCell ref="D54:D56"/>
    <mergeCell ref="A57:A64"/>
    <mergeCell ref="C57:C64"/>
    <mergeCell ref="D57:D64"/>
    <mergeCell ref="A65:A72"/>
    <mergeCell ref="C65:C72"/>
    <mergeCell ref="D65:D72"/>
    <mergeCell ref="A73:A74"/>
    <mergeCell ref="C73:C74"/>
    <mergeCell ref="D73:D74"/>
    <mergeCell ref="A75:A77"/>
    <mergeCell ref="C75:C77"/>
    <mergeCell ref="D75:D77"/>
    <mergeCell ref="A84:A85"/>
    <mergeCell ref="C84:C85"/>
    <mergeCell ref="D84:D85"/>
    <mergeCell ref="A87:B87"/>
    <mergeCell ref="A78:A80"/>
    <mergeCell ref="C78:C80"/>
    <mergeCell ref="D78:D80"/>
    <mergeCell ref="A81:A83"/>
    <mergeCell ref="C81:C83"/>
    <mergeCell ref="D81:D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heetViews>
  <sheetFormatPr baseColWidth="10" defaultColWidth="11.42578125" defaultRowHeight="12.75" x14ac:dyDescent="0.2"/>
  <cols>
    <col min="1" max="1" width="51.28515625" style="1" customWidth="1"/>
    <col min="2" max="2" width="14" style="1" bestFit="1" customWidth="1"/>
    <col min="3" max="3" width="11.5703125" style="1" customWidth="1"/>
    <col min="4" max="4" width="11.28515625" style="1" customWidth="1"/>
    <col min="5" max="5" width="9.5703125" style="1" customWidth="1"/>
    <col min="6" max="6" width="12.42578125" style="1" customWidth="1"/>
    <col min="7" max="7" width="9.7109375" style="1" customWidth="1"/>
    <col min="8" max="8" width="11.42578125" style="1" bestFit="1" customWidth="1"/>
    <col min="9" max="9" width="10.7109375" style="1" customWidth="1"/>
    <col min="10" max="10" width="10.140625" style="1" customWidth="1"/>
    <col min="11" max="16384" width="11.42578125" style="1"/>
  </cols>
  <sheetData>
    <row r="1" spans="1:10" x14ac:dyDescent="0.2">
      <c r="A1" s="74" t="s">
        <v>287</v>
      </c>
      <c r="B1" s="74"/>
      <c r="C1" s="74"/>
      <c r="D1" s="74"/>
      <c r="E1" s="74"/>
    </row>
    <row r="2" spans="1:10" x14ac:dyDescent="0.2">
      <c r="A2" s="10" t="s">
        <v>177</v>
      </c>
      <c r="B2" s="10"/>
      <c r="C2" s="10"/>
      <c r="D2" s="10"/>
      <c r="E2" s="10"/>
    </row>
    <row r="3" spans="1:10" x14ac:dyDescent="0.2">
      <c r="A3" s="10" t="s">
        <v>146</v>
      </c>
      <c r="B3" s="10"/>
      <c r="C3" s="10"/>
      <c r="D3" s="10"/>
      <c r="E3" s="10"/>
    </row>
    <row r="4" spans="1:10" x14ac:dyDescent="0.2">
      <c r="A4" s="11" t="s">
        <v>147</v>
      </c>
      <c r="B4" s="11"/>
      <c r="C4" s="11"/>
      <c r="D4" s="11"/>
      <c r="E4" s="11"/>
    </row>
    <row r="5" spans="1:10" x14ac:dyDescent="0.2">
      <c r="A5" s="7"/>
      <c r="B5" s="7"/>
      <c r="C5" s="7"/>
      <c r="D5" s="7"/>
      <c r="E5" s="7"/>
    </row>
    <row r="6" spans="1:10" x14ac:dyDescent="0.2">
      <c r="A6" s="55"/>
      <c r="B6" s="459" t="s">
        <v>148</v>
      </c>
      <c r="C6" s="459"/>
      <c r="D6" s="459"/>
      <c r="E6" s="459" t="s">
        <v>149</v>
      </c>
      <c r="F6" s="459"/>
      <c r="G6" s="459"/>
      <c r="H6" s="459" t="s">
        <v>1</v>
      </c>
      <c r="I6" s="459"/>
      <c r="J6" s="459"/>
    </row>
    <row r="7" spans="1:10" ht="25.5" x14ac:dyDescent="0.2">
      <c r="A7" s="55"/>
      <c r="B7" s="267" t="s">
        <v>150</v>
      </c>
      <c r="C7" s="267" t="s">
        <v>151</v>
      </c>
      <c r="D7" s="267" t="s">
        <v>152</v>
      </c>
      <c r="E7" s="267" t="s">
        <v>150</v>
      </c>
      <c r="F7" s="267" t="s">
        <v>151</v>
      </c>
      <c r="G7" s="267" t="s">
        <v>152</v>
      </c>
      <c r="H7" s="267" t="s">
        <v>150</v>
      </c>
      <c r="I7" s="267" t="s">
        <v>151</v>
      </c>
      <c r="J7" s="267" t="s">
        <v>152</v>
      </c>
    </row>
    <row r="8" spans="1:10" x14ac:dyDescent="0.2">
      <c r="A8" s="268" t="s">
        <v>17</v>
      </c>
      <c r="B8" s="342">
        <v>15807205.191860002</v>
      </c>
      <c r="C8" s="335">
        <v>4.0726038761434102</v>
      </c>
      <c r="D8" s="335">
        <v>7.7826250628133335</v>
      </c>
      <c r="E8" s="342">
        <v>24162.505209999999</v>
      </c>
      <c r="F8" s="266">
        <v>-25.656404574194802</v>
      </c>
      <c r="G8" s="335">
        <v>1.1896329322310556E-2</v>
      </c>
      <c r="H8" s="342">
        <v>15831367.697070001</v>
      </c>
      <c r="I8" s="266">
        <v>4.0091246198950214</v>
      </c>
      <c r="J8" s="335">
        <v>7.7945213921356435</v>
      </c>
    </row>
    <row r="9" spans="1:10" x14ac:dyDescent="0.2">
      <c r="A9" s="84" t="s">
        <v>178</v>
      </c>
      <c r="B9" s="339">
        <v>3882066.3190800003</v>
      </c>
      <c r="C9" s="323">
        <v>3.5638957934517768</v>
      </c>
      <c r="D9" s="323">
        <v>1.9113224800759645</v>
      </c>
      <c r="E9" s="339">
        <v>0</v>
      </c>
      <c r="F9" s="265">
        <v>0</v>
      </c>
      <c r="G9" s="265">
        <v>0</v>
      </c>
      <c r="H9" s="339">
        <v>3882066.3190800003</v>
      </c>
      <c r="I9" s="265">
        <v>3.5638957934517768</v>
      </c>
      <c r="J9" s="265">
        <v>1.9113224800759645</v>
      </c>
    </row>
    <row r="10" spans="1:10" x14ac:dyDescent="0.2">
      <c r="A10" s="84" t="s">
        <v>179</v>
      </c>
      <c r="B10" s="339">
        <v>1381713.8236</v>
      </c>
      <c r="C10" s="323">
        <v>4.7525024426894102</v>
      </c>
      <c r="D10" s="323">
        <v>0.68028221957430524</v>
      </c>
      <c r="E10" s="339">
        <v>0</v>
      </c>
      <c r="F10" s="265">
        <v>0</v>
      </c>
      <c r="G10" s="265">
        <v>0</v>
      </c>
      <c r="H10" s="339">
        <v>1381713.8236</v>
      </c>
      <c r="I10" s="265">
        <v>4.7525024426894102</v>
      </c>
      <c r="J10" s="265">
        <v>0.68028221957430524</v>
      </c>
    </row>
    <row r="11" spans="1:10" x14ac:dyDescent="0.2">
      <c r="A11" s="84" t="s">
        <v>180</v>
      </c>
      <c r="B11" s="339">
        <v>847402.13897999993</v>
      </c>
      <c r="C11" s="323">
        <v>11.484007630135906</v>
      </c>
      <c r="D11" s="323">
        <v>0.41721563331786893</v>
      </c>
      <c r="E11" s="339">
        <v>24162.505209999999</v>
      </c>
      <c r="F11" s="265">
        <v>-25.656404574194802</v>
      </c>
      <c r="G11" s="265">
        <v>1.1896329322310556E-2</v>
      </c>
      <c r="H11" s="339">
        <v>871564.64419000002</v>
      </c>
      <c r="I11" s="265">
        <v>9.9610618563976026</v>
      </c>
      <c r="J11" s="265">
        <v>0.42911196264017953</v>
      </c>
    </row>
    <row r="12" spans="1:10" x14ac:dyDescent="0.2">
      <c r="A12" s="84" t="s">
        <v>181</v>
      </c>
      <c r="B12" s="339">
        <v>6486769.0460199993</v>
      </c>
      <c r="C12" s="323">
        <v>5.3913690380336998</v>
      </c>
      <c r="D12" s="323">
        <v>3.1937392310333284</v>
      </c>
      <c r="E12" s="339">
        <v>0</v>
      </c>
      <c r="F12" s="265">
        <v>0</v>
      </c>
      <c r="G12" s="265">
        <v>0</v>
      </c>
      <c r="H12" s="339">
        <v>6486769.0460199993</v>
      </c>
      <c r="I12" s="265">
        <v>5.3913690380336998</v>
      </c>
      <c r="J12" s="265">
        <v>3.1937392310333284</v>
      </c>
    </row>
    <row r="13" spans="1:10" x14ac:dyDescent="0.2">
      <c r="A13" s="84" t="s">
        <v>182</v>
      </c>
      <c r="B13" s="339">
        <v>3176693.7201800002</v>
      </c>
      <c r="C13" s="323">
        <v>0.321317468032567</v>
      </c>
      <c r="D13" s="323">
        <v>1.5640346198761208</v>
      </c>
      <c r="E13" s="339">
        <v>0</v>
      </c>
      <c r="F13" s="265">
        <v>0</v>
      </c>
      <c r="G13" s="265">
        <v>0</v>
      </c>
      <c r="H13" s="339">
        <v>3176693.7201800002</v>
      </c>
      <c r="I13" s="265">
        <v>0.321317468032567</v>
      </c>
      <c r="J13" s="265">
        <v>1.5640346198761208</v>
      </c>
    </row>
    <row r="14" spans="1:10" x14ac:dyDescent="0.2">
      <c r="A14" s="84" t="s">
        <v>183</v>
      </c>
      <c r="B14" s="339">
        <v>32560.143999999997</v>
      </c>
      <c r="C14" s="323">
        <v>-17.708441381850328</v>
      </c>
      <c r="D14" s="323">
        <v>1.60308789357465E-2</v>
      </c>
      <c r="E14" s="339">
        <v>0</v>
      </c>
      <c r="F14" s="265">
        <v>0</v>
      </c>
      <c r="G14" s="265">
        <v>0</v>
      </c>
      <c r="H14" s="339">
        <v>32560.143999999997</v>
      </c>
      <c r="I14" s="265">
        <v>-17.708441381850328</v>
      </c>
      <c r="J14" s="265">
        <v>1.60308789357465E-2</v>
      </c>
    </row>
    <row r="15" spans="1:10" x14ac:dyDescent="0.2">
      <c r="A15" s="86" t="s">
        <v>65</v>
      </c>
      <c r="B15" s="343">
        <v>2312736.4129599999</v>
      </c>
      <c r="C15" s="276">
        <v>-1.7</v>
      </c>
      <c r="D15" s="335">
        <v>1.1386681043687763</v>
      </c>
      <c r="E15" s="343">
        <v>153302.21765999997</v>
      </c>
      <c r="F15" s="335">
        <v>22.923291472534778</v>
      </c>
      <c r="G15" s="266">
        <v>7.54778385466882E-2</v>
      </c>
      <c r="H15" s="344">
        <v>2466038.63062</v>
      </c>
      <c r="I15" s="345">
        <v>-0.44163158626714383</v>
      </c>
      <c r="J15" s="266">
        <v>1.2141459429154646</v>
      </c>
    </row>
    <row r="16" spans="1:10" x14ac:dyDescent="0.2">
      <c r="A16" s="84" t="s">
        <v>184</v>
      </c>
      <c r="B16" s="339">
        <v>1113226.6429599999</v>
      </c>
      <c r="C16" s="323">
        <v>8.6761545008027241</v>
      </c>
      <c r="D16" s="323">
        <v>0.54809344643375202</v>
      </c>
      <c r="E16" s="339">
        <v>153302.21765999997</v>
      </c>
      <c r="F16" s="265">
        <v>22.923291472534778</v>
      </c>
      <c r="G16" s="265">
        <v>7.54778385466882E-2</v>
      </c>
      <c r="H16" s="339">
        <v>1266528.8606200002</v>
      </c>
      <c r="I16" s="265">
        <v>10.22246565124143</v>
      </c>
      <c r="J16" s="265">
        <v>0.62357128498044034</v>
      </c>
    </row>
    <row r="17" spans="1:10" x14ac:dyDescent="0.2">
      <c r="A17" s="84" t="s">
        <v>185</v>
      </c>
      <c r="B17" s="339">
        <v>1199509.77</v>
      </c>
      <c r="C17" s="323">
        <v>-9.6694671618987265</v>
      </c>
      <c r="D17" s="323">
        <v>0.59057465793502417</v>
      </c>
      <c r="E17" s="339">
        <v>0</v>
      </c>
      <c r="F17" s="265">
        <v>0</v>
      </c>
      <c r="G17" s="265">
        <v>0</v>
      </c>
      <c r="H17" s="339">
        <v>1199509.77</v>
      </c>
      <c r="I17" s="265">
        <v>-9.6694671618987265</v>
      </c>
      <c r="J17" s="265">
        <v>0.59057465793502417</v>
      </c>
    </row>
    <row r="18" spans="1:10" x14ac:dyDescent="0.2">
      <c r="A18" s="268" t="s">
        <v>1</v>
      </c>
      <c r="B18" s="341">
        <v>18119941.604820002</v>
      </c>
      <c r="C18" s="335">
        <v>3.3011153507777946</v>
      </c>
      <c r="D18" s="335">
        <v>8.9212931671821103</v>
      </c>
      <c r="E18" s="341">
        <v>177464.72286999997</v>
      </c>
      <c r="F18" s="266">
        <v>12.880380292504912</v>
      </c>
      <c r="G18" s="266">
        <v>8.7374167868998764E-2</v>
      </c>
      <c r="H18" s="341">
        <v>18297406.327690002</v>
      </c>
      <c r="I18" s="266">
        <v>3.3862093306193719</v>
      </c>
      <c r="J18" s="266">
        <v>9.0086673350511095</v>
      </c>
    </row>
    <row r="19" spans="1:10" x14ac:dyDescent="0.2">
      <c r="A19" s="76" t="s">
        <v>427</v>
      </c>
      <c r="B19" s="99"/>
      <c r="C19" s="99"/>
      <c r="D19" s="99"/>
      <c r="E19" s="99"/>
      <c r="F19" s="4"/>
      <c r="G19" s="4"/>
      <c r="H19" s="34"/>
      <c r="I19" s="34"/>
    </row>
    <row r="20" spans="1:10" x14ac:dyDescent="0.2">
      <c r="A20" s="34" t="s">
        <v>0</v>
      </c>
      <c r="B20" s="34"/>
      <c r="C20" s="34"/>
      <c r="D20" s="34"/>
      <c r="E20" s="34"/>
      <c r="F20" s="34"/>
      <c r="G20" s="34"/>
      <c r="H20" s="34"/>
      <c r="I20" s="34"/>
    </row>
  </sheetData>
  <mergeCells count="3">
    <mergeCell ref="B6:D6"/>
    <mergeCell ref="E6:G6"/>
    <mergeCell ref="H6:J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heetViews>
  <sheetFormatPr baseColWidth="10" defaultColWidth="11.42578125" defaultRowHeight="12.75" x14ac:dyDescent="0.2"/>
  <cols>
    <col min="1" max="1" width="11.42578125" style="207"/>
    <col min="2" max="2" width="19.5703125" style="207" bestFit="1" customWidth="1"/>
    <col min="3" max="3" width="89.42578125" style="207" customWidth="1"/>
    <col min="4" max="4" width="28.42578125" style="207" bestFit="1" customWidth="1"/>
    <col min="5" max="10" width="10.140625" style="207" customWidth="1"/>
    <col min="11" max="11" width="13.5703125" style="207" bestFit="1" customWidth="1"/>
    <col min="12" max="16384" width="11.42578125" style="207"/>
  </cols>
  <sheetData>
    <row r="1" spans="1:13" x14ac:dyDescent="0.2">
      <c r="A1" s="208" t="s">
        <v>596</v>
      </c>
    </row>
    <row r="2" spans="1:13" x14ac:dyDescent="0.2">
      <c r="A2" s="208" t="s">
        <v>597</v>
      </c>
    </row>
    <row r="3" spans="1:13" x14ac:dyDescent="0.2">
      <c r="A3" s="208" t="s">
        <v>598</v>
      </c>
    </row>
    <row r="4" spans="1:13" x14ac:dyDescent="0.2">
      <c r="A4" s="207" t="s">
        <v>124</v>
      </c>
    </row>
    <row r="6" spans="1:13" x14ac:dyDescent="0.2">
      <c r="A6" s="209" t="s">
        <v>599</v>
      </c>
      <c r="B6" s="209" t="s">
        <v>600</v>
      </c>
      <c r="C6" s="209" t="s">
        <v>601</v>
      </c>
      <c r="D6" s="209" t="s">
        <v>352</v>
      </c>
      <c r="E6" s="209" t="s">
        <v>602</v>
      </c>
      <c r="F6" s="529" t="s">
        <v>603</v>
      </c>
      <c r="G6" s="529"/>
      <c r="H6" s="529"/>
      <c r="I6" s="529"/>
      <c r="J6" s="529"/>
    </row>
    <row r="7" spans="1:13" x14ac:dyDescent="0.2">
      <c r="A7" s="209"/>
      <c r="B7" s="209"/>
      <c r="C7" s="209"/>
      <c r="D7" s="209"/>
      <c r="E7" s="209"/>
      <c r="F7" s="209">
        <v>2019</v>
      </c>
      <c r="G7" s="209">
        <v>2020</v>
      </c>
      <c r="H7" s="209">
        <v>2021</v>
      </c>
      <c r="I7" s="209">
        <v>2022</v>
      </c>
      <c r="J7" s="209">
        <v>2023</v>
      </c>
    </row>
    <row r="8" spans="1:13" ht="51" x14ac:dyDescent="0.2">
      <c r="A8" s="200">
        <v>45</v>
      </c>
      <c r="B8" s="200" t="s">
        <v>855</v>
      </c>
      <c r="C8" s="201" t="s">
        <v>841</v>
      </c>
      <c r="D8" s="202" t="s">
        <v>604</v>
      </c>
      <c r="E8" s="201">
        <v>2019</v>
      </c>
      <c r="F8" s="210"/>
      <c r="G8" s="211">
        <v>0</v>
      </c>
      <c r="H8" s="211">
        <v>0</v>
      </c>
      <c r="I8" s="211">
        <v>2692.886</v>
      </c>
      <c r="J8" s="211">
        <v>2945.4639999999999</v>
      </c>
      <c r="K8" s="212"/>
    </row>
    <row r="9" spans="1:13" ht="25.5" x14ac:dyDescent="0.2">
      <c r="A9" s="203">
        <v>56</v>
      </c>
      <c r="B9" s="200" t="s">
        <v>856</v>
      </c>
      <c r="C9" s="201" t="s">
        <v>842</v>
      </c>
      <c r="D9" s="202" t="s">
        <v>548</v>
      </c>
      <c r="E9" s="201">
        <v>2019</v>
      </c>
      <c r="F9" s="213"/>
      <c r="G9" s="214">
        <v>286.315</v>
      </c>
      <c r="H9" s="214">
        <v>86.314999999999998</v>
      </c>
      <c r="I9" s="214">
        <v>126.315</v>
      </c>
      <c r="J9" s="214">
        <v>86.314999999999998</v>
      </c>
      <c r="K9" s="212"/>
      <c r="L9" s="215"/>
      <c r="M9" s="215"/>
    </row>
    <row r="10" spans="1:13" ht="25.5" x14ac:dyDescent="0.2">
      <c r="A10" s="203">
        <v>57</v>
      </c>
      <c r="B10" s="200" t="s">
        <v>857</v>
      </c>
      <c r="C10" s="201" t="s">
        <v>843</v>
      </c>
      <c r="D10" s="202" t="s">
        <v>605</v>
      </c>
      <c r="E10" s="201">
        <v>2019</v>
      </c>
      <c r="F10" s="213"/>
      <c r="G10" s="214">
        <v>1307.1790000000001</v>
      </c>
      <c r="H10" s="214">
        <v>1307.1790000000001</v>
      </c>
      <c r="I10" s="214">
        <v>1307.1790000000001</v>
      </c>
      <c r="J10" s="214">
        <v>1307.1790000000001</v>
      </c>
      <c r="K10" s="212"/>
      <c r="L10" s="215"/>
      <c r="M10" s="215"/>
    </row>
    <row r="11" spans="1:13" ht="25.5" x14ac:dyDescent="0.2">
      <c r="A11" s="203">
        <v>60</v>
      </c>
      <c r="B11" s="200" t="s">
        <v>858</v>
      </c>
      <c r="C11" s="201" t="s">
        <v>844</v>
      </c>
      <c r="D11" s="202" t="s">
        <v>605</v>
      </c>
      <c r="E11" s="201">
        <v>2019</v>
      </c>
      <c r="F11" s="213"/>
      <c r="G11" s="214">
        <v>744.49</v>
      </c>
      <c r="H11" s="214">
        <v>713.23</v>
      </c>
      <c r="I11" s="214">
        <v>713.23</v>
      </c>
      <c r="J11" s="214">
        <v>713.23</v>
      </c>
      <c r="K11" s="212"/>
      <c r="L11" s="215"/>
      <c r="M11" s="215"/>
    </row>
    <row r="12" spans="1:13" ht="25.5" x14ac:dyDescent="0.2">
      <c r="A12" s="203">
        <v>61</v>
      </c>
      <c r="B12" s="200" t="s">
        <v>859</v>
      </c>
      <c r="C12" s="201" t="s">
        <v>538</v>
      </c>
      <c r="D12" s="201" t="s">
        <v>606</v>
      </c>
      <c r="E12" s="201">
        <v>2019</v>
      </c>
      <c r="F12" s="210"/>
      <c r="G12" s="211">
        <v>1181.1669999999999</v>
      </c>
      <c r="H12" s="211">
        <v>1181.1669999999999</v>
      </c>
      <c r="I12" s="211">
        <v>1181.1669999999999</v>
      </c>
      <c r="J12" s="211">
        <v>1181.1669999999999</v>
      </c>
      <c r="K12" s="212"/>
      <c r="L12" s="215"/>
      <c r="M12" s="215"/>
    </row>
    <row r="13" spans="1:13" ht="25.5" x14ac:dyDescent="0.2">
      <c r="A13" s="200">
        <v>80</v>
      </c>
      <c r="B13" s="205" t="s">
        <v>607</v>
      </c>
      <c r="C13" s="201" t="s">
        <v>845</v>
      </c>
      <c r="D13" s="202" t="s">
        <v>605</v>
      </c>
      <c r="E13" s="201">
        <v>2019</v>
      </c>
      <c r="F13" s="213"/>
      <c r="G13" s="214">
        <v>19560</v>
      </c>
      <c r="H13" s="214">
        <v>23240</v>
      </c>
      <c r="I13" s="214">
        <v>28554</v>
      </c>
      <c r="J13" s="214">
        <v>31641</v>
      </c>
      <c r="L13" s="215"/>
      <c r="M13" s="215"/>
    </row>
    <row r="14" spans="1:13" x14ac:dyDescent="0.2">
      <c r="A14" s="200">
        <v>81</v>
      </c>
      <c r="B14" s="200" t="s">
        <v>608</v>
      </c>
      <c r="C14" s="201" t="s">
        <v>609</v>
      </c>
      <c r="D14" s="201" t="s">
        <v>610</v>
      </c>
      <c r="E14" s="201">
        <v>2019</v>
      </c>
      <c r="F14" s="216"/>
      <c r="G14" s="217">
        <v>687.49099999999999</v>
      </c>
      <c r="H14" s="217">
        <v>667.61800000000005</v>
      </c>
      <c r="I14" s="217">
        <v>667.61800000000005</v>
      </c>
      <c r="J14" s="217">
        <v>667.61800000000005</v>
      </c>
      <c r="K14" s="212"/>
      <c r="L14" s="218"/>
      <c r="M14" s="218"/>
    </row>
    <row r="15" spans="1:13" x14ac:dyDescent="0.2">
      <c r="A15" s="200">
        <v>92</v>
      </c>
      <c r="B15" s="200" t="s">
        <v>611</v>
      </c>
      <c r="C15" s="201" t="s">
        <v>612</v>
      </c>
      <c r="D15" s="202" t="s">
        <v>605</v>
      </c>
      <c r="E15" s="201">
        <v>2019</v>
      </c>
      <c r="F15" s="213"/>
      <c r="G15" s="214">
        <v>20000</v>
      </c>
      <c r="H15" s="214">
        <v>0</v>
      </c>
      <c r="I15" s="214">
        <v>0</v>
      </c>
      <c r="J15" s="214">
        <v>0</v>
      </c>
      <c r="K15" s="212"/>
      <c r="L15" s="215"/>
      <c r="M15" s="215"/>
    </row>
    <row r="16" spans="1:13" ht="25.5" x14ac:dyDescent="0.2">
      <c r="A16" s="200">
        <v>94</v>
      </c>
      <c r="B16" s="205" t="s">
        <v>860</v>
      </c>
      <c r="C16" s="201" t="s">
        <v>613</v>
      </c>
      <c r="D16" s="201" t="s">
        <v>614</v>
      </c>
      <c r="E16" s="201">
        <v>2019</v>
      </c>
      <c r="F16" s="216"/>
      <c r="G16" s="214">
        <v>856.87400000000002</v>
      </c>
      <c r="H16" s="214">
        <v>797.50599999999997</v>
      </c>
      <c r="I16" s="214">
        <v>797.50599999999997</v>
      </c>
      <c r="J16" s="214">
        <v>797.50599999999997</v>
      </c>
    </row>
    <row r="17" spans="1:10" x14ac:dyDescent="0.2">
      <c r="A17" s="205">
        <v>98</v>
      </c>
      <c r="B17" s="205" t="s">
        <v>861</v>
      </c>
      <c r="C17" s="201" t="s">
        <v>615</v>
      </c>
      <c r="D17" s="201" t="s">
        <v>610</v>
      </c>
      <c r="E17" s="201">
        <v>2019</v>
      </c>
      <c r="F17" s="201"/>
      <c r="G17" s="217">
        <v>1107.672</v>
      </c>
      <c r="H17" s="217">
        <v>1070</v>
      </c>
      <c r="I17" s="217">
        <v>1070</v>
      </c>
      <c r="J17" s="217">
        <v>1070</v>
      </c>
    </row>
    <row r="18" spans="1:10" x14ac:dyDescent="0.2">
      <c r="A18" s="200">
        <v>99</v>
      </c>
      <c r="B18" s="200" t="s">
        <v>862</v>
      </c>
      <c r="C18" s="201" t="s">
        <v>846</v>
      </c>
      <c r="D18" s="201" t="s">
        <v>616</v>
      </c>
      <c r="E18" s="201">
        <v>2019</v>
      </c>
      <c r="F18" s="201"/>
      <c r="G18" s="217">
        <v>913.66</v>
      </c>
      <c r="H18" s="217">
        <v>868.94</v>
      </c>
      <c r="I18" s="217">
        <v>868.94</v>
      </c>
      <c r="J18" s="217">
        <v>868.94</v>
      </c>
    </row>
    <row r="19" spans="1:10" ht="38.25" x14ac:dyDescent="0.2">
      <c r="A19" s="200">
        <v>103</v>
      </c>
      <c r="B19" s="205" t="s">
        <v>863</v>
      </c>
      <c r="C19" s="201" t="s">
        <v>847</v>
      </c>
      <c r="D19" s="201" t="s">
        <v>606</v>
      </c>
      <c r="E19" s="201">
        <v>2019</v>
      </c>
      <c r="F19" s="213"/>
      <c r="G19" s="214">
        <v>67245.913</v>
      </c>
      <c r="H19" s="214">
        <v>1134.758</v>
      </c>
      <c r="I19" s="214">
        <v>1134.758</v>
      </c>
      <c r="J19" s="214">
        <v>1134.758</v>
      </c>
    </row>
    <row r="20" spans="1:10" x14ac:dyDescent="0.2">
      <c r="A20" s="219"/>
      <c r="B20" s="220"/>
      <c r="C20" s="221"/>
      <c r="D20" s="221"/>
      <c r="E20" s="220"/>
      <c r="F20" s="222"/>
      <c r="G20" s="222"/>
      <c r="H20" s="222"/>
      <c r="I20" s="222"/>
      <c r="J20" s="222"/>
    </row>
    <row r="21" spans="1:10" x14ac:dyDescent="0.2">
      <c r="A21" s="206" t="s">
        <v>617</v>
      </c>
    </row>
    <row r="22" spans="1:10" x14ac:dyDescent="0.2">
      <c r="A22" s="207" t="s">
        <v>0</v>
      </c>
    </row>
  </sheetData>
  <mergeCells count="1">
    <mergeCell ref="F6:J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heetViews>
  <sheetFormatPr baseColWidth="10" defaultColWidth="11.42578125" defaultRowHeight="12.75" x14ac:dyDescent="0.2"/>
  <cols>
    <col min="1" max="1" width="11.42578125" style="139"/>
    <col min="2" max="2" width="16" style="139" customWidth="1"/>
    <col min="3" max="3" width="53" style="139" customWidth="1"/>
    <col min="4" max="4" width="22.7109375" style="139" customWidth="1"/>
    <col min="5" max="16384" width="11.42578125" style="139"/>
  </cols>
  <sheetData>
    <row r="1" spans="1:10" x14ac:dyDescent="0.2">
      <c r="A1" s="187" t="s">
        <v>618</v>
      </c>
    </row>
    <row r="2" spans="1:10" x14ac:dyDescent="0.2">
      <c r="A2" s="187" t="s">
        <v>597</v>
      </c>
    </row>
    <row r="3" spans="1:10" x14ac:dyDescent="0.2">
      <c r="A3" s="187" t="s">
        <v>619</v>
      </c>
    </row>
    <row r="4" spans="1:10" x14ac:dyDescent="0.2">
      <c r="A4" s="139" t="s">
        <v>124</v>
      </c>
    </row>
    <row r="6" spans="1:10" x14ac:dyDescent="0.2">
      <c r="A6" s="188" t="s">
        <v>599</v>
      </c>
      <c r="B6" s="188" t="s">
        <v>600</v>
      </c>
      <c r="C6" s="188" t="s">
        <v>601</v>
      </c>
      <c r="D6" s="188" t="s">
        <v>352</v>
      </c>
      <c r="E6" s="188" t="s">
        <v>602</v>
      </c>
      <c r="F6" s="530" t="s">
        <v>620</v>
      </c>
      <c r="G6" s="531"/>
      <c r="H6" s="531"/>
      <c r="I6" s="531"/>
      <c r="J6" s="532"/>
    </row>
    <row r="7" spans="1:10" x14ac:dyDescent="0.2">
      <c r="A7" s="188"/>
      <c r="B7" s="188"/>
      <c r="C7" s="188"/>
      <c r="D7" s="188"/>
      <c r="E7" s="188"/>
      <c r="F7" s="188">
        <v>2019</v>
      </c>
      <c r="G7" s="188">
        <v>2020</v>
      </c>
      <c r="H7" s="188">
        <v>2021</v>
      </c>
      <c r="I7" s="188">
        <v>2022</v>
      </c>
      <c r="J7" s="188">
        <v>2023</v>
      </c>
    </row>
    <row r="8" spans="1:10" ht="25.5" x14ac:dyDescent="0.2">
      <c r="A8" s="223">
        <v>60</v>
      </c>
      <c r="B8" s="223" t="s">
        <v>858</v>
      </c>
      <c r="C8" s="224" t="s">
        <v>848</v>
      </c>
      <c r="D8" s="225" t="s">
        <v>605</v>
      </c>
      <c r="E8" s="226">
        <v>2019</v>
      </c>
      <c r="F8" s="227"/>
      <c r="G8" s="227"/>
      <c r="H8" s="228">
        <v>-28550</v>
      </c>
      <c r="I8" s="228">
        <v>-45680</v>
      </c>
      <c r="J8" s="228">
        <v>-55958</v>
      </c>
    </row>
    <row r="9" spans="1:10" ht="25.5" x14ac:dyDescent="0.2">
      <c r="A9" s="229">
        <v>94</v>
      </c>
      <c r="B9" s="193" t="s">
        <v>860</v>
      </c>
      <c r="C9" s="230" t="s">
        <v>613</v>
      </c>
      <c r="D9" s="231" t="s">
        <v>614</v>
      </c>
      <c r="E9" s="226">
        <v>2019</v>
      </c>
      <c r="F9" s="227"/>
      <c r="G9" s="228">
        <v>-3387.8159999999998</v>
      </c>
      <c r="H9" s="228">
        <v>-7454.7219999999998</v>
      </c>
      <c r="I9" s="228">
        <v>-12056.789000000001</v>
      </c>
      <c r="J9" s="228">
        <v>-15533.683999999999</v>
      </c>
    </row>
    <row r="10" spans="1:10" x14ac:dyDescent="0.2">
      <c r="A10" s="196"/>
      <c r="B10" s="197"/>
      <c r="C10" s="198"/>
      <c r="D10" s="198"/>
      <c r="E10" s="197"/>
      <c r="F10" s="199"/>
      <c r="G10" s="199"/>
      <c r="H10" s="199"/>
      <c r="I10" s="199"/>
      <c r="J10" s="199"/>
    </row>
    <row r="11" spans="1:10" x14ac:dyDescent="0.2">
      <c r="A11" s="139" t="s">
        <v>621</v>
      </c>
    </row>
    <row r="12" spans="1:10" x14ac:dyDescent="0.2">
      <c r="A12" s="139" t="s">
        <v>0</v>
      </c>
    </row>
  </sheetData>
  <mergeCells count="1">
    <mergeCell ref="F6:J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heetViews>
  <sheetFormatPr baseColWidth="10" defaultColWidth="11.42578125" defaultRowHeight="12.75" x14ac:dyDescent="0.2"/>
  <cols>
    <col min="1" max="1" width="11.42578125" style="139"/>
    <col min="2" max="2" width="19.5703125" style="139" bestFit="1" customWidth="1"/>
    <col min="3" max="3" width="87.7109375" style="139" customWidth="1"/>
    <col min="4" max="4" width="38.140625" style="139" customWidth="1"/>
    <col min="5" max="5" width="9.42578125" style="139" customWidth="1"/>
    <col min="6" max="16384" width="11.42578125" style="139"/>
  </cols>
  <sheetData>
    <row r="1" spans="1:9" x14ac:dyDescent="0.2">
      <c r="A1" s="187" t="s">
        <v>622</v>
      </c>
      <c r="G1" s="191"/>
      <c r="H1" s="191"/>
      <c r="I1" s="191"/>
    </row>
    <row r="2" spans="1:9" x14ac:dyDescent="0.2">
      <c r="A2" s="187" t="s">
        <v>597</v>
      </c>
      <c r="G2" s="191"/>
      <c r="H2" s="191"/>
      <c r="I2" s="191"/>
    </row>
    <row r="3" spans="1:9" x14ac:dyDescent="0.2">
      <c r="A3" s="187" t="s">
        <v>623</v>
      </c>
      <c r="G3" s="191"/>
      <c r="H3" s="191"/>
      <c r="I3" s="191"/>
    </row>
    <row r="4" spans="1:9" x14ac:dyDescent="0.2">
      <c r="A4" s="139" t="s">
        <v>124</v>
      </c>
      <c r="G4" s="191"/>
      <c r="H4" s="191"/>
      <c r="I4" s="191"/>
    </row>
    <row r="5" spans="1:9" x14ac:dyDescent="0.2">
      <c r="G5" s="191"/>
      <c r="H5" s="191"/>
      <c r="I5" s="191"/>
    </row>
    <row r="6" spans="1:9" x14ac:dyDescent="0.2">
      <c r="A6" s="188" t="s">
        <v>599</v>
      </c>
      <c r="B6" s="188" t="s">
        <v>600</v>
      </c>
      <c r="C6" s="188" t="s">
        <v>601</v>
      </c>
      <c r="D6" s="188" t="s">
        <v>352</v>
      </c>
      <c r="E6" s="188" t="s">
        <v>602</v>
      </c>
      <c r="G6" s="191"/>
      <c r="H6" s="191"/>
      <c r="I6" s="191"/>
    </row>
    <row r="7" spans="1:9" x14ac:dyDescent="0.2">
      <c r="A7" s="188"/>
      <c r="B7" s="188"/>
      <c r="C7" s="188"/>
      <c r="D7" s="188"/>
      <c r="E7" s="188"/>
      <c r="G7" s="191"/>
      <c r="H7" s="191"/>
      <c r="I7" s="191"/>
    </row>
    <row r="8" spans="1:9" ht="25.5" x14ac:dyDescent="0.2">
      <c r="A8" s="192">
        <v>46</v>
      </c>
      <c r="B8" s="195" t="s">
        <v>624</v>
      </c>
      <c r="C8" s="232" t="s">
        <v>849</v>
      </c>
      <c r="D8" s="232" t="s">
        <v>605</v>
      </c>
      <c r="E8" s="233">
        <v>2019</v>
      </c>
      <c r="G8" s="194"/>
      <c r="H8" s="234"/>
      <c r="I8" s="191"/>
    </row>
    <row r="9" spans="1:9" x14ac:dyDescent="0.2">
      <c r="A9" s="192">
        <v>48</v>
      </c>
      <c r="B9" s="195" t="s">
        <v>864</v>
      </c>
      <c r="C9" s="232" t="s">
        <v>625</v>
      </c>
      <c r="D9" s="232" t="s">
        <v>626</v>
      </c>
      <c r="E9" s="233">
        <v>2019</v>
      </c>
      <c r="G9" s="194"/>
      <c r="H9" s="234"/>
      <c r="I9" s="191"/>
    </row>
    <row r="10" spans="1:9" ht="25.5" x14ac:dyDescent="0.2">
      <c r="A10" s="192">
        <v>49</v>
      </c>
      <c r="B10" s="195" t="s">
        <v>865</v>
      </c>
      <c r="C10" s="232" t="s">
        <v>627</v>
      </c>
      <c r="D10" s="232" t="s">
        <v>628</v>
      </c>
      <c r="E10" s="233">
        <v>2019</v>
      </c>
      <c r="G10" s="194"/>
      <c r="H10" s="234"/>
      <c r="I10" s="191"/>
    </row>
    <row r="11" spans="1:9" ht="38.25" x14ac:dyDescent="0.2">
      <c r="A11" s="192">
        <v>50</v>
      </c>
      <c r="B11" s="195" t="s">
        <v>629</v>
      </c>
      <c r="C11" s="232" t="s">
        <v>884</v>
      </c>
      <c r="D11" s="232" t="s">
        <v>626</v>
      </c>
      <c r="E11" s="233">
        <v>2019</v>
      </c>
      <c r="G11" s="194"/>
      <c r="H11" s="234"/>
      <c r="I11" s="191"/>
    </row>
    <row r="12" spans="1:9" ht="25.5" x14ac:dyDescent="0.2">
      <c r="A12" s="192">
        <v>51</v>
      </c>
      <c r="B12" s="195" t="s">
        <v>630</v>
      </c>
      <c r="C12" s="232" t="s">
        <v>850</v>
      </c>
      <c r="D12" s="232" t="s">
        <v>631</v>
      </c>
      <c r="E12" s="233">
        <v>2019</v>
      </c>
      <c r="G12" s="194"/>
      <c r="H12" s="234"/>
      <c r="I12" s="191"/>
    </row>
    <row r="13" spans="1:9" x14ac:dyDescent="0.2">
      <c r="A13" s="192">
        <v>53</v>
      </c>
      <c r="B13" s="195" t="s">
        <v>632</v>
      </c>
      <c r="C13" s="232" t="s">
        <v>851</v>
      </c>
      <c r="D13" s="235" t="s">
        <v>633</v>
      </c>
      <c r="E13" s="233">
        <v>2019</v>
      </c>
      <c r="G13" s="194"/>
      <c r="H13" s="234"/>
      <c r="I13" s="191"/>
    </row>
    <row r="14" spans="1:9" ht="25.5" x14ac:dyDescent="0.2">
      <c r="A14" s="192">
        <v>54</v>
      </c>
      <c r="B14" s="195" t="s">
        <v>634</v>
      </c>
      <c r="C14" s="232" t="s">
        <v>852</v>
      </c>
      <c r="D14" s="232" t="s">
        <v>635</v>
      </c>
      <c r="E14" s="233">
        <v>2019</v>
      </c>
      <c r="G14" s="194"/>
      <c r="H14" s="234"/>
      <c r="I14" s="191"/>
    </row>
    <row r="15" spans="1:9" x14ac:dyDescent="0.2">
      <c r="A15" s="192">
        <v>55</v>
      </c>
      <c r="B15" s="195" t="s">
        <v>866</v>
      </c>
      <c r="C15" s="232" t="s">
        <v>853</v>
      </c>
      <c r="D15" s="232" t="s">
        <v>549</v>
      </c>
      <c r="E15" s="233">
        <v>2019</v>
      </c>
      <c r="G15" s="194"/>
      <c r="H15" s="234"/>
      <c r="I15" s="191"/>
    </row>
    <row r="16" spans="1:9" ht="25.5" x14ac:dyDescent="0.2">
      <c r="A16" s="192">
        <v>58</v>
      </c>
      <c r="B16" s="195" t="s">
        <v>636</v>
      </c>
      <c r="C16" s="232" t="s">
        <v>854</v>
      </c>
      <c r="D16" s="232" t="s">
        <v>637</v>
      </c>
      <c r="E16" s="233">
        <v>2019</v>
      </c>
      <c r="G16" s="194"/>
      <c r="H16" s="234"/>
      <c r="I16" s="191"/>
    </row>
    <row r="17" spans="1:9" ht="38.25" x14ac:dyDescent="0.2">
      <c r="A17" s="192">
        <v>62</v>
      </c>
      <c r="B17" s="195" t="s">
        <v>638</v>
      </c>
      <c r="C17" s="232" t="s">
        <v>883</v>
      </c>
      <c r="D17" s="232" t="s">
        <v>639</v>
      </c>
      <c r="E17" s="233">
        <v>2019</v>
      </c>
      <c r="G17" s="194"/>
      <c r="H17" s="238"/>
      <c r="I17" s="191"/>
    </row>
    <row r="18" spans="1:9" ht="25.5" x14ac:dyDescent="0.2">
      <c r="A18" s="192">
        <v>63</v>
      </c>
      <c r="B18" s="195" t="s">
        <v>867</v>
      </c>
      <c r="C18" s="232" t="s">
        <v>885</v>
      </c>
      <c r="D18" s="232" t="s">
        <v>606</v>
      </c>
      <c r="E18" s="233">
        <v>2019</v>
      </c>
      <c r="G18" s="194"/>
      <c r="H18" s="194"/>
      <c r="I18" s="191"/>
    </row>
    <row r="19" spans="1:9" ht="25.5" x14ac:dyDescent="0.2">
      <c r="A19" s="192">
        <v>64</v>
      </c>
      <c r="B19" s="195" t="s">
        <v>868</v>
      </c>
      <c r="C19" s="232" t="s">
        <v>886</v>
      </c>
      <c r="D19" s="232" t="s">
        <v>637</v>
      </c>
      <c r="E19" s="233">
        <v>2019</v>
      </c>
      <c r="G19" s="194"/>
      <c r="H19" s="194"/>
      <c r="I19" s="191"/>
    </row>
    <row r="20" spans="1:9" ht="25.5" x14ac:dyDescent="0.2">
      <c r="A20" s="192">
        <v>65</v>
      </c>
      <c r="B20" s="195" t="s">
        <v>869</v>
      </c>
      <c r="C20" s="232" t="s">
        <v>640</v>
      </c>
      <c r="D20" s="232" t="s">
        <v>606</v>
      </c>
      <c r="E20" s="233">
        <v>2019</v>
      </c>
      <c r="G20" s="194"/>
      <c r="H20" s="194"/>
      <c r="I20" s="191"/>
    </row>
    <row r="21" spans="1:9" ht="25.5" x14ac:dyDescent="0.2">
      <c r="A21" s="192">
        <v>66</v>
      </c>
      <c r="B21" s="195" t="s">
        <v>870</v>
      </c>
      <c r="C21" s="232" t="s">
        <v>887</v>
      </c>
      <c r="D21" s="232" t="s">
        <v>551</v>
      </c>
      <c r="E21" s="233">
        <v>2019</v>
      </c>
      <c r="G21" s="194"/>
      <c r="H21" s="194"/>
      <c r="I21" s="191"/>
    </row>
    <row r="22" spans="1:9" ht="25.5" x14ac:dyDescent="0.2">
      <c r="A22" s="192">
        <v>67</v>
      </c>
      <c r="B22" s="195" t="s">
        <v>871</v>
      </c>
      <c r="C22" s="232" t="s">
        <v>641</v>
      </c>
      <c r="D22" s="232" t="s">
        <v>642</v>
      </c>
      <c r="E22" s="233">
        <v>2019</v>
      </c>
      <c r="G22" s="194"/>
      <c r="H22" s="194"/>
      <c r="I22" s="191"/>
    </row>
    <row r="23" spans="1:9" x14ac:dyDescent="0.2">
      <c r="A23" s="195">
        <v>68</v>
      </c>
      <c r="B23" s="195" t="s">
        <v>866</v>
      </c>
      <c r="C23" s="232" t="s">
        <v>888</v>
      </c>
      <c r="D23" s="232" t="s">
        <v>643</v>
      </c>
      <c r="E23" s="233">
        <v>2019</v>
      </c>
      <c r="G23" s="194"/>
      <c r="H23" s="194"/>
      <c r="I23" s="191"/>
    </row>
    <row r="24" spans="1:9" ht="38.25" x14ac:dyDescent="0.2">
      <c r="A24" s="195">
        <v>70</v>
      </c>
      <c r="B24" s="195" t="s">
        <v>872</v>
      </c>
      <c r="C24" s="232" t="s">
        <v>644</v>
      </c>
      <c r="D24" s="232" t="s">
        <v>645</v>
      </c>
      <c r="E24" s="233">
        <v>2019</v>
      </c>
      <c r="G24" s="194"/>
      <c r="H24" s="194"/>
      <c r="I24" s="191"/>
    </row>
    <row r="25" spans="1:9" ht="25.5" x14ac:dyDescent="0.2">
      <c r="A25" s="192">
        <v>71</v>
      </c>
      <c r="B25" s="195" t="s">
        <v>646</v>
      </c>
      <c r="C25" s="232" t="s">
        <v>627</v>
      </c>
      <c r="D25" s="232" t="s">
        <v>628</v>
      </c>
      <c r="E25" s="233">
        <v>2019</v>
      </c>
      <c r="G25" s="191"/>
      <c r="H25" s="191"/>
      <c r="I25" s="191"/>
    </row>
    <row r="26" spans="1:9" x14ac:dyDescent="0.2">
      <c r="A26" s="192">
        <v>72</v>
      </c>
      <c r="B26" s="195" t="s">
        <v>873</v>
      </c>
      <c r="C26" s="232" t="s">
        <v>647</v>
      </c>
      <c r="D26" s="235" t="s">
        <v>628</v>
      </c>
      <c r="E26" s="233">
        <v>2019</v>
      </c>
      <c r="G26" s="191"/>
      <c r="H26" s="191"/>
      <c r="I26" s="191"/>
    </row>
    <row r="27" spans="1:9" s="189" customFormat="1" ht="25.5" x14ac:dyDescent="0.2">
      <c r="A27" s="192">
        <v>73</v>
      </c>
      <c r="B27" s="195" t="s">
        <v>874</v>
      </c>
      <c r="C27" s="232" t="s">
        <v>889</v>
      </c>
      <c r="D27" s="232" t="s">
        <v>604</v>
      </c>
      <c r="E27" s="233">
        <v>2019</v>
      </c>
      <c r="G27" s="190"/>
      <c r="H27" s="190"/>
      <c r="I27" s="190"/>
    </row>
    <row r="28" spans="1:9" ht="25.5" x14ac:dyDescent="0.2">
      <c r="A28" s="192">
        <v>75</v>
      </c>
      <c r="B28" s="195" t="s">
        <v>875</v>
      </c>
      <c r="C28" s="232" t="s">
        <v>648</v>
      </c>
      <c r="D28" s="232" t="s">
        <v>649</v>
      </c>
      <c r="E28" s="233">
        <v>2019</v>
      </c>
      <c r="F28" s="191"/>
      <c r="G28" s="194"/>
      <c r="H28" s="194"/>
      <c r="I28" s="191"/>
    </row>
    <row r="29" spans="1:9" x14ac:dyDescent="0.2">
      <c r="A29" s="192">
        <v>76</v>
      </c>
      <c r="B29" s="195" t="s">
        <v>876</v>
      </c>
      <c r="C29" s="232" t="s">
        <v>890</v>
      </c>
      <c r="D29" s="232" t="s">
        <v>637</v>
      </c>
      <c r="E29" s="233">
        <v>2019</v>
      </c>
      <c r="F29" s="191"/>
      <c r="G29" s="194"/>
      <c r="H29" s="194"/>
      <c r="I29" s="191"/>
    </row>
    <row r="30" spans="1:9" x14ac:dyDescent="0.2">
      <c r="A30" s="192">
        <v>82</v>
      </c>
      <c r="B30" s="195" t="s">
        <v>873</v>
      </c>
      <c r="C30" s="232" t="s">
        <v>891</v>
      </c>
      <c r="D30" s="232" t="s">
        <v>628</v>
      </c>
      <c r="E30" s="233">
        <v>2019</v>
      </c>
      <c r="F30" s="191"/>
      <c r="G30" s="191"/>
      <c r="H30" s="191"/>
      <c r="I30" s="191"/>
    </row>
    <row r="31" spans="1:9" x14ac:dyDescent="0.2">
      <c r="A31" s="192">
        <v>83</v>
      </c>
      <c r="B31" s="195" t="s">
        <v>650</v>
      </c>
      <c r="C31" s="232" t="s">
        <v>892</v>
      </c>
      <c r="D31" s="232" t="s">
        <v>551</v>
      </c>
      <c r="E31" s="233">
        <v>2019</v>
      </c>
      <c r="F31" s="191"/>
      <c r="G31" s="191"/>
      <c r="H31" s="191"/>
      <c r="I31" s="191"/>
    </row>
    <row r="32" spans="1:9" x14ac:dyDescent="0.2">
      <c r="A32" s="192">
        <v>84</v>
      </c>
      <c r="B32" s="195" t="s">
        <v>866</v>
      </c>
      <c r="C32" s="232" t="s">
        <v>893</v>
      </c>
      <c r="D32" s="232" t="s">
        <v>549</v>
      </c>
      <c r="E32" s="233">
        <v>2019</v>
      </c>
      <c r="F32" s="191"/>
      <c r="G32" s="236"/>
      <c r="H32" s="204"/>
      <c r="I32" s="191"/>
    </row>
    <row r="33" spans="1:9" ht="25.5" x14ac:dyDescent="0.2">
      <c r="A33" s="192">
        <v>85</v>
      </c>
      <c r="B33" s="195" t="s">
        <v>871</v>
      </c>
      <c r="C33" s="232" t="s">
        <v>895</v>
      </c>
      <c r="D33" s="232" t="s">
        <v>642</v>
      </c>
      <c r="E33" s="233">
        <v>2019</v>
      </c>
      <c r="F33" s="191"/>
      <c r="G33" s="236"/>
      <c r="H33" s="204"/>
      <c r="I33" s="191"/>
    </row>
    <row r="34" spans="1:9" x14ac:dyDescent="0.2">
      <c r="A34" s="192">
        <v>86</v>
      </c>
      <c r="B34" s="237" t="s">
        <v>877</v>
      </c>
      <c r="C34" s="232" t="s">
        <v>894</v>
      </c>
      <c r="D34" s="232" t="s">
        <v>551</v>
      </c>
      <c r="E34" s="233">
        <v>2019</v>
      </c>
      <c r="F34" s="191"/>
      <c r="G34" s="194"/>
      <c r="H34" s="194"/>
    </row>
    <row r="35" spans="1:9" x14ac:dyDescent="0.2">
      <c r="A35" s="192">
        <v>87</v>
      </c>
      <c r="B35" s="195" t="s">
        <v>878</v>
      </c>
      <c r="C35" s="232" t="s">
        <v>896</v>
      </c>
      <c r="D35" s="232" t="s">
        <v>605</v>
      </c>
      <c r="E35" s="233">
        <v>2019</v>
      </c>
      <c r="F35" s="191"/>
      <c r="G35" s="194"/>
      <c r="H35" s="194"/>
    </row>
    <row r="36" spans="1:9" ht="25.5" x14ac:dyDescent="0.2">
      <c r="A36" s="192">
        <v>88</v>
      </c>
      <c r="B36" s="195" t="s">
        <v>879</v>
      </c>
      <c r="C36" s="232" t="s">
        <v>897</v>
      </c>
      <c r="D36" s="232" t="s">
        <v>549</v>
      </c>
      <c r="E36" s="233">
        <v>2019</v>
      </c>
      <c r="F36" s="191"/>
      <c r="G36" s="194"/>
      <c r="H36" s="194"/>
    </row>
    <row r="37" spans="1:9" x14ac:dyDescent="0.2">
      <c r="A37" s="192">
        <v>89</v>
      </c>
      <c r="B37" s="195" t="s">
        <v>880</v>
      </c>
      <c r="C37" s="232" t="s">
        <v>898</v>
      </c>
      <c r="D37" s="232" t="s">
        <v>626</v>
      </c>
      <c r="E37" s="233">
        <v>2019</v>
      </c>
      <c r="F37" s="191"/>
      <c r="G37" s="194"/>
      <c r="H37" s="194"/>
    </row>
    <row r="38" spans="1:9" ht="38.25" x14ac:dyDescent="0.2">
      <c r="A38" s="192">
        <v>90</v>
      </c>
      <c r="B38" s="195" t="s">
        <v>881</v>
      </c>
      <c r="C38" s="232" t="s">
        <v>899</v>
      </c>
      <c r="D38" s="232" t="s">
        <v>626</v>
      </c>
      <c r="E38" s="233">
        <v>2019</v>
      </c>
      <c r="F38" s="191"/>
      <c r="G38" s="194"/>
      <c r="H38" s="194"/>
    </row>
    <row r="39" spans="1:9" x14ac:dyDescent="0.2">
      <c r="A39" s="192">
        <v>91</v>
      </c>
      <c r="B39" s="195" t="s">
        <v>882</v>
      </c>
      <c r="C39" s="232" t="s">
        <v>900</v>
      </c>
      <c r="D39" s="232" t="s">
        <v>355</v>
      </c>
      <c r="E39" s="233">
        <v>2019</v>
      </c>
      <c r="F39" s="191"/>
      <c r="G39" s="191"/>
      <c r="H39" s="191"/>
    </row>
    <row r="40" spans="1:9" ht="25.5" x14ac:dyDescent="0.2">
      <c r="A40" s="195">
        <v>93</v>
      </c>
      <c r="B40" s="195" t="s">
        <v>651</v>
      </c>
      <c r="C40" s="232" t="s">
        <v>901</v>
      </c>
      <c r="D40" s="232" t="s">
        <v>604</v>
      </c>
      <c r="E40" s="233">
        <v>2019</v>
      </c>
      <c r="F40" s="191"/>
      <c r="G40" s="236"/>
      <c r="H40" s="239"/>
    </row>
    <row r="41" spans="1:9" ht="25.5" x14ac:dyDescent="0.2">
      <c r="A41" s="195">
        <v>100</v>
      </c>
      <c r="B41" s="195" t="s">
        <v>875</v>
      </c>
      <c r="C41" s="232" t="s">
        <v>902</v>
      </c>
      <c r="D41" s="232" t="s">
        <v>652</v>
      </c>
      <c r="E41" s="233">
        <v>2019</v>
      </c>
      <c r="F41" s="191"/>
      <c r="G41" s="236"/>
      <c r="H41" s="239"/>
    </row>
    <row r="42" spans="1:9" ht="25.5" x14ac:dyDescent="0.2">
      <c r="A42" s="195">
        <v>101</v>
      </c>
      <c r="B42" s="195" t="s">
        <v>653</v>
      </c>
      <c r="C42" s="232" t="s">
        <v>654</v>
      </c>
      <c r="D42" s="232" t="s">
        <v>637</v>
      </c>
      <c r="E42" s="233">
        <v>2019</v>
      </c>
      <c r="F42" s="191"/>
      <c r="G42" s="204"/>
      <c r="H42" s="204"/>
    </row>
    <row r="43" spans="1:9" ht="25.5" x14ac:dyDescent="0.2">
      <c r="A43" s="195">
        <v>102</v>
      </c>
      <c r="B43" s="195" t="s">
        <v>870</v>
      </c>
      <c r="C43" s="232" t="s">
        <v>887</v>
      </c>
      <c r="D43" s="232" t="s">
        <v>551</v>
      </c>
      <c r="E43" s="233">
        <v>2019</v>
      </c>
      <c r="F43" s="191"/>
      <c r="G43" s="204"/>
      <c r="H43" s="204"/>
    </row>
    <row r="44" spans="1:9" x14ac:dyDescent="0.2">
      <c r="A44" s="195">
        <v>104</v>
      </c>
      <c r="B44" s="195" t="s">
        <v>866</v>
      </c>
      <c r="C44" s="232" t="s">
        <v>893</v>
      </c>
      <c r="D44" s="232" t="s">
        <v>549</v>
      </c>
      <c r="E44" s="233">
        <v>2019</v>
      </c>
      <c r="F44" s="191"/>
      <c r="G44" s="236"/>
      <c r="H44" s="204"/>
    </row>
    <row r="45" spans="1:9" x14ac:dyDescent="0.2">
      <c r="A45" s="196"/>
      <c r="B45" s="197"/>
      <c r="C45" s="198"/>
      <c r="D45" s="198"/>
      <c r="E45" s="197"/>
      <c r="F45" s="191"/>
      <c r="G45" s="191"/>
    </row>
    <row r="46" spans="1:9" x14ac:dyDescent="0.2">
      <c r="A46" s="240" t="s">
        <v>617</v>
      </c>
      <c r="B46" s="191"/>
      <c r="C46" s="191"/>
      <c r="D46" s="191"/>
      <c r="E46" s="191"/>
      <c r="F46" s="191"/>
      <c r="G46" s="191"/>
    </row>
    <row r="47" spans="1:9" x14ac:dyDescent="0.2">
      <c r="A47" s="191" t="s">
        <v>0</v>
      </c>
      <c r="B47" s="191"/>
      <c r="C47" s="191"/>
      <c r="D47" s="191"/>
      <c r="E47" s="191"/>
      <c r="F47" s="191"/>
      <c r="G47" s="191"/>
    </row>
    <row r="48" spans="1:9" x14ac:dyDescent="0.2">
      <c r="A48" s="191"/>
      <c r="B48" s="191"/>
      <c r="C48" s="191"/>
      <c r="D48" s="191"/>
      <c r="E48" s="191"/>
      <c r="F48" s="191"/>
      <c r="G48" s="191"/>
    </row>
    <row r="49" spans="1:7" x14ac:dyDescent="0.2">
      <c r="A49" s="191"/>
      <c r="B49" s="191"/>
      <c r="C49" s="191"/>
      <c r="D49" s="191"/>
      <c r="E49" s="191"/>
      <c r="F49" s="191"/>
      <c r="G49" s="191"/>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heetViews>
  <sheetFormatPr baseColWidth="10" defaultColWidth="11.42578125" defaultRowHeight="12.75" x14ac:dyDescent="0.2"/>
  <cols>
    <col min="1" max="1" width="19.7109375" style="1" customWidth="1"/>
    <col min="2" max="2" width="11.42578125" style="1"/>
    <col min="3" max="3" width="11.7109375" style="1" customWidth="1"/>
    <col min="4" max="4" width="9.5703125" style="1" customWidth="1"/>
    <col min="5" max="5" width="11.42578125" style="1" customWidth="1"/>
    <col min="6" max="6" width="10.28515625" style="1" customWidth="1"/>
    <col min="7" max="7" width="13.85546875" style="1" customWidth="1"/>
    <col min="8" max="8" width="12.42578125" style="1" customWidth="1"/>
    <col min="9" max="9" width="12.85546875" style="1" bestFit="1" customWidth="1"/>
    <col min="10" max="16384" width="11.42578125" style="1"/>
  </cols>
  <sheetData>
    <row r="1" spans="1:8" x14ac:dyDescent="0.2">
      <c r="A1" s="74" t="s">
        <v>766</v>
      </c>
    </row>
    <row r="2" spans="1:8" x14ac:dyDescent="0.2">
      <c r="A2" s="74" t="s">
        <v>793</v>
      </c>
    </row>
    <row r="3" spans="1:8" x14ac:dyDescent="0.2">
      <c r="A3" s="1" t="s">
        <v>767</v>
      </c>
    </row>
    <row r="5" spans="1:8" ht="15" customHeight="1" x14ac:dyDescent="0.2">
      <c r="A5" s="461" t="s">
        <v>352</v>
      </c>
      <c r="B5" s="461" t="s">
        <v>769</v>
      </c>
      <c r="C5" s="459" t="s">
        <v>784</v>
      </c>
      <c r="D5" s="459"/>
      <c r="E5" s="459" t="s">
        <v>785</v>
      </c>
      <c r="F5" s="459"/>
      <c r="G5" s="459" t="s">
        <v>786</v>
      </c>
      <c r="H5" s="459" t="s">
        <v>768</v>
      </c>
    </row>
    <row r="6" spans="1:8" ht="24.75" customHeight="1" x14ac:dyDescent="0.2">
      <c r="A6" s="461"/>
      <c r="B6" s="461"/>
      <c r="C6" s="242" t="s">
        <v>770</v>
      </c>
      <c r="D6" s="242" t="s">
        <v>771</v>
      </c>
      <c r="E6" s="242" t="s">
        <v>772</v>
      </c>
      <c r="F6" s="241" t="s">
        <v>773</v>
      </c>
      <c r="G6" s="459"/>
      <c r="H6" s="459"/>
    </row>
    <row r="7" spans="1:8" x14ac:dyDescent="0.2">
      <c r="A7" s="84" t="s">
        <v>774</v>
      </c>
      <c r="B7" s="253">
        <v>1</v>
      </c>
      <c r="C7" s="244">
        <v>95.707692307692312</v>
      </c>
      <c r="D7" s="244">
        <v>0</v>
      </c>
      <c r="E7" s="244">
        <v>103.4</v>
      </c>
      <c r="F7" s="244">
        <v>723.8</v>
      </c>
      <c r="G7" s="244">
        <v>922.90769230769229</v>
      </c>
      <c r="H7" s="85">
        <v>0.10370234542999551</v>
      </c>
    </row>
    <row r="8" spans="1:8" x14ac:dyDescent="0.2">
      <c r="A8" s="84" t="s">
        <v>775</v>
      </c>
      <c r="B8" s="253">
        <v>2</v>
      </c>
      <c r="C8" s="244">
        <v>521.99384615384611</v>
      </c>
      <c r="D8" s="244">
        <v>90.86615384615385</v>
      </c>
      <c r="E8" s="244">
        <v>175.81384615384616</v>
      </c>
      <c r="F8" s="244">
        <v>1805.676923076923</v>
      </c>
      <c r="G8" s="244">
        <v>2594.3507692307689</v>
      </c>
      <c r="H8" s="85">
        <v>0.23622865777001864</v>
      </c>
    </row>
    <row r="9" spans="1:8" x14ac:dyDescent="0.2">
      <c r="A9" s="84" t="s">
        <v>776</v>
      </c>
      <c r="B9" s="253">
        <v>5</v>
      </c>
      <c r="C9" s="244">
        <v>12033.774847692308</v>
      </c>
      <c r="D9" s="244">
        <v>149.82615384615386</v>
      </c>
      <c r="E9" s="244">
        <v>6051.6061538461536</v>
      </c>
      <c r="F9" s="244">
        <v>72621.538461538468</v>
      </c>
      <c r="G9" s="244">
        <v>90856.745616923086</v>
      </c>
      <c r="H9" s="85">
        <v>0.1340968237285084</v>
      </c>
    </row>
    <row r="10" spans="1:8" x14ac:dyDescent="0.2">
      <c r="A10" s="84" t="s">
        <v>777</v>
      </c>
      <c r="B10" s="253">
        <v>25</v>
      </c>
      <c r="C10" s="244">
        <v>4872.6830769230774</v>
      </c>
      <c r="D10" s="244">
        <v>20.010769230769231</v>
      </c>
      <c r="E10" s="244">
        <v>5906.3892307692304</v>
      </c>
      <c r="F10" s="244">
        <v>37970.192307692305</v>
      </c>
      <c r="G10" s="244">
        <v>48769.275384615379</v>
      </c>
      <c r="H10" s="85">
        <v>0.10032328361592352</v>
      </c>
    </row>
    <row r="11" spans="1:8" x14ac:dyDescent="0.2">
      <c r="A11" s="84" t="s">
        <v>778</v>
      </c>
      <c r="B11" s="253">
        <v>277</v>
      </c>
      <c r="C11" s="244">
        <v>152688.60142000002</v>
      </c>
      <c r="D11" s="244">
        <v>15229.67076923077</v>
      </c>
      <c r="E11" s="244">
        <v>126441.52</v>
      </c>
      <c r="F11" s="244">
        <v>693374.4030769231</v>
      </c>
      <c r="G11" s="244">
        <v>987734.1952661539</v>
      </c>
      <c r="H11" s="85">
        <v>0.17000350194819741</v>
      </c>
    </row>
    <row r="12" spans="1:8" x14ac:dyDescent="0.2">
      <c r="A12" s="84" t="s">
        <v>779</v>
      </c>
      <c r="B12" s="253">
        <v>11</v>
      </c>
      <c r="C12" s="244">
        <v>18497.487967692308</v>
      </c>
      <c r="D12" s="244">
        <v>1803.66</v>
      </c>
      <c r="E12" s="244">
        <v>35602.238461538458</v>
      </c>
      <c r="F12" s="244">
        <v>235841.79076923078</v>
      </c>
      <c r="G12" s="244">
        <v>291745.17719846155</v>
      </c>
      <c r="H12" s="85">
        <v>6.9585205015685048E-2</v>
      </c>
    </row>
    <row r="13" spans="1:8" x14ac:dyDescent="0.2">
      <c r="A13" s="84" t="s">
        <v>194</v>
      </c>
      <c r="B13" s="253">
        <v>21</v>
      </c>
      <c r="C13" s="244">
        <v>4606.5989230769228</v>
      </c>
      <c r="D13" s="244">
        <v>2406.5718461538463</v>
      </c>
      <c r="E13" s="244">
        <v>15367.948153846155</v>
      </c>
      <c r="F13" s="244">
        <v>62521.706923076927</v>
      </c>
      <c r="G13" s="244">
        <v>84902.82584615385</v>
      </c>
      <c r="H13" s="85">
        <v>8.2602324473143196E-2</v>
      </c>
    </row>
    <row r="14" spans="1:8" x14ac:dyDescent="0.2">
      <c r="A14" s="84" t="s">
        <v>780</v>
      </c>
      <c r="B14" s="253">
        <v>5</v>
      </c>
      <c r="C14" s="244">
        <v>174.61538461538461</v>
      </c>
      <c r="D14" s="244">
        <v>53.230769230769234</v>
      </c>
      <c r="E14" s="244">
        <v>519.0492307692308</v>
      </c>
      <c r="F14" s="244">
        <v>2779.2307692307691</v>
      </c>
      <c r="G14" s="244">
        <v>3526.1261538461536</v>
      </c>
      <c r="H14" s="85">
        <v>6.4616563306343591E-2</v>
      </c>
    </row>
    <row r="15" spans="1:8" x14ac:dyDescent="0.2">
      <c r="A15" s="84" t="s">
        <v>192</v>
      </c>
      <c r="B15" s="253">
        <v>23</v>
      </c>
      <c r="C15" s="244">
        <v>173393.95839005845</v>
      </c>
      <c r="D15" s="244">
        <v>10405.339146153847</v>
      </c>
      <c r="E15" s="244">
        <v>77882.990084615391</v>
      </c>
      <c r="F15" s="244">
        <v>329206.5076923077</v>
      </c>
      <c r="G15" s="244">
        <v>590888.79531313537</v>
      </c>
      <c r="H15" s="85">
        <v>0.31105564870088592</v>
      </c>
    </row>
    <row r="16" spans="1:8" x14ac:dyDescent="0.2">
      <c r="A16" s="84" t="s">
        <v>781</v>
      </c>
      <c r="B16" s="253">
        <v>6</v>
      </c>
      <c r="C16" s="244">
        <v>29353.18317996923</v>
      </c>
      <c r="D16" s="244">
        <v>2763.4430213384612</v>
      </c>
      <c r="E16" s="244">
        <v>11157.547747892308</v>
      </c>
      <c r="F16" s="244">
        <v>28939.065426137757</v>
      </c>
      <c r="G16" s="244">
        <v>72213.239375337755</v>
      </c>
      <c r="H16" s="85">
        <v>0.44474706409966358</v>
      </c>
    </row>
    <row r="17" spans="1:9" x14ac:dyDescent="0.2">
      <c r="A17" s="84" t="s">
        <v>782</v>
      </c>
      <c r="B17" s="253">
        <v>76</v>
      </c>
      <c r="C17" s="244">
        <v>540168.05549846159</v>
      </c>
      <c r="D17" s="244">
        <v>63364.703090769224</v>
      </c>
      <c r="E17" s="244">
        <v>259461.72921692306</v>
      </c>
      <c r="F17" s="244">
        <v>2575456.3692307691</v>
      </c>
      <c r="G17" s="244">
        <v>3438450.8570369231</v>
      </c>
      <c r="H17" s="85">
        <v>0.17552461375275369</v>
      </c>
    </row>
    <row r="18" spans="1:9" x14ac:dyDescent="0.2">
      <c r="A18" s="84" t="s">
        <v>196</v>
      </c>
      <c r="B18" s="253">
        <v>71</v>
      </c>
      <c r="C18" s="244">
        <v>49820.694079044755</v>
      </c>
      <c r="D18" s="244">
        <v>14874.975751784616</v>
      </c>
      <c r="E18" s="244">
        <v>153253.95501744613</v>
      </c>
      <c r="F18" s="244">
        <v>2533339.1907692309</v>
      </c>
      <c r="G18" s="244">
        <v>2751288.8156175064</v>
      </c>
      <c r="H18" s="85">
        <v>2.3514677726158281E-2</v>
      </c>
    </row>
    <row r="19" spans="1:9" x14ac:dyDescent="0.2">
      <c r="A19" s="86" t="s">
        <v>783</v>
      </c>
      <c r="B19" s="255">
        <v>523</v>
      </c>
      <c r="C19" s="245">
        <v>986227.35430599551</v>
      </c>
      <c r="D19" s="245">
        <v>111162.29747158462</v>
      </c>
      <c r="E19" s="245">
        <v>691924.18714379985</v>
      </c>
      <c r="F19" s="245">
        <v>6574579.4723492153</v>
      </c>
      <c r="G19" s="245">
        <v>8363893.3112705955</v>
      </c>
      <c r="H19" s="88">
        <v>0.13120560137930201</v>
      </c>
    </row>
    <row r="21" spans="1:9" ht="15" customHeight="1" x14ac:dyDescent="0.2">
      <c r="A21" s="461" t="s">
        <v>352</v>
      </c>
      <c r="B21" s="461" t="s">
        <v>769</v>
      </c>
      <c r="C21" s="535" t="s">
        <v>791</v>
      </c>
      <c r="D21" s="535"/>
      <c r="E21" s="535" t="s">
        <v>785</v>
      </c>
      <c r="F21" s="535"/>
      <c r="G21" s="459" t="s">
        <v>786</v>
      </c>
      <c r="H21" s="459" t="s">
        <v>768</v>
      </c>
      <c r="I21" s="461" t="s">
        <v>264</v>
      </c>
    </row>
    <row r="22" spans="1:9" ht="27.75" customHeight="1" x14ac:dyDescent="0.2">
      <c r="A22" s="461"/>
      <c r="B22" s="461"/>
      <c r="C22" s="242" t="s">
        <v>770</v>
      </c>
      <c r="D22" s="242" t="s">
        <v>771</v>
      </c>
      <c r="E22" s="242" t="s">
        <v>772</v>
      </c>
      <c r="F22" s="242" t="s">
        <v>773</v>
      </c>
      <c r="G22" s="459"/>
      <c r="H22" s="459"/>
      <c r="I22" s="461"/>
    </row>
    <row r="23" spans="1:9" x14ac:dyDescent="0.2">
      <c r="A23" s="533" t="s">
        <v>774</v>
      </c>
      <c r="B23" s="534">
        <v>1</v>
      </c>
      <c r="C23" s="244">
        <v>1195.2307692307693</v>
      </c>
      <c r="D23" s="244">
        <v>0</v>
      </c>
      <c r="E23" s="244">
        <v>1539.2646153846154</v>
      </c>
      <c r="F23" s="244">
        <v>5021.4769230769234</v>
      </c>
      <c r="G23" s="244">
        <v>7755.9723076923074</v>
      </c>
      <c r="H23" s="85">
        <v>0.15410456894557883</v>
      </c>
      <c r="I23" s="84" t="s">
        <v>787</v>
      </c>
    </row>
    <row r="24" spans="1:9" x14ac:dyDescent="0.2">
      <c r="A24" s="533"/>
      <c r="B24" s="534"/>
      <c r="C24" s="244">
        <v>984.61538461538464</v>
      </c>
      <c r="D24" s="244">
        <v>0</v>
      </c>
      <c r="E24" s="244">
        <v>1924.0615384615385</v>
      </c>
      <c r="F24" s="244">
        <v>14166.061538461538</v>
      </c>
      <c r="G24" s="244">
        <v>17074.738461538462</v>
      </c>
      <c r="H24" s="85">
        <v>5.7665034626051263E-2</v>
      </c>
      <c r="I24" s="84" t="s">
        <v>788</v>
      </c>
    </row>
    <row r="25" spans="1:9" x14ac:dyDescent="0.2">
      <c r="A25" s="84" t="s">
        <v>789</v>
      </c>
      <c r="B25" s="251">
        <v>1</v>
      </c>
      <c r="C25" s="244">
        <v>0</v>
      </c>
      <c r="D25" s="244">
        <v>0</v>
      </c>
      <c r="E25" s="244">
        <v>1732.2184615384615</v>
      </c>
      <c r="F25" s="244">
        <v>2598.3276923076924</v>
      </c>
      <c r="G25" s="244">
        <v>4330.5461538461541</v>
      </c>
      <c r="H25" s="85">
        <v>0</v>
      </c>
      <c r="I25" s="84" t="s">
        <v>788</v>
      </c>
    </row>
    <row r="26" spans="1:9" x14ac:dyDescent="0.2">
      <c r="A26" s="533" t="s">
        <v>782</v>
      </c>
      <c r="B26" s="534">
        <v>1</v>
      </c>
      <c r="C26" s="244">
        <v>18992.809230769231</v>
      </c>
      <c r="D26" s="244">
        <v>2247.3292307692309</v>
      </c>
      <c r="E26" s="244">
        <v>8670.7215384615392</v>
      </c>
      <c r="F26" s="244">
        <v>6092.4692307692312</v>
      </c>
      <c r="G26" s="244">
        <v>36003.329230769232</v>
      </c>
      <c r="H26" s="85">
        <v>0.5899492884504185</v>
      </c>
      <c r="I26" s="84" t="s">
        <v>787</v>
      </c>
    </row>
    <row r="27" spans="1:9" x14ac:dyDescent="0.2">
      <c r="A27" s="533"/>
      <c r="B27" s="534"/>
      <c r="C27" s="244">
        <v>10953.481538461538</v>
      </c>
      <c r="D27" s="244">
        <v>0</v>
      </c>
      <c r="E27" s="244">
        <v>3076.9230769230771</v>
      </c>
      <c r="F27" s="244">
        <v>19224.41076923077</v>
      </c>
      <c r="G27" s="244">
        <v>33254.815384615387</v>
      </c>
      <c r="H27" s="85">
        <v>0.32938031415230545</v>
      </c>
      <c r="I27" s="84" t="s">
        <v>788</v>
      </c>
    </row>
    <row r="28" spans="1:9" x14ac:dyDescent="0.2">
      <c r="A28" s="533" t="s">
        <v>192</v>
      </c>
      <c r="B28" s="534">
        <v>1</v>
      </c>
      <c r="C28" s="244">
        <v>66111.455384615387</v>
      </c>
      <c r="D28" s="244">
        <v>9610.3538461538465</v>
      </c>
      <c r="E28" s="244">
        <v>9539.6138461538467</v>
      </c>
      <c r="F28" s="244">
        <v>65610.48</v>
      </c>
      <c r="G28" s="244">
        <v>150871.90307692307</v>
      </c>
      <c r="H28" s="85">
        <v>0.50189470462344432</v>
      </c>
      <c r="I28" s="84" t="s">
        <v>787</v>
      </c>
    </row>
    <row r="29" spans="1:9" x14ac:dyDescent="0.2">
      <c r="A29" s="533"/>
      <c r="B29" s="534"/>
      <c r="C29" s="244">
        <v>8347.76</v>
      </c>
      <c r="D29" s="244">
        <v>0</v>
      </c>
      <c r="E29" s="244">
        <v>0</v>
      </c>
      <c r="F29" s="244">
        <v>0</v>
      </c>
      <c r="G29" s="244">
        <v>8347.76</v>
      </c>
      <c r="H29" s="85">
        <v>1</v>
      </c>
      <c r="I29" s="84" t="s">
        <v>788</v>
      </c>
    </row>
    <row r="30" spans="1:9" x14ac:dyDescent="0.2">
      <c r="A30" s="533" t="s">
        <v>192</v>
      </c>
      <c r="B30" s="534">
        <v>1</v>
      </c>
      <c r="C30" s="244">
        <v>11394.855384615385</v>
      </c>
      <c r="D30" s="244">
        <v>0</v>
      </c>
      <c r="E30" s="244">
        <v>333.12461538461537</v>
      </c>
      <c r="F30" s="244">
        <v>0</v>
      </c>
      <c r="G30" s="244">
        <v>11727.98</v>
      </c>
      <c r="H30" s="85">
        <v>0.97159573810795929</v>
      </c>
      <c r="I30" s="84" t="s">
        <v>787</v>
      </c>
    </row>
    <row r="31" spans="1:9" x14ac:dyDescent="0.2">
      <c r="A31" s="533"/>
      <c r="B31" s="534"/>
      <c r="C31" s="244">
        <v>13556.601538461538</v>
      </c>
      <c r="D31" s="244">
        <v>63.964615384615385</v>
      </c>
      <c r="E31" s="244">
        <v>617.57384615384615</v>
      </c>
      <c r="F31" s="244">
        <v>0</v>
      </c>
      <c r="G31" s="244">
        <v>14238.14</v>
      </c>
      <c r="H31" s="85">
        <v>0.95662538462510938</v>
      </c>
      <c r="I31" s="84" t="s">
        <v>788</v>
      </c>
    </row>
    <row r="32" spans="1:9" x14ac:dyDescent="0.2">
      <c r="A32" s="84" t="s">
        <v>778</v>
      </c>
      <c r="B32" s="251">
        <v>1</v>
      </c>
      <c r="C32" s="244">
        <v>0</v>
      </c>
      <c r="D32" s="244">
        <v>0</v>
      </c>
      <c r="E32" s="244">
        <v>7692.3076923076924</v>
      </c>
      <c r="F32" s="244">
        <v>19273.846153846152</v>
      </c>
      <c r="G32" s="244">
        <v>26966.153846153848</v>
      </c>
      <c r="H32" s="85">
        <v>0</v>
      </c>
      <c r="I32" s="84" t="s">
        <v>790</v>
      </c>
    </row>
    <row r="33" spans="1:8" x14ac:dyDescent="0.2">
      <c r="A33" s="53" t="s">
        <v>783</v>
      </c>
      <c r="B33" s="252">
        <v>6</v>
      </c>
      <c r="C33" s="110">
        <v>131536.80923076923</v>
      </c>
      <c r="D33" s="110">
        <v>11921.647692307692</v>
      </c>
      <c r="E33" s="110">
        <v>35125.809230769235</v>
      </c>
      <c r="F33" s="110">
        <v>131987.07230769229</v>
      </c>
      <c r="G33" s="110">
        <v>310571.33846153849</v>
      </c>
      <c r="H33" s="243">
        <v>0.46191788860401545</v>
      </c>
    </row>
    <row r="34" spans="1:8" x14ac:dyDescent="0.2">
      <c r="A34" s="86" t="s">
        <v>798</v>
      </c>
      <c r="B34" s="254">
        <v>529</v>
      </c>
      <c r="C34" s="245">
        <v>1117764.1635367647</v>
      </c>
      <c r="D34" s="245">
        <v>123083.94516389232</v>
      </c>
      <c r="E34" s="245">
        <v>727049.99637456913</v>
      </c>
      <c r="F34" s="245">
        <v>6706566.5446569072</v>
      </c>
      <c r="G34" s="245">
        <v>8674464.6497321334</v>
      </c>
    </row>
    <row r="35" spans="1:8" x14ac:dyDescent="0.2">
      <c r="A35" s="1" t="s">
        <v>838</v>
      </c>
    </row>
  </sheetData>
  <mergeCells count="21">
    <mergeCell ref="I21:I22"/>
    <mergeCell ref="B21:B22"/>
    <mergeCell ref="A21:A22"/>
    <mergeCell ref="B5:B6"/>
    <mergeCell ref="A5:A6"/>
    <mergeCell ref="C21:D21"/>
    <mergeCell ref="E21:F21"/>
    <mergeCell ref="G21:G22"/>
    <mergeCell ref="H21:H22"/>
    <mergeCell ref="C5:D5"/>
    <mergeCell ref="E5:F5"/>
    <mergeCell ref="G5:G6"/>
    <mergeCell ref="H5:H6"/>
    <mergeCell ref="A30:A31"/>
    <mergeCell ref="A28:A29"/>
    <mergeCell ref="A26:A27"/>
    <mergeCell ref="A23:A24"/>
    <mergeCell ref="B28:B29"/>
    <mergeCell ref="B30:B31"/>
    <mergeCell ref="B23:B24"/>
    <mergeCell ref="B26:B27"/>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baseColWidth="10" defaultColWidth="11.42578125" defaultRowHeight="12.75" x14ac:dyDescent="0.2"/>
  <cols>
    <col min="1" max="1" width="19.140625" style="1" customWidth="1"/>
    <col min="2" max="3" width="11.42578125" style="1"/>
    <col min="4" max="4" width="17.85546875" style="1" bestFit="1" customWidth="1"/>
    <col min="5" max="16384" width="11.42578125" style="1"/>
  </cols>
  <sheetData>
    <row r="1" spans="1:8" x14ac:dyDescent="0.2">
      <c r="A1" s="74" t="s">
        <v>792</v>
      </c>
    </row>
    <row r="2" spans="1:8" x14ac:dyDescent="0.2">
      <c r="A2" s="74" t="s">
        <v>794</v>
      </c>
    </row>
    <row r="3" spans="1:8" x14ac:dyDescent="0.2">
      <c r="A3" s="1" t="s">
        <v>767</v>
      </c>
    </row>
    <row r="5" spans="1:8" ht="27" customHeight="1" x14ac:dyDescent="0.2">
      <c r="A5" s="535" t="s">
        <v>352</v>
      </c>
      <c r="B5" s="535" t="s">
        <v>797</v>
      </c>
      <c r="C5" s="535" t="s">
        <v>769</v>
      </c>
      <c r="D5" s="242" t="s">
        <v>784</v>
      </c>
      <c r="E5" s="459" t="s">
        <v>785</v>
      </c>
      <c r="F5" s="459"/>
      <c r="G5" s="459" t="s">
        <v>786</v>
      </c>
      <c r="H5" s="459" t="s">
        <v>768</v>
      </c>
    </row>
    <row r="6" spans="1:8" x14ac:dyDescent="0.2">
      <c r="A6" s="535"/>
      <c r="B6" s="535"/>
      <c r="C6" s="535"/>
      <c r="D6" s="135" t="s">
        <v>795</v>
      </c>
      <c r="E6" s="135" t="s">
        <v>772</v>
      </c>
      <c r="F6" s="135" t="s">
        <v>773</v>
      </c>
      <c r="G6" s="459"/>
      <c r="H6" s="459"/>
    </row>
    <row r="7" spans="1:8" x14ac:dyDescent="0.2">
      <c r="A7" s="256" t="s">
        <v>774</v>
      </c>
      <c r="B7" s="84" t="s">
        <v>358</v>
      </c>
      <c r="C7" s="244">
        <v>1</v>
      </c>
      <c r="D7" s="244">
        <v>1290.9384615384615</v>
      </c>
      <c r="E7" s="244">
        <v>1642.6646153846154</v>
      </c>
      <c r="F7" s="244">
        <v>5745.2769230769227</v>
      </c>
      <c r="G7" s="244">
        <v>8678.8799999999992</v>
      </c>
      <c r="H7" s="85">
        <v>0.14874482208976983</v>
      </c>
    </row>
    <row r="8" spans="1:8" x14ac:dyDescent="0.2">
      <c r="A8" s="256" t="s">
        <v>775</v>
      </c>
      <c r="B8" s="84" t="s">
        <v>358</v>
      </c>
      <c r="C8" s="244">
        <v>2</v>
      </c>
      <c r="D8" s="244">
        <v>612.86</v>
      </c>
      <c r="E8" s="244">
        <v>175.81384615384616</v>
      </c>
      <c r="F8" s="244">
        <v>1805.676923076923</v>
      </c>
      <c r="G8" s="244">
        <v>2594.3507692307694</v>
      </c>
      <c r="H8" s="85">
        <v>0.23622865777001864</v>
      </c>
    </row>
    <row r="9" spans="1:8" x14ac:dyDescent="0.2">
      <c r="A9" s="256" t="s">
        <v>776</v>
      </c>
      <c r="B9" s="84" t="s">
        <v>358</v>
      </c>
      <c r="C9" s="244">
        <v>5</v>
      </c>
      <c r="D9" s="244">
        <v>12183.601001538462</v>
      </c>
      <c r="E9" s="244">
        <v>6051.6061538461536</v>
      </c>
      <c r="F9" s="244">
        <v>72621.538461538468</v>
      </c>
      <c r="G9" s="244">
        <v>90856.745616923072</v>
      </c>
      <c r="H9" s="85">
        <v>0.1340968237285084</v>
      </c>
    </row>
    <row r="10" spans="1:8" x14ac:dyDescent="0.2">
      <c r="A10" s="533" t="s">
        <v>777</v>
      </c>
      <c r="B10" s="84" t="s">
        <v>358</v>
      </c>
      <c r="C10" s="244">
        <v>25</v>
      </c>
      <c r="D10" s="244">
        <v>3825.7907692307695</v>
      </c>
      <c r="E10" s="244">
        <v>5331.0923076923073</v>
      </c>
      <c r="F10" s="244">
        <v>29114.532307692309</v>
      </c>
      <c r="G10" s="244">
        <v>38271.415384615386</v>
      </c>
      <c r="H10" s="85">
        <v>9.9964705532387704E-2</v>
      </c>
    </row>
    <row r="11" spans="1:8" x14ac:dyDescent="0.2">
      <c r="A11" s="533"/>
      <c r="B11" s="84" t="s">
        <v>796</v>
      </c>
      <c r="C11" s="244">
        <v>1</v>
      </c>
      <c r="D11" s="244">
        <v>1066.9030769230769</v>
      </c>
      <c r="E11" s="244">
        <v>575.29692307692312</v>
      </c>
      <c r="F11" s="244">
        <v>8855.66</v>
      </c>
      <c r="G11" s="244">
        <v>10497.86</v>
      </c>
      <c r="H11" s="85">
        <v>0.10163053011976507</v>
      </c>
    </row>
    <row r="12" spans="1:8" x14ac:dyDescent="0.2">
      <c r="A12" s="533" t="s">
        <v>778</v>
      </c>
      <c r="B12" s="84" t="s">
        <v>358</v>
      </c>
      <c r="C12" s="244">
        <v>2</v>
      </c>
      <c r="D12" s="244">
        <v>3131.3415384615387</v>
      </c>
      <c r="E12" s="244">
        <v>5318.5876923076921</v>
      </c>
      <c r="F12" s="244">
        <v>23820.772307692307</v>
      </c>
      <c r="G12" s="244">
        <v>32270.701538461537</v>
      </c>
      <c r="H12" s="85">
        <v>9.7033575013219908E-2</v>
      </c>
    </row>
    <row r="13" spans="1:8" x14ac:dyDescent="0.2">
      <c r="A13" s="533"/>
      <c r="B13" s="84" t="s">
        <v>796</v>
      </c>
      <c r="C13" s="244">
        <v>277</v>
      </c>
      <c r="D13" s="244">
        <v>198693.35372769233</v>
      </c>
      <c r="E13" s="244">
        <v>136166.01692307691</v>
      </c>
      <c r="F13" s="244">
        <v>724816.27692307695</v>
      </c>
      <c r="G13" s="244">
        <v>1059675.6446153845</v>
      </c>
      <c r="H13" s="85">
        <v>0.18750393550831232</v>
      </c>
    </row>
    <row r="14" spans="1:8" x14ac:dyDescent="0.2">
      <c r="A14" s="256" t="s">
        <v>779</v>
      </c>
      <c r="B14" s="84" t="s">
        <v>358</v>
      </c>
      <c r="C14" s="244">
        <v>11</v>
      </c>
      <c r="D14" s="244">
        <v>20301.147967692308</v>
      </c>
      <c r="E14" s="244">
        <v>35602.238461538458</v>
      </c>
      <c r="F14" s="244">
        <v>235841.79076923078</v>
      </c>
      <c r="G14" s="244">
        <v>291745.17719846155</v>
      </c>
      <c r="H14" s="85">
        <v>6.9585205015685048E-2</v>
      </c>
    </row>
    <row r="15" spans="1:8" x14ac:dyDescent="0.2">
      <c r="A15" s="533" t="s">
        <v>194</v>
      </c>
      <c r="B15" s="84" t="s">
        <v>358</v>
      </c>
      <c r="C15" s="244">
        <v>3</v>
      </c>
      <c r="D15" s="244">
        <v>985.23076923076928</v>
      </c>
      <c r="E15" s="244">
        <v>2460.8984615384616</v>
      </c>
      <c r="F15" s="244">
        <v>10972.435384615384</v>
      </c>
      <c r="G15" s="244">
        <v>14418.564615384616</v>
      </c>
      <c r="H15" s="85">
        <v>6.8330710823983662E-2</v>
      </c>
    </row>
    <row r="16" spans="1:8" x14ac:dyDescent="0.2">
      <c r="A16" s="533"/>
      <c r="B16" s="84" t="s">
        <v>796</v>
      </c>
      <c r="C16" s="244">
        <v>18</v>
      </c>
      <c r="D16" s="244">
        <v>6027.94</v>
      </c>
      <c r="E16" s="244">
        <v>12907.049692307693</v>
      </c>
      <c r="F16" s="244">
        <v>51549.272307692307</v>
      </c>
      <c r="G16" s="244">
        <v>70484.262000000002</v>
      </c>
      <c r="H16" s="85">
        <v>8.5521786409567563E-2</v>
      </c>
    </row>
    <row r="17" spans="1:8" x14ac:dyDescent="0.2">
      <c r="A17" s="256" t="s">
        <v>780</v>
      </c>
      <c r="B17" s="84" t="s">
        <v>358</v>
      </c>
      <c r="C17" s="244">
        <v>5</v>
      </c>
      <c r="D17" s="244">
        <v>227.84615384615384</v>
      </c>
      <c r="E17" s="244">
        <v>519.0492307692308</v>
      </c>
      <c r="F17" s="244">
        <v>2779.2307692307691</v>
      </c>
      <c r="G17" s="244">
        <v>3526.126153846154</v>
      </c>
      <c r="H17" s="85">
        <v>6.4616563306343591E-2</v>
      </c>
    </row>
    <row r="18" spans="1:8" x14ac:dyDescent="0.2">
      <c r="A18" s="256" t="s">
        <v>192</v>
      </c>
      <c r="B18" s="84" t="s">
        <v>796</v>
      </c>
      <c r="C18" s="244">
        <v>25</v>
      </c>
      <c r="D18" s="244">
        <v>270915.9621515969</v>
      </c>
      <c r="E18" s="244">
        <v>87755.728228941152</v>
      </c>
      <c r="F18" s="244">
        <v>394816.98615384614</v>
      </c>
      <c r="G18" s="244">
        <v>753488.6780728458</v>
      </c>
      <c r="H18" s="85">
        <v>0.35954881610763273</v>
      </c>
    </row>
    <row r="19" spans="1:8" x14ac:dyDescent="0.2">
      <c r="A19" s="256" t="s">
        <v>781</v>
      </c>
      <c r="B19" s="84" t="s">
        <v>796</v>
      </c>
      <c r="C19" s="244">
        <v>6</v>
      </c>
      <c r="D19" s="244">
        <v>32116.626201307692</v>
      </c>
      <c r="E19" s="244">
        <v>11157.548420016095</v>
      </c>
      <c r="F19" s="244">
        <v>28939.066153846154</v>
      </c>
      <c r="G19" s="244">
        <v>72213.240775169936</v>
      </c>
      <c r="H19" s="85">
        <v>0.44474705547837412</v>
      </c>
    </row>
    <row r="20" spans="1:8" x14ac:dyDescent="0.2">
      <c r="A20" s="533" t="s">
        <v>782</v>
      </c>
      <c r="B20" s="84" t="s">
        <v>358</v>
      </c>
      <c r="C20" s="244">
        <v>6</v>
      </c>
      <c r="D20" s="244">
        <v>450123.81888461532</v>
      </c>
      <c r="E20" s="244">
        <v>206713.68461538461</v>
      </c>
      <c r="F20" s="244">
        <v>2134984.9938461538</v>
      </c>
      <c r="G20" s="244">
        <v>2791822.4973461539</v>
      </c>
      <c r="H20" s="85">
        <v>0.16122938306876361</v>
      </c>
    </row>
    <row r="21" spans="1:8" x14ac:dyDescent="0.2">
      <c r="A21" s="533"/>
      <c r="B21" s="84" t="s">
        <v>796</v>
      </c>
      <c r="C21" s="244">
        <v>71</v>
      </c>
      <c r="D21" s="244">
        <v>174649.07816615383</v>
      </c>
      <c r="E21" s="244">
        <v>61418.766153846154</v>
      </c>
      <c r="F21" s="244">
        <v>446563.84461538459</v>
      </c>
      <c r="G21" s="244">
        <v>682631.68893538462</v>
      </c>
      <c r="H21" s="85">
        <v>0.2558467193905577</v>
      </c>
    </row>
    <row r="22" spans="1:8" x14ac:dyDescent="0.2">
      <c r="A22" s="256" t="s">
        <v>196</v>
      </c>
      <c r="B22" s="84" t="s">
        <v>796</v>
      </c>
      <c r="C22" s="244">
        <v>71</v>
      </c>
      <c r="D22" s="244">
        <v>64695.669830829363</v>
      </c>
      <c r="E22" s="244">
        <v>153253.95538461537</v>
      </c>
      <c r="F22" s="244">
        <v>2533339.1907692309</v>
      </c>
      <c r="G22" s="244">
        <v>2751288.8159846752</v>
      </c>
      <c r="H22" s="85">
        <v>2.3514677723020162E-2</v>
      </c>
    </row>
    <row r="23" spans="1:8" x14ac:dyDescent="0.2">
      <c r="A23" s="478" t="s">
        <v>783</v>
      </c>
      <c r="B23" s="86" t="s">
        <v>358</v>
      </c>
      <c r="C23" s="245">
        <v>60</v>
      </c>
      <c r="D23" s="245">
        <v>492682.57554615376</v>
      </c>
      <c r="E23" s="245">
        <v>263815.63538461539</v>
      </c>
      <c r="F23" s="245">
        <v>2517686.2476923075</v>
      </c>
      <c r="G23" s="245">
        <v>3274184.4586230768</v>
      </c>
      <c r="H23" s="88">
        <v>0.15047489894730798</v>
      </c>
    </row>
    <row r="24" spans="1:8" x14ac:dyDescent="0.2">
      <c r="A24" s="478"/>
      <c r="B24" s="86" t="s">
        <v>796</v>
      </c>
      <c r="C24" s="245">
        <v>469</v>
      </c>
      <c r="D24" s="245">
        <v>748165.53315450321</v>
      </c>
      <c r="E24" s="245">
        <v>463234.3617258803</v>
      </c>
      <c r="F24" s="245">
        <v>4188880.2969230772</v>
      </c>
      <c r="G24" s="245">
        <v>5400280.1903834604</v>
      </c>
      <c r="H24" s="88">
        <v>0.1385419842634828</v>
      </c>
    </row>
    <row r="25" spans="1:8" x14ac:dyDescent="0.2">
      <c r="A25" s="536" t="s">
        <v>798</v>
      </c>
      <c r="B25" s="536"/>
      <c r="C25" s="245">
        <v>529</v>
      </c>
      <c r="D25" s="245">
        <v>1240848.108700657</v>
      </c>
      <c r="E25" s="245">
        <v>727049.99711049569</v>
      </c>
      <c r="F25" s="245">
        <v>6706566.5446153842</v>
      </c>
      <c r="G25" s="245">
        <v>8674464.6490065381</v>
      </c>
      <c r="H25" s="84"/>
    </row>
    <row r="26" spans="1:8" x14ac:dyDescent="0.2">
      <c r="A26" s="1" t="s">
        <v>838</v>
      </c>
    </row>
  </sheetData>
  <mergeCells count="12">
    <mergeCell ref="H5:H6"/>
    <mergeCell ref="A10:A11"/>
    <mergeCell ref="A12:A13"/>
    <mergeCell ref="A15:A16"/>
    <mergeCell ref="A5:A6"/>
    <mergeCell ref="B5:B6"/>
    <mergeCell ref="C5:C6"/>
    <mergeCell ref="A20:A21"/>
    <mergeCell ref="A23:A24"/>
    <mergeCell ref="A25:B25"/>
    <mergeCell ref="E5:F5"/>
    <mergeCell ref="G5:G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heetViews>
  <sheetFormatPr baseColWidth="10" defaultColWidth="11.42578125" defaultRowHeight="12.75" x14ac:dyDescent="0.2"/>
  <cols>
    <col min="1" max="1" width="16.42578125" style="1" customWidth="1"/>
    <col min="2" max="2" width="11.42578125" style="1"/>
    <col min="3" max="3" width="17.42578125" style="1" bestFit="1" customWidth="1"/>
    <col min="4" max="4" width="12" style="1" bestFit="1" customWidth="1"/>
    <col min="5" max="5" width="18.140625" style="1" bestFit="1" customWidth="1"/>
    <col min="6" max="6" width="13.42578125" style="1" bestFit="1" customWidth="1"/>
    <col min="7" max="16384" width="11.42578125" style="1"/>
  </cols>
  <sheetData>
    <row r="1" spans="1:6" x14ac:dyDescent="0.2">
      <c r="A1" s="74" t="s">
        <v>799</v>
      </c>
    </row>
    <row r="2" spans="1:6" x14ac:dyDescent="0.2">
      <c r="A2" s="74" t="s">
        <v>800</v>
      </c>
    </row>
    <row r="3" spans="1:6" x14ac:dyDescent="0.2">
      <c r="A3" s="1" t="s">
        <v>767</v>
      </c>
    </row>
    <row r="5" spans="1:6" x14ac:dyDescent="0.2">
      <c r="A5" s="88" t="s">
        <v>802</v>
      </c>
      <c r="B5" s="88" t="s">
        <v>769</v>
      </c>
      <c r="C5" s="88" t="s">
        <v>770</v>
      </c>
      <c r="D5" s="88" t="s">
        <v>771</v>
      </c>
      <c r="E5" s="88" t="s">
        <v>795</v>
      </c>
      <c r="F5" s="88" t="s">
        <v>801</v>
      </c>
    </row>
    <row r="6" spans="1:6" x14ac:dyDescent="0.2">
      <c r="A6" s="84" t="s">
        <v>803</v>
      </c>
      <c r="B6" s="244">
        <v>16</v>
      </c>
      <c r="C6" s="244">
        <v>6795.4323830769235</v>
      </c>
      <c r="D6" s="244">
        <v>582.19846153846152</v>
      </c>
      <c r="E6" s="244">
        <v>7377.6308446153853</v>
      </c>
      <c r="F6" s="246">
        <v>6.7228908477140669E-3</v>
      </c>
    </row>
    <row r="7" spans="1:6" x14ac:dyDescent="0.2">
      <c r="A7" s="84" t="s">
        <v>804</v>
      </c>
      <c r="B7" s="244">
        <v>29</v>
      </c>
      <c r="C7" s="244">
        <v>29453.76973230769</v>
      </c>
      <c r="D7" s="244">
        <v>1084.4169784307692</v>
      </c>
      <c r="E7" s="244">
        <v>30538.186710738461</v>
      </c>
      <c r="F7" s="246">
        <v>2.7828025048617082E-2</v>
      </c>
    </row>
    <row r="8" spans="1:6" x14ac:dyDescent="0.2">
      <c r="A8" s="84" t="s">
        <v>805</v>
      </c>
      <c r="B8" s="244">
        <v>9</v>
      </c>
      <c r="C8" s="244">
        <v>9568.786153846153</v>
      </c>
      <c r="D8" s="244">
        <v>46.061538461538461</v>
      </c>
      <c r="E8" s="244">
        <v>9614.8476923076923</v>
      </c>
      <c r="F8" s="246">
        <v>8.7615622025812977E-3</v>
      </c>
    </row>
    <row r="9" spans="1:6" x14ac:dyDescent="0.2">
      <c r="A9" s="84" t="s">
        <v>806</v>
      </c>
      <c r="B9" s="244">
        <v>12</v>
      </c>
      <c r="C9" s="244">
        <v>7022.2249699630756</v>
      </c>
      <c r="D9" s="244">
        <v>1525.6984615384615</v>
      </c>
      <c r="E9" s="244">
        <v>8547.9234315015383</v>
      </c>
      <c r="F9" s="246">
        <v>7.7893238920384343E-3</v>
      </c>
    </row>
    <row r="10" spans="1:6" x14ac:dyDescent="0.2">
      <c r="A10" s="84" t="s">
        <v>807</v>
      </c>
      <c r="B10" s="244">
        <v>10</v>
      </c>
      <c r="C10" s="244">
        <v>7426.3841307692319</v>
      </c>
      <c r="D10" s="244">
        <v>327.08307692307693</v>
      </c>
      <c r="E10" s="244">
        <v>7753.4672076923089</v>
      </c>
      <c r="F10" s="246">
        <v>7.065372993918512E-3</v>
      </c>
    </row>
    <row r="11" spans="1:6" x14ac:dyDescent="0.2">
      <c r="A11" s="84" t="s">
        <v>808</v>
      </c>
      <c r="B11" s="244">
        <v>11</v>
      </c>
      <c r="C11" s="244">
        <v>21559.531475941538</v>
      </c>
      <c r="D11" s="244">
        <v>943.04271846153847</v>
      </c>
      <c r="E11" s="244">
        <v>22502.574194403078</v>
      </c>
      <c r="F11" s="246">
        <v>2.050554619603577E-2</v>
      </c>
    </row>
    <row r="12" spans="1:6" x14ac:dyDescent="0.2">
      <c r="A12" s="84" t="s">
        <v>809</v>
      </c>
      <c r="B12" s="244">
        <v>9</v>
      </c>
      <c r="C12" s="244">
        <v>1707.4923076923078</v>
      </c>
      <c r="D12" s="244">
        <v>1540.4772476923076</v>
      </c>
      <c r="E12" s="244">
        <v>3247.9695553846154</v>
      </c>
      <c r="F12" s="246">
        <v>2.9597231492662886E-3</v>
      </c>
    </row>
    <row r="13" spans="1:6" x14ac:dyDescent="0.2">
      <c r="A13" s="84" t="s">
        <v>810</v>
      </c>
      <c r="B13" s="244">
        <v>6</v>
      </c>
      <c r="C13" s="244">
        <v>1903.3538461538462</v>
      </c>
      <c r="D13" s="244">
        <v>776.94153846153847</v>
      </c>
      <c r="E13" s="244">
        <v>2680.2953846153846</v>
      </c>
      <c r="F13" s="246">
        <v>2.4424281574826367E-3</v>
      </c>
    </row>
    <row r="14" spans="1:6" x14ac:dyDescent="0.2">
      <c r="A14" s="84" t="s">
        <v>811</v>
      </c>
      <c r="B14" s="244">
        <v>11</v>
      </c>
      <c r="C14" s="244">
        <v>2204.1138461538462</v>
      </c>
      <c r="D14" s="244">
        <v>746.04615384615386</v>
      </c>
      <c r="E14" s="244">
        <v>2950.16</v>
      </c>
      <c r="F14" s="246">
        <v>2.6883431932309032E-3</v>
      </c>
    </row>
    <row r="15" spans="1:6" x14ac:dyDescent="0.2">
      <c r="A15" s="84" t="s">
        <v>812</v>
      </c>
      <c r="B15" s="244">
        <v>3</v>
      </c>
      <c r="C15" s="244">
        <v>342.54307692307691</v>
      </c>
      <c r="D15" s="244">
        <v>0</v>
      </c>
      <c r="E15" s="244">
        <v>342.54307692307691</v>
      </c>
      <c r="F15" s="246">
        <v>3.1214352754919175E-4</v>
      </c>
    </row>
    <row r="16" spans="1:6" x14ac:dyDescent="0.2">
      <c r="A16" s="84" t="s">
        <v>813</v>
      </c>
      <c r="B16" s="244">
        <v>8</v>
      </c>
      <c r="C16" s="244">
        <v>1630.4966046153847</v>
      </c>
      <c r="D16" s="244">
        <v>598.44923076923078</v>
      </c>
      <c r="E16" s="244">
        <v>2228.9458353846153</v>
      </c>
      <c r="F16" s="246">
        <v>2.031134367165374E-3</v>
      </c>
    </row>
    <row r="17" spans="1:6" x14ac:dyDescent="0.2">
      <c r="A17" s="84" t="s">
        <v>814</v>
      </c>
      <c r="B17" s="244">
        <v>23</v>
      </c>
      <c r="C17" s="244">
        <v>14228.358441538461</v>
      </c>
      <c r="D17" s="244">
        <v>1486.0479230769229</v>
      </c>
      <c r="E17" s="244">
        <v>15714.406364615385</v>
      </c>
      <c r="F17" s="246">
        <v>1.4319805497321553E-2</v>
      </c>
    </row>
    <row r="18" spans="1:6" x14ac:dyDescent="0.2">
      <c r="A18" s="84" t="s">
        <v>815</v>
      </c>
      <c r="B18" s="244">
        <v>10</v>
      </c>
      <c r="C18" s="244">
        <v>3529.0923076923077</v>
      </c>
      <c r="D18" s="244">
        <v>615.06769230769225</v>
      </c>
      <c r="E18" s="244">
        <v>4144.16</v>
      </c>
      <c r="F18" s="246">
        <v>3.7763796972570232E-3</v>
      </c>
    </row>
    <row r="19" spans="1:6" x14ac:dyDescent="0.2">
      <c r="A19" s="84" t="s">
        <v>816</v>
      </c>
      <c r="B19" s="244">
        <v>10</v>
      </c>
      <c r="C19" s="244">
        <v>18401.480373384613</v>
      </c>
      <c r="D19" s="244">
        <v>636.27846153846156</v>
      </c>
      <c r="E19" s="244">
        <v>19037.758834923075</v>
      </c>
      <c r="F19" s="246">
        <v>1.7348221580604763E-2</v>
      </c>
    </row>
    <row r="20" spans="1:6" x14ac:dyDescent="0.2">
      <c r="A20" s="84" t="s">
        <v>817</v>
      </c>
      <c r="B20" s="244">
        <v>6</v>
      </c>
      <c r="C20" s="244">
        <v>1054.2073846153846</v>
      </c>
      <c r="D20" s="244">
        <v>692.83384615384614</v>
      </c>
      <c r="E20" s="244">
        <v>1747.0412307692309</v>
      </c>
      <c r="F20" s="246">
        <v>1.591997180163856E-3</v>
      </c>
    </row>
    <row r="21" spans="1:6" x14ac:dyDescent="0.2">
      <c r="A21" s="84" t="s">
        <v>818</v>
      </c>
      <c r="B21" s="244">
        <v>6</v>
      </c>
      <c r="C21" s="244">
        <v>789.33384615384614</v>
      </c>
      <c r="D21" s="244">
        <v>78.347692307692313</v>
      </c>
      <c r="E21" s="244">
        <v>867.68153846153848</v>
      </c>
      <c r="F21" s="246">
        <v>7.9067771165468824E-4</v>
      </c>
    </row>
    <row r="22" spans="1:6" x14ac:dyDescent="0.2">
      <c r="A22" s="84" t="s">
        <v>819</v>
      </c>
      <c r="B22" s="244">
        <v>6</v>
      </c>
      <c r="C22" s="244">
        <v>1573.4546953846154</v>
      </c>
      <c r="D22" s="244">
        <v>478.39076923076925</v>
      </c>
      <c r="E22" s="244">
        <v>2051.845464615385</v>
      </c>
      <c r="F22" s="246">
        <v>1.869751060403663E-3</v>
      </c>
    </row>
    <row r="23" spans="1:6" x14ac:dyDescent="0.2">
      <c r="A23" s="84" t="s">
        <v>820</v>
      </c>
      <c r="B23" s="244">
        <v>19</v>
      </c>
      <c r="C23" s="244">
        <v>9860.8632415384618</v>
      </c>
      <c r="D23" s="244">
        <v>1499.948640423077</v>
      </c>
      <c r="E23" s="244">
        <v>11360.811881961539</v>
      </c>
      <c r="F23" s="246">
        <v>1.0352577925416951E-2</v>
      </c>
    </row>
    <row r="24" spans="1:6" x14ac:dyDescent="0.2">
      <c r="A24" s="84" t="s">
        <v>821</v>
      </c>
      <c r="B24" s="244">
        <v>20</v>
      </c>
      <c r="C24" s="244">
        <v>49070.127115384617</v>
      </c>
      <c r="D24" s="244">
        <v>8866.3886989461553</v>
      </c>
      <c r="E24" s="244">
        <v>57936.515814330771</v>
      </c>
      <c r="F24" s="246">
        <v>5.2794844323348807E-2</v>
      </c>
    </row>
    <row r="25" spans="1:6" x14ac:dyDescent="0.2">
      <c r="A25" s="84" t="s">
        <v>822</v>
      </c>
      <c r="B25" s="244">
        <v>6</v>
      </c>
      <c r="C25" s="244">
        <v>2013.0153846153846</v>
      </c>
      <c r="D25" s="244">
        <v>1124.1876923076923</v>
      </c>
      <c r="E25" s="244">
        <v>3137.2030769230769</v>
      </c>
      <c r="F25" s="246">
        <v>2.858786824317732E-3</v>
      </c>
    </row>
    <row r="26" spans="1:6" x14ac:dyDescent="0.2">
      <c r="A26" s="84" t="s">
        <v>823</v>
      </c>
      <c r="B26" s="244">
        <v>13</v>
      </c>
      <c r="C26" s="244">
        <v>92963.127653815376</v>
      </c>
      <c r="D26" s="244">
        <v>1730.7283244153846</v>
      </c>
      <c r="E26" s="244">
        <v>94693.855978230771</v>
      </c>
      <c r="F26" s="246">
        <v>8.6290093811815016E-2</v>
      </c>
    </row>
    <row r="27" spans="1:6" x14ac:dyDescent="0.2">
      <c r="A27" s="84" t="s">
        <v>824</v>
      </c>
      <c r="B27" s="244">
        <v>5</v>
      </c>
      <c r="C27" s="244">
        <v>3051.3384615384616</v>
      </c>
      <c r="D27" s="244">
        <v>143.14461538461538</v>
      </c>
      <c r="E27" s="244">
        <v>3194.4830769230771</v>
      </c>
      <c r="F27" s="246">
        <v>2.9109834164036752E-3</v>
      </c>
    </row>
    <row r="28" spans="1:6" x14ac:dyDescent="0.2">
      <c r="A28" s="84" t="s">
        <v>825</v>
      </c>
      <c r="B28" s="244">
        <v>7</v>
      </c>
      <c r="C28" s="244">
        <v>2255.6476923076925</v>
      </c>
      <c r="D28" s="244">
        <v>0</v>
      </c>
      <c r="E28" s="244">
        <v>2255.6476923076925</v>
      </c>
      <c r="F28" s="246">
        <v>2.0554665238300229E-3</v>
      </c>
    </row>
    <row r="29" spans="1:6" x14ac:dyDescent="0.2">
      <c r="A29" s="84" t="s">
        <v>826</v>
      </c>
      <c r="B29" s="244">
        <v>3</v>
      </c>
      <c r="C29" s="244">
        <v>1301.8369230769231</v>
      </c>
      <c r="D29" s="244">
        <v>0</v>
      </c>
      <c r="E29" s="244">
        <v>1301.8369230769231</v>
      </c>
      <c r="F29" s="246">
        <v>1.186303261806312E-3</v>
      </c>
    </row>
    <row r="30" spans="1:6" x14ac:dyDescent="0.2">
      <c r="A30" s="84" t="s">
        <v>827</v>
      </c>
      <c r="B30" s="244">
        <v>20</v>
      </c>
      <c r="C30" s="244">
        <v>21338.426103076923</v>
      </c>
      <c r="D30" s="244">
        <v>1940.7230769230769</v>
      </c>
      <c r="E30" s="244">
        <v>23279.14918</v>
      </c>
      <c r="F30" s="246">
        <v>2.121320275587079E-2</v>
      </c>
    </row>
    <row r="31" spans="1:6" x14ac:dyDescent="0.2">
      <c r="A31" s="84" t="s">
        <v>828</v>
      </c>
      <c r="B31" s="244">
        <v>31</v>
      </c>
      <c r="C31" s="244">
        <v>26309.815384615384</v>
      </c>
      <c r="D31" s="244">
        <v>2334.7679246153848</v>
      </c>
      <c r="E31" s="244">
        <v>28644.583309230769</v>
      </c>
      <c r="F31" s="246">
        <v>2.6102472598878056E-2</v>
      </c>
    </row>
    <row r="32" spans="1:6" x14ac:dyDescent="0.2">
      <c r="A32" s="84" t="s">
        <v>829</v>
      </c>
      <c r="B32" s="244">
        <v>19</v>
      </c>
      <c r="C32" s="244">
        <v>6705.9673123076927</v>
      </c>
      <c r="D32" s="244">
        <v>1462.9078461538463</v>
      </c>
      <c r="E32" s="244">
        <v>8168.8751584615384</v>
      </c>
      <c r="F32" s="246">
        <v>7.4439148821091377E-3</v>
      </c>
    </row>
    <row r="33" spans="1:6" x14ac:dyDescent="0.2">
      <c r="A33" s="84" t="s">
        <v>837</v>
      </c>
      <c r="B33" s="244">
        <v>88</v>
      </c>
      <c r="C33" s="244">
        <v>574075.50218307693</v>
      </c>
      <c r="D33" s="244">
        <v>68211.92223692307</v>
      </c>
      <c r="E33" s="244">
        <v>642287.42442000005</v>
      </c>
      <c r="F33" s="246">
        <v>0.58528656938515722</v>
      </c>
    </row>
    <row r="34" spans="1:6" x14ac:dyDescent="0.2">
      <c r="A34" s="84" t="s">
        <v>836</v>
      </c>
      <c r="B34" s="244">
        <v>14</v>
      </c>
      <c r="C34" s="244">
        <v>3066.6246153846155</v>
      </c>
      <c r="D34" s="244">
        <v>3094.1060923076921</v>
      </c>
      <c r="E34" s="244">
        <v>6160.730707692308</v>
      </c>
      <c r="F34" s="246">
        <v>5.6139865171221971E-3</v>
      </c>
    </row>
    <row r="35" spans="1:6" x14ac:dyDescent="0.2">
      <c r="A35" s="84" t="s">
        <v>835</v>
      </c>
      <c r="B35" s="244">
        <v>9</v>
      </c>
      <c r="C35" s="244">
        <v>284.55384615384617</v>
      </c>
      <c r="D35" s="244">
        <v>0</v>
      </c>
      <c r="E35" s="244">
        <v>284.55384615384617</v>
      </c>
      <c r="F35" s="246">
        <v>2.593006465464131E-4</v>
      </c>
    </row>
    <row r="36" spans="1:6" x14ac:dyDescent="0.2">
      <c r="A36" s="84" t="s">
        <v>834</v>
      </c>
      <c r="B36" s="244">
        <v>37</v>
      </c>
      <c r="C36" s="244">
        <v>32139.991502121677</v>
      </c>
      <c r="D36" s="244">
        <v>4457.2981692307694</v>
      </c>
      <c r="E36" s="244">
        <v>36597.289671352446</v>
      </c>
      <c r="F36" s="246">
        <v>3.3349402940410007E-2</v>
      </c>
    </row>
    <row r="37" spans="1:6" x14ac:dyDescent="0.2">
      <c r="A37" s="84" t="s">
        <v>833</v>
      </c>
      <c r="B37" s="244">
        <v>11</v>
      </c>
      <c r="C37" s="244">
        <v>1022.5861538461538</v>
      </c>
      <c r="D37" s="244">
        <v>244.71692307692308</v>
      </c>
      <c r="E37" s="244">
        <v>1267.303076923077</v>
      </c>
      <c r="F37" s="246">
        <v>1.154834178690896E-3</v>
      </c>
    </row>
    <row r="38" spans="1:6" x14ac:dyDescent="0.2">
      <c r="A38" s="84" t="s">
        <v>832</v>
      </c>
      <c r="B38" s="244">
        <v>14</v>
      </c>
      <c r="C38" s="244">
        <v>4391.9876923076927</v>
      </c>
      <c r="D38" s="244">
        <v>2640.6732307692309</v>
      </c>
      <c r="E38" s="244">
        <v>7032.6609230769227</v>
      </c>
      <c r="F38" s="246">
        <v>6.4085358498707891E-3</v>
      </c>
    </row>
    <row r="39" spans="1:6" x14ac:dyDescent="0.2">
      <c r="A39" s="84" t="s">
        <v>831</v>
      </c>
      <c r="B39" s="244">
        <v>22</v>
      </c>
      <c r="C39" s="244">
        <v>27185.887212307694</v>
      </c>
      <c r="D39" s="244">
        <v>1253.4022093692308</v>
      </c>
      <c r="E39" s="244">
        <v>28439.289421676924</v>
      </c>
      <c r="F39" s="246">
        <v>2.5915397855400653E-2</v>
      </c>
    </row>
    <row r="40" spans="1:6" x14ac:dyDescent="0.2">
      <c r="A40" s="86" t="s">
        <v>830</v>
      </c>
      <c r="B40" s="245">
        <v>523</v>
      </c>
      <c r="C40" s="245">
        <v>986227.35405368789</v>
      </c>
      <c r="D40" s="245">
        <v>111162.29747158459</v>
      </c>
      <c r="E40" s="245">
        <v>1097389.6515252728</v>
      </c>
      <c r="F40" s="247">
        <v>1</v>
      </c>
    </row>
    <row r="41" spans="1:6" x14ac:dyDescent="0.2">
      <c r="A41" s="1" t="s">
        <v>838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baseColWidth="10" defaultColWidth="11.42578125" defaultRowHeight="12.75" x14ac:dyDescent="0.2"/>
  <cols>
    <col min="1" max="1" width="34.140625" style="1" customWidth="1"/>
    <col min="2" max="2" width="11.42578125" style="1"/>
    <col min="3" max="3" width="11.7109375" style="1" customWidth="1"/>
    <col min="4" max="4" width="9.5703125" style="1" customWidth="1"/>
    <col min="5" max="5" width="11.42578125" style="1" customWidth="1"/>
    <col min="6" max="6" width="10.28515625" style="1" customWidth="1"/>
    <col min="7" max="7" width="13.85546875" style="1" customWidth="1"/>
    <col min="8" max="8" width="12.42578125" style="1" customWidth="1"/>
    <col min="9" max="9" width="12.85546875" style="1" bestFit="1" customWidth="1"/>
    <col min="10" max="16384" width="11.42578125" style="1"/>
  </cols>
  <sheetData>
    <row r="1" spans="1:5" x14ac:dyDescent="0.2">
      <c r="A1" s="74" t="s">
        <v>913</v>
      </c>
    </row>
    <row r="2" spans="1:5" x14ac:dyDescent="0.2">
      <c r="A2" s="74" t="s">
        <v>914</v>
      </c>
    </row>
    <row r="4" spans="1:5" ht="48.75" customHeight="1" x14ac:dyDescent="0.2">
      <c r="A4" s="537" t="s">
        <v>352</v>
      </c>
      <c r="B4" s="537" t="s">
        <v>918</v>
      </c>
      <c r="C4" s="539"/>
      <c r="D4" s="540" t="s">
        <v>190</v>
      </c>
      <c r="E4" s="542" t="s">
        <v>919</v>
      </c>
    </row>
    <row r="5" spans="1:5" ht="15" customHeight="1" x14ac:dyDescent="0.2">
      <c r="A5" s="538"/>
      <c r="B5" s="392" t="s">
        <v>920</v>
      </c>
      <c r="C5" s="393" t="s">
        <v>921</v>
      </c>
      <c r="D5" s="541"/>
      <c r="E5" s="543"/>
    </row>
    <row r="6" spans="1:5" ht="12.75" customHeight="1" x14ac:dyDescent="0.2">
      <c r="A6" s="396" t="s">
        <v>922</v>
      </c>
      <c r="B6" s="397">
        <v>3</v>
      </c>
      <c r="C6" s="397">
        <v>10</v>
      </c>
      <c r="D6" s="397">
        <v>13</v>
      </c>
      <c r="E6" s="398">
        <v>76.900000000000006</v>
      </c>
    </row>
    <row r="7" spans="1:5" x14ac:dyDescent="0.2">
      <c r="A7" s="399" t="s">
        <v>923</v>
      </c>
      <c r="B7" s="400">
        <v>1</v>
      </c>
      <c r="C7" s="400">
        <v>16</v>
      </c>
      <c r="D7" s="400">
        <v>17</v>
      </c>
      <c r="E7" s="398">
        <v>94.1</v>
      </c>
    </row>
    <row r="8" spans="1:5" x14ac:dyDescent="0.2">
      <c r="A8" s="399" t="s">
        <v>355</v>
      </c>
      <c r="B8" s="400">
        <v>0</v>
      </c>
      <c r="C8" s="400">
        <v>0</v>
      </c>
      <c r="D8" s="400">
        <v>0</v>
      </c>
      <c r="E8" s="398" t="s">
        <v>531</v>
      </c>
    </row>
    <row r="9" spans="1:5" x14ac:dyDescent="0.2">
      <c r="A9" s="399" t="s">
        <v>610</v>
      </c>
      <c r="B9" s="400">
        <v>3</v>
      </c>
      <c r="C9" s="400">
        <v>78</v>
      </c>
      <c r="D9" s="400">
        <v>81</v>
      </c>
      <c r="E9" s="398">
        <v>96.3</v>
      </c>
    </row>
    <row r="10" spans="1:5" x14ac:dyDescent="0.2">
      <c r="A10" s="399" t="s">
        <v>604</v>
      </c>
      <c r="B10" s="400">
        <v>8</v>
      </c>
      <c r="C10" s="400">
        <v>65</v>
      </c>
      <c r="D10" s="400">
        <v>73</v>
      </c>
      <c r="E10" s="398">
        <v>89</v>
      </c>
    </row>
    <row r="11" spans="1:5" x14ac:dyDescent="0.2">
      <c r="A11" s="399" t="s">
        <v>550</v>
      </c>
      <c r="B11" s="400">
        <v>1</v>
      </c>
      <c r="C11" s="400">
        <v>30</v>
      </c>
      <c r="D11" s="400">
        <v>31</v>
      </c>
      <c r="E11" s="398">
        <v>96.8</v>
      </c>
    </row>
    <row r="12" spans="1:5" x14ac:dyDescent="0.2">
      <c r="A12" s="399" t="s">
        <v>924</v>
      </c>
      <c r="B12" s="400">
        <v>1</v>
      </c>
      <c r="C12" s="400">
        <v>34</v>
      </c>
      <c r="D12" s="400">
        <v>35</v>
      </c>
      <c r="E12" s="398">
        <v>97.1</v>
      </c>
    </row>
    <row r="13" spans="1:5" x14ac:dyDescent="0.2">
      <c r="A13" s="399" t="s">
        <v>616</v>
      </c>
      <c r="B13" s="400">
        <v>0</v>
      </c>
      <c r="C13" s="400">
        <v>1</v>
      </c>
      <c r="D13" s="400">
        <v>1</v>
      </c>
      <c r="E13" s="398">
        <v>100</v>
      </c>
    </row>
    <row r="14" spans="1:5" x14ac:dyDescent="0.2">
      <c r="A14" s="399" t="s">
        <v>605</v>
      </c>
      <c r="B14" s="400">
        <v>3</v>
      </c>
      <c r="C14" s="400">
        <v>29</v>
      </c>
      <c r="D14" s="400">
        <v>32</v>
      </c>
      <c r="E14" s="398">
        <v>90.6</v>
      </c>
    </row>
    <row r="15" spans="1:5" x14ac:dyDescent="0.2">
      <c r="A15" s="399" t="s">
        <v>925</v>
      </c>
      <c r="B15" s="400">
        <v>6</v>
      </c>
      <c r="C15" s="400">
        <v>26</v>
      </c>
      <c r="D15" s="400">
        <v>32</v>
      </c>
      <c r="E15" s="398">
        <v>81.3</v>
      </c>
    </row>
    <row r="16" spans="1:5" x14ac:dyDescent="0.2">
      <c r="A16" s="399" t="s">
        <v>642</v>
      </c>
      <c r="B16" s="400">
        <v>11</v>
      </c>
      <c r="C16" s="400">
        <v>14</v>
      </c>
      <c r="D16" s="400">
        <v>25</v>
      </c>
      <c r="E16" s="398">
        <v>56</v>
      </c>
    </row>
    <row r="17" spans="1:5" x14ac:dyDescent="0.2">
      <c r="A17" s="399" t="s">
        <v>926</v>
      </c>
      <c r="B17" s="400">
        <v>1</v>
      </c>
      <c r="C17" s="400">
        <v>4</v>
      </c>
      <c r="D17" s="400">
        <v>5</v>
      </c>
      <c r="E17" s="398">
        <v>80</v>
      </c>
    </row>
    <row r="18" spans="1:5" x14ac:dyDescent="0.2">
      <c r="A18" s="399" t="s">
        <v>927</v>
      </c>
      <c r="B18" s="401">
        <v>0</v>
      </c>
      <c r="C18" s="401">
        <v>6</v>
      </c>
      <c r="D18" s="401">
        <v>6</v>
      </c>
      <c r="E18" s="398">
        <v>100</v>
      </c>
    </row>
    <row r="19" spans="1:5" x14ac:dyDescent="0.2">
      <c r="A19" s="395" t="s">
        <v>190</v>
      </c>
      <c r="B19" s="393">
        <v>38</v>
      </c>
      <c r="C19" s="393">
        <v>313</v>
      </c>
      <c r="D19" s="394">
        <v>351</v>
      </c>
      <c r="E19" s="393">
        <v>89.2</v>
      </c>
    </row>
    <row r="20" spans="1:5" x14ac:dyDescent="0.2">
      <c r="A20" s="402" t="s">
        <v>928</v>
      </c>
    </row>
    <row r="21" spans="1:5" ht="15" customHeight="1" x14ac:dyDescent="0.2"/>
    <row r="22" spans="1:5" ht="27.75" customHeight="1" x14ac:dyDescent="0.2"/>
  </sheetData>
  <mergeCells count="4">
    <mergeCell ref="A4:A5"/>
    <mergeCell ref="B4:C4"/>
    <mergeCell ref="D4:D5"/>
    <mergeCell ref="E4:E5"/>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baseColWidth="10" defaultColWidth="11.42578125" defaultRowHeight="12.75" x14ac:dyDescent="0.2"/>
  <cols>
    <col min="1" max="1" width="34.5703125" style="1" customWidth="1"/>
    <col min="2" max="2" width="12.140625" style="1" bestFit="1" customWidth="1"/>
    <col min="3" max="3" width="17.28515625" style="1" customWidth="1"/>
    <col min="4" max="4" width="14.85546875" style="1" customWidth="1"/>
    <col min="5" max="16384" width="11.42578125" style="1"/>
  </cols>
  <sheetData>
    <row r="1" spans="1:5" x14ac:dyDescent="0.2">
      <c r="A1" s="74" t="s">
        <v>915</v>
      </c>
    </row>
    <row r="2" spans="1:5" x14ac:dyDescent="0.2">
      <c r="A2" s="74" t="s">
        <v>914</v>
      </c>
    </row>
    <row r="3" spans="1:5" x14ac:dyDescent="0.2">
      <c r="A3" s="1" t="s">
        <v>534</v>
      </c>
    </row>
    <row r="5" spans="1:5" ht="33" customHeight="1" x14ac:dyDescent="0.2">
      <c r="A5" s="405" t="s">
        <v>352</v>
      </c>
      <c r="B5" s="383" t="s">
        <v>929</v>
      </c>
      <c r="C5" s="383" t="s">
        <v>930</v>
      </c>
      <c r="D5" s="383" t="s">
        <v>931</v>
      </c>
      <c r="E5" s="404" t="s">
        <v>190</v>
      </c>
    </row>
    <row r="6" spans="1:5" x14ac:dyDescent="0.2">
      <c r="A6" s="49" t="s">
        <v>932</v>
      </c>
      <c r="B6" s="72">
        <v>0</v>
      </c>
      <c r="C6" s="72">
        <v>0</v>
      </c>
      <c r="D6" s="106">
        <v>556999</v>
      </c>
      <c r="E6" s="290">
        <v>556999</v>
      </c>
    </row>
    <row r="7" spans="1:5" x14ac:dyDescent="0.2">
      <c r="A7" s="49" t="s">
        <v>923</v>
      </c>
      <c r="B7" s="106">
        <v>4333</v>
      </c>
      <c r="C7" s="106">
        <v>911562</v>
      </c>
      <c r="D7" s="106">
        <v>28770</v>
      </c>
      <c r="E7" s="290">
        <v>944665</v>
      </c>
    </row>
    <row r="8" spans="1:5" x14ac:dyDescent="0.2">
      <c r="A8" s="49" t="s">
        <v>933</v>
      </c>
      <c r="B8" s="106">
        <v>3523648</v>
      </c>
      <c r="C8" s="106">
        <v>2778293</v>
      </c>
      <c r="D8" s="106">
        <v>2896548</v>
      </c>
      <c r="E8" s="290">
        <v>9198489</v>
      </c>
    </row>
    <row r="9" spans="1:5" x14ac:dyDescent="0.2">
      <c r="A9" s="49" t="s">
        <v>604</v>
      </c>
      <c r="B9" s="106">
        <v>707548</v>
      </c>
      <c r="C9" s="106">
        <v>25960215</v>
      </c>
      <c r="D9" s="106">
        <v>2164802</v>
      </c>
      <c r="E9" s="290">
        <v>28832565</v>
      </c>
    </row>
    <row r="10" spans="1:5" x14ac:dyDescent="0.2">
      <c r="A10" s="49" t="s">
        <v>550</v>
      </c>
      <c r="B10" s="72">
        <v>0</v>
      </c>
      <c r="C10" s="106">
        <v>20400</v>
      </c>
      <c r="D10" s="106">
        <v>3313113</v>
      </c>
      <c r="E10" s="290">
        <v>3333513</v>
      </c>
    </row>
    <row r="11" spans="1:5" x14ac:dyDescent="0.2">
      <c r="A11" s="49" t="s">
        <v>924</v>
      </c>
      <c r="B11" s="72">
        <v>0</v>
      </c>
      <c r="C11" s="72">
        <v>0</v>
      </c>
      <c r="D11" s="106">
        <v>2982783</v>
      </c>
      <c r="E11" s="290">
        <v>2982783</v>
      </c>
    </row>
    <row r="12" spans="1:5" x14ac:dyDescent="0.2">
      <c r="A12" s="49" t="s">
        <v>616</v>
      </c>
      <c r="B12" s="72">
        <v>0</v>
      </c>
      <c r="C12" s="106">
        <v>48246</v>
      </c>
      <c r="D12" s="72">
        <v>0</v>
      </c>
      <c r="E12" s="290">
        <v>48246</v>
      </c>
    </row>
    <row r="13" spans="1:5" x14ac:dyDescent="0.2">
      <c r="A13" s="49" t="s">
        <v>605</v>
      </c>
      <c r="B13" s="106">
        <v>7103</v>
      </c>
      <c r="C13" s="106">
        <v>7411756</v>
      </c>
      <c r="D13" s="106">
        <v>2553167</v>
      </c>
      <c r="E13" s="290">
        <v>9972026</v>
      </c>
    </row>
    <row r="14" spans="1:5" x14ac:dyDescent="0.2">
      <c r="A14" s="49" t="s">
        <v>925</v>
      </c>
      <c r="B14" s="106">
        <v>20920928</v>
      </c>
      <c r="C14" s="106">
        <v>13244</v>
      </c>
      <c r="D14" s="106">
        <v>892847</v>
      </c>
      <c r="E14" s="290">
        <v>21827019</v>
      </c>
    </row>
    <row r="15" spans="1:5" x14ac:dyDescent="0.2">
      <c r="A15" s="49" t="s">
        <v>642</v>
      </c>
      <c r="B15" s="72">
        <v>0</v>
      </c>
      <c r="C15" s="106">
        <v>2647726</v>
      </c>
      <c r="D15" s="106">
        <v>3952564</v>
      </c>
      <c r="E15" s="290">
        <v>6600290</v>
      </c>
    </row>
    <row r="16" spans="1:5" x14ac:dyDescent="0.2">
      <c r="A16" s="49" t="s">
        <v>926</v>
      </c>
      <c r="B16" s="72">
        <v>0</v>
      </c>
      <c r="C16" s="72">
        <v>0</v>
      </c>
      <c r="D16" s="106">
        <v>353393.5</v>
      </c>
      <c r="E16" s="290">
        <v>353393.5</v>
      </c>
    </row>
    <row r="17" spans="1:5" x14ac:dyDescent="0.2">
      <c r="A17" s="49" t="s">
        <v>927</v>
      </c>
      <c r="B17" s="72">
        <v>0</v>
      </c>
      <c r="C17" s="106">
        <v>35562</v>
      </c>
      <c r="D17" s="106">
        <v>209256.5</v>
      </c>
      <c r="E17" s="290">
        <v>244818.5</v>
      </c>
    </row>
    <row r="18" spans="1:5" x14ac:dyDescent="0.2">
      <c r="A18" s="406" t="s">
        <v>190</v>
      </c>
      <c r="B18" s="408">
        <v>25163560</v>
      </c>
      <c r="C18" s="408">
        <v>39827004</v>
      </c>
      <c r="D18" s="408">
        <v>19904243</v>
      </c>
      <c r="E18" s="407">
        <v>84894807</v>
      </c>
    </row>
    <row r="19" spans="1:5" x14ac:dyDescent="0.2">
      <c r="A19" s="1" t="s">
        <v>928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11.42578125" defaultRowHeight="12.75" x14ac:dyDescent="0.2"/>
  <cols>
    <col min="1" max="1" width="32.42578125" style="1" customWidth="1"/>
    <col min="2" max="2" width="11.42578125" style="1"/>
    <col min="3" max="3" width="17.42578125" style="1" bestFit="1" customWidth="1"/>
    <col min="4" max="4" width="12" style="1" bestFit="1" customWidth="1"/>
    <col min="5" max="5" width="18.140625" style="1" bestFit="1" customWidth="1"/>
    <col min="6" max="6" width="13.42578125" style="1" bestFit="1" customWidth="1"/>
    <col min="7" max="16384" width="11.42578125" style="1"/>
  </cols>
  <sheetData>
    <row r="1" spans="1:2" x14ac:dyDescent="0.2">
      <c r="A1" s="74" t="s">
        <v>917</v>
      </c>
    </row>
    <row r="2" spans="1:2" x14ac:dyDescent="0.2">
      <c r="A2" s="74" t="s">
        <v>916</v>
      </c>
    </row>
    <row r="3" spans="1:2" x14ac:dyDescent="0.2">
      <c r="A3" s="1" t="s">
        <v>534</v>
      </c>
    </row>
    <row r="5" spans="1:2" x14ac:dyDescent="0.2">
      <c r="A5" s="409" t="s">
        <v>934</v>
      </c>
      <c r="B5" s="403" t="s">
        <v>935</v>
      </c>
    </row>
    <row r="6" spans="1:2" x14ac:dyDescent="0.2">
      <c r="A6" s="72" t="s">
        <v>936</v>
      </c>
      <c r="B6" s="290">
        <v>13209400</v>
      </c>
    </row>
    <row r="7" spans="1:2" x14ac:dyDescent="0.2">
      <c r="A7" s="72" t="s">
        <v>937</v>
      </c>
      <c r="B7" s="290">
        <v>70673296</v>
      </c>
    </row>
    <row r="8" spans="1:2" x14ac:dyDescent="0.2">
      <c r="A8" s="72" t="s">
        <v>938</v>
      </c>
      <c r="B8" s="290">
        <v>74489105</v>
      </c>
    </row>
    <row r="9" spans="1:2" x14ac:dyDescent="0.2">
      <c r="A9" s="72" t="s">
        <v>939</v>
      </c>
      <c r="B9" s="290">
        <v>84894807</v>
      </c>
    </row>
    <row r="10" spans="1:2" x14ac:dyDescent="0.2">
      <c r="A10" s="410" t="s">
        <v>190</v>
      </c>
      <c r="B10" s="411">
        <v>243266608</v>
      </c>
    </row>
    <row r="11" spans="1:2" x14ac:dyDescent="0.2">
      <c r="A11" s="53" t="s">
        <v>962</v>
      </c>
      <c r="B11" s="110">
        <v>360394.97481481481</v>
      </c>
    </row>
    <row r="12" spans="1:2" x14ac:dyDescent="0.2">
      <c r="A12" s="1" t="s">
        <v>961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11.42578125" defaultRowHeight="12.75" x14ac:dyDescent="0.2"/>
  <cols>
    <col min="1" max="1" width="13.140625" style="1" customWidth="1"/>
    <col min="2" max="2" width="16.140625" style="1" customWidth="1"/>
    <col min="3" max="16384" width="11.42578125" style="1"/>
  </cols>
  <sheetData>
    <row r="1" spans="1:6" x14ac:dyDescent="0.2">
      <c r="A1" s="74" t="s">
        <v>288</v>
      </c>
    </row>
    <row r="2" spans="1:6" x14ac:dyDescent="0.2">
      <c r="A2" s="47" t="s">
        <v>423</v>
      </c>
    </row>
    <row r="3" spans="1:6" x14ac:dyDescent="0.2">
      <c r="A3" s="47" t="s">
        <v>186</v>
      </c>
    </row>
    <row r="4" spans="1:6" x14ac:dyDescent="0.2">
      <c r="A4" s="1" t="s">
        <v>187</v>
      </c>
    </row>
    <row r="6" spans="1:6" ht="15" customHeight="1" x14ac:dyDescent="0.2">
      <c r="A6" s="119"/>
      <c r="B6" s="460" t="s">
        <v>422</v>
      </c>
      <c r="C6" s="460"/>
      <c r="D6" s="460"/>
      <c r="E6" s="460"/>
      <c r="F6" s="460"/>
    </row>
    <row r="7" spans="1:6" s="7" customFormat="1" ht="25.5" x14ac:dyDescent="0.25">
      <c r="A7" s="116" t="s">
        <v>188</v>
      </c>
      <c r="B7" s="117" t="s">
        <v>189</v>
      </c>
      <c r="C7" s="118" t="s">
        <v>976</v>
      </c>
      <c r="D7" s="117">
        <v>2019</v>
      </c>
      <c r="E7" s="117">
        <v>2018</v>
      </c>
      <c r="F7" s="117" t="s">
        <v>420</v>
      </c>
    </row>
    <row r="8" spans="1:6" x14ac:dyDescent="0.2">
      <c r="A8" s="119" t="s">
        <v>1</v>
      </c>
      <c r="B8" s="120">
        <v>40110948.865999989</v>
      </c>
      <c r="C8" s="120">
        <v>15807205.191860003</v>
      </c>
      <c r="D8" s="121">
        <v>0.39408704203602041</v>
      </c>
      <c r="E8" s="121">
        <v>0.4016701734333869</v>
      </c>
      <c r="F8" s="121">
        <v>4.072603876143404E-2</v>
      </c>
    </row>
    <row r="9" spans="1:6" x14ac:dyDescent="0.2">
      <c r="A9" s="122" t="s">
        <v>192</v>
      </c>
      <c r="B9" s="123">
        <v>8076480.6869999999</v>
      </c>
      <c r="C9" s="123">
        <v>3599421.0729999999</v>
      </c>
      <c r="D9" s="124">
        <v>0.44566701915026813</v>
      </c>
      <c r="E9" s="124">
        <v>0.46229786193026362</v>
      </c>
      <c r="F9" s="124">
        <v>4.539794602199862E-2</v>
      </c>
    </row>
    <row r="10" spans="1:6" x14ac:dyDescent="0.2">
      <c r="A10" s="122" t="s">
        <v>191</v>
      </c>
      <c r="B10" s="123">
        <v>1950602.9940000002</v>
      </c>
      <c r="C10" s="123">
        <v>862530.23362000019</v>
      </c>
      <c r="D10" s="124">
        <v>0.44218646042947685</v>
      </c>
      <c r="E10" s="124">
        <v>0.42184956567916565</v>
      </c>
      <c r="F10" s="124">
        <v>6.5766990787595889E-2</v>
      </c>
    </row>
    <row r="11" spans="1:6" x14ac:dyDescent="0.2">
      <c r="A11" s="122" t="s">
        <v>421</v>
      </c>
      <c r="B11" s="123">
        <v>7030064.2539999997</v>
      </c>
      <c r="C11" s="123">
        <v>3013348.3499999996</v>
      </c>
      <c r="D11" s="124">
        <v>0.4286373838312289</v>
      </c>
      <c r="E11" s="124">
        <v>0.43781855746883669</v>
      </c>
      <c r="F11" s="124">
        <v>2.4401385964826831E-2</v>
      </c>
    </row>
    <row r="12" spans="1:6" x14ac:dyDescent="0.2">
      <c r="A12" s="122" t="s">
        <v>193</v>
      </c>
      <c r="B12" s="123">
        <v>1699376.997</v>
      </c>
      <c r="C12" s="123">
        <v>686148.08857999987</v>
      </c>
      <c r="D12" s="124">
        <v>0.40376449121724806</v>
      </c>
      <c r="E12" s="124">
        <v>0.39849936392651131</v>
      </c>
      <c r="F12" s="124">
        <v>3.1150756785700937E-2</v>
      </c>
    </row>
    <row r="13" spans="1:6" x14ac:dyDescent="0.2">
      <c r="A13" s="122" t="s">
        <v>194</v>
      </c>
      <c r="B13" s="123">
        <v>10502719.607000001</v>
      </c>
      <c r="C13" s="123">
        <v>3900416.602</v>
      </c>
      <c r="D13" s="124">
        <v>0.37137205866187223</v>
      </c>
      <c r="E13" s="124">
        <v>0.37113425766836566</v>
      </c>
      <c r="F13" s="124">
        <v>5.4391669031530511E-2</v>
      </c>
    </row>
    <row r="14" spans="1:6" x14ac:dyDescent="0.2">
      <c r="A14" s="34" t="s">
        <v>517</v>
      </c>
    </row>
    <row r="15" spans="1:6" x14ac:dyDescent="0.2">
      <c r="A15" s="1" t="s">
        <v>518</v>
      </c>
      <c r="B15" s="34"/>
      <c r="C15" s="34"/>
      <c r="D15" s="34"/>
      <c r="E15" s="34"/>
      <c r="F15" s="34"/>
    </row>
    <row r="16" spans="1:6" x14ac:dyDescent="0.2">
      <c r="A16" s="1" t="s">
        <v>519</v>
      </c>
      <c r="B16" s="8"/>
      <c r="C16" s="8"/>
      <c r="D16" s="8"/>
      <c r="E16" s="8"/>
      <c r="F16" s="8"/>
    </row>
    <row r="17" spans="1:1" x14ac:dyDescent="0.2">
      <c r="A17" s="8" t="s">
        <v>0</v>
      </c>
    </row>
  </sheetData>
  <mergeCells count="1">
    <mergeCell ref="B6: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11.42578125" defaultRowHeight="12.75" x14ac:dyDescent="0.2"/>
  <cols>
    <col min="1" max="1" width="16.5703125" style="1" customWidth="1"/>
    <col min="2" max="2" width="16.140625" style="1" customWidth="1"/>
    <col min="3" max="6" width="11.42578125" style="1" customWidth="1"/>
    <col min="7" max="16384" width="11.42578125" style="1"/>
  </cols>
  <sheetData>
    <row r="1" spans="1:6" x14ac:dyDescent="0.2">
      <c r="A1" s="74" t="s">
        <v>289</v>
      </c>
    </row>
    <row r="2" spans="1:6" x14ac:dyDescent="0.2">
      <c r="A2" s="47" t="s">
        <v>424</v>
      </c>
    </row>
    <row r="3" spans="1:6" x14ac:dyDescent="0.2">
      <c r="A3" s="47" t="s">
        <v>186</v>
      </c>
    </row>
    <row r="4" spans="1:6" x14ac:dyDescent="0.2">
      <c r="A4" s="1" t="s">
        <v>187</v>
      </c>
    </row>
    <row r="6" spans="1:6" ht="15" customHeight="1" x14ac:dyDescent="0.2">
      <c r="A6" s="116"/>
      <c r="B6" s="460" t="s">
        <v>422</v>
      </c>
      <c r="C6" s="460"/>
      <c r="D6" s="460"/>
      <c r="E6" s="460"/>
      <c r="F6" s="460"/>
    </row>
    <row r="7" spans="1:6" ht="25.5" x14ac:dyDescent="0.2">
      <c r="A7" s="116" t="s">
        <v>188</v>
      </c>
      <c r="B7" s="117" t="s">
        <v>189</v>
      </c>
      <c r="C7" s="118" t="s">
        <v>976</v>
      </c>
      <c r="D7" s="117">
        <v>2019</v>
      </c>
      <c r="E7" s="117">
        <v>2018</v>
      </c>
      <c r="F7" s="117" t="s">
        <v>420</v>
      </c>
    </row>
    <row r="8" spans="1:6" x14ac:dyDescent="0.2">
      <c r="A8" s="119" t="s">
        <v>1</v>
      </c>
      <c r="B8" s="120">
        <v>7352308.7459999993</v>
      </c>
      <c r="C8" s="120">
        <v>2312736.4129600003</v>
      </c>
      <c r="D8" s="121">
        <v>0.31455920757112349</v>
      </c>
      <c r="E8" s="121">
        <v>0.33183210807372637</v>
      </c>
      <c r="F8" s="121">
        <v>-1.6804069114636066E-2</v>
      </c>
    </row>
    <row r="9" spans="1:6" x14ac:dyDescent="0.2">
      <c r="A9" s="122" t="s">
        <v>195</v>
      </c>
      <c r="B9" s="123">
        <v>1889599.27</v>
      </c>
      <c r="C9" s="123">
        <v>760064.027</v>
      </c>
      <c r="D9" s="124">
        <v>0.40223556341657563</v>
      </c>
      <c r="E9" s="124">
        <v>0.41160046766511316</v>
      </c>
      <c r="F9" s="124">
        <v>-3.1059841311179069E-3</v>
      </c>
    </row>
    <row r="10" spans="1:6" x14ac:dyDescent="0.2">
      <c r="A10" s="122" t="s">
        <v>194</v>
      </c>
      <c r="B10" s="123">
        <v>329254.73300000001</v>
      </c>
      <c r="C10" s="123">
        <v>123656.93</v>
      </c>
      <c r="D10" s="124">
        <v>0.37556614258298299</v>
      </c>
      <c r="E10" s="124">
        <v>0.36376503415252398</v>
      </c>
      <c r="F10" s="124">
        <v>-0.17489579682601986</v>
      </c>
    </row>
    <row r="11" spans="1:6" x14ac:dyDescent="0.2">
      <c r="A11" s="122" t="s">
        <v>192</v>
      </c>
      <c r="B11" s="123">
        <v>578238.75800000003</v>
      </c>
      <c r="C11" s="123">
        <v>211754.61100000003</v>
      </c>
      <c r="D11" s="124">
        <v>0.36620618744480637</v>
      </c>
      <c r="E11" s="124">
        <v>0.23035552919122815</v>
      </c>
      <c r="F11" s="124">
        <v>0.63929780021661775</v>
      </c>
    </row>
    <row r="12" spans="1:6" x14ac:dyDescent="0.2">
      <c r="A12" s="122" t="s">
        <v>191</v>
      </c>
      <c r="B12" s="123">
        <v>1423719.149</v>
      </c>
      <c r="C12" s="123">
        <v>405612.72279999999</v>
      </c>
      <c r="D12" s="124">
        <v>0.28489658447376831</v>
      </c>
      <c r="E12" s="124">
        <v>0.27712749555618432</v>
      </c>
      <c r="F12" s="124">
        <v>9.080959692849816E-2</v>
      </c>
    </row>
    <row r="13" spans="1:6" x14ac:dyDescent="0.2">
      <c r="A13" s="122" t="s">
        <v>196</v>
      </c>
      <c r="B13" s="123">
        <v>2242136.9339999999</v>
      </c>
      <c r="C13" s="123">
        <v>606268.68900000001</v>
      </c>
      <c r="D13" s="124">
        <v>0.27039770845681987</v>
      </c>
      <c r="E13" s="124">
        <v>0.34723314225631202</v>
      </c>
      <c r="F13" s="124">
        <v>-0.16422831169244304</v>
      </c>
    </row>
    <row r="14" spans="1:6" x14ac:dyDescent="0.2">
      <c r="A14" s="33" t="s">
        <v>520</v>
      </c>
    </row>
    <row r="15" spans="1:6" ht="15" customHeight="1" x14ac:dyDescent="0.2">
      <c r="A15" s="33" t="s">
        <v>521</v>
      </c>
      <c r="B15" s="33"/>
      <c r="C15" s="33"/>
      <c r="D15" s="33"/>
      <c r="E15" s="33"/>
      <c r="F15" s="33"/>
    </row>
    <row r="16" spans="1:6" x14ac:dyDescent="0.2">
      <c r="A16" s="1" t="s">
        <v>522</v>
      </c>
    </row>
    <row r="17" spans="1:1" x14ac:dyDescent="0.2">
      <c r="A17" s="98" t="s">
        <v>0</v>
      </c>
    </row>
  </sheetData>
  <mergeCells count="1">
    <mergeCell ref="B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Normal="100" workbookViewId="0"/>
  </sheetViews>
  <sheetFormatPr baseColWidth="10" defaultColWidth="11.42578125" defaultRowHeight="12.75" x14ac:dyDescent="0.2"/>
  <cols>
    <col min="1" max="1" width="68.7109375" style="1" customWidth="1"/>
    <col min="2" max="16384" width="11.42578125" style="1"/>
  </cols>
  <sheetData>
    <row r="1" spans="1:6" x14ac:dyDescent="0.2">
      <c r="A1" s="10" t="s">
        <v>290</v>
      </c>
      <c r="B1" s="4"/>
    </row>
    <row r="2" spans="1:6" x14ac:dyDescent="0.2">
      <c r="A2" s="10" t="s">
        <v>197</v>
      </c>
      <c r="B2" s="4"/>
    </row>
    <row r="3" spans="1:6" x14ac:dyDescent="0.2">
      <c r="A3" s="11" t="s">
        <v>198</v>
      </c>
      <c r="B3" s="4"/>
    </row>
    <row r="4" spans="1:6" x14ac:dyDescent="0.2">
      <c r="A4" s="11" t="s">
        <v>840</v>
      </c>
      <c r="B4" s="4"/>
    </row>
    <row r="7" spans="1:6" x14ac:dyDescent="0.2">
      <c r="A7" s="241"/>
      <c r="B7" s="461" t="s">
        <v>199</v>
      </c>
      <c r="C7" s="461"/>
      <c r="D7" s="461" t="s">
        <v>200</v>
      </c>
      <c r="E7" s="461"/>
      <c r="F7" s="462" t="s">
        <v>201</v>
      </c>
    </row>
    <row r="8" spans="1:6" x14ac:dyDescent="0.2">
      <c r="A8" s="241"/>
      <c r="B8" s="241" t="s">
        <v>202</v>
      </c>
      <c r="C8" s="241" t="s">
        <v>203</v>
      </c>
      <c r="D8" s="241" t="s">
        <v>202</v>
      </c>
      <c r="E8" s="241" t="s">
        <v>203</v>
      </c>
      <c r="F8" s="463"/>
    </row>
    <row r="9" spans="1:6" s="74" customFormat="1" x14ac:dyDescent="0.2">
      <c r="A9" s="14" t="s">
        <v>204</v>
      </c>
      <c r="B9" s="15">
        <v>17799506.748123378</v>
      </c>
      <c r="C9" s="16">
        <v>100</v>
      </c>
      <c r="D9" s="15">
        <v>18409125.828792136</v>
      </c>
      <c r="E9" s="16">
        <v>100</v>
      </c>
      <c r="F9" s="16">
        <v>3.4249212031284486</v>
      </c>
    </row>
    <row r="10" spans="1:6" s="74" customFormat="1" x14ac:dyDescent="0.2">
      <c r="A10" s="14" t="s">
        <v>205</v>
      </c>
      <c r="B10" s="15">
        <v>1534494.9818445023</v>
      </c>
      <c r="C10" s="16">
        <v>8.6209972195228719</v>
      </c>
      <c r="D10" s="15">
        <v>1641639.1886104331</v>
      </c>
      <c r="E10" s="16">
        <v>8.9175292943181805</v>
      </c>
      <c r="F10" s="16">
        <v>6.9823758326756291</v>
      </c>
    </row>
    <row r="11" spans="1:6" x14ac:dyDescent="0.2">
      <c r="A11" s="17" t="s">
        <v>206</v>
      </c>
      <c r="B11" s="18">
        <v>494005.25380659732</v>
      </c>
      <c r="C11" s="19">
        <v>2.7753873227901713</v>
      </c>
      <c r="D11" s="18">
        <v>537114.11249556707</v>
      </c>
      <c r="E11" s="19">
        <v>2.9176513729702087</v>
      </c>
      <c r="F11" s="19">
        <v>8.7263968058620662</v>
      </c>
    </row>
    <row r="12" spans="1:6" x14ac:dyDescent="0.2">
      <c r="A12" s="17" t="s">
        <v>207</v>
      </c>
      <c r="B12" s="18">
        <v>5.6329897322327351</v>
      </c>
      <c r="C12" s="19">
        <v>3.1646886691546259E-5</v>
      </c>
      <c r="D12" s="18">
        <v>220.952</v>
      </c>
      <c r="E12" s="19">
        <v>1.2002308097347452E-3</v>
      </c>
      <c r="F12" s="19">
        <v>3822.464099937597</v>
      </c>
    </row>
    <row r="13" spans="1:6" x14ac:dyDescent="0.2">
      <c r="A13" s="17" t="s">
        <v>208</v>
      </c>
      <c r="B13" s="18">
        <v>111707.37069861082</v>
      </c>
      <c r="C13" s="19">
        <v>0.62758688922876049</v>
      </c>
      <c r="D13" s="18">
        <v>110972.59700000002</v>
      </c>
      <c r="E13" s="19">
        <v>0.60281296370106452</v>
      </c>
      <c r="F13" s="19">
        <v>-0.65776653233852755</v>
      </c>
    </row>
    <row r="14" spans="1:6" x14ac:dyDescent="0.2">
      <c r="A14" s="17" t="s">
        <v>209</v>
      </c>
      <c r="B14" s="18">
        <v>98200.449439299366</v>
      </c>
      <c r="C14" s="19">
        <v>0.55170320632425807</v>
      </c>
      <c r="D14" s="18">
        <v>120194.766</v>
      </c>
      <c r="E14" s="19">
        <v>0.65290860151552488</v>
      </c>
      <c r="F14" s="19">
        <v>22.397368531694937</v>
      </c>
    </row>
    <row r="15" spans="1:6" x14ac:dyDescent="0.2">
      <c r="A15" s="17" t="s">
        <v>210</v>
      </c>
      <c r="B15" s="18">
        <v>70465.62830988472</v>
      </c>
      <c r="C15" s="19">
        <v>0.39588528663758615</v>
      </c>
      <c r="D15" s="18">
        <v>25734.158015380952</v>
      </c>
      <c r="E15" s="19">
        <v>0.13979022282053372</v>
      </c>
      <c r="F15" s="19">
        <v>-63.479843105619423</v>
      </c>
    </row>
    <row r="16" spans="1:6" x14ac:dyDescent="0.2">
      <c r="A16" s="17" t="s">
        <v>211</v>
      </c>
      <c r="B16" s="18">
        <v>760110.64660037786</v>
      </c>
      <c r="C16" s="19">
        <v>4.2704028676554042</v>
      </c>
      <c r="D16" s="18">
        <v>847402.60309948493</v>
      </c>
      <c r="E16" s="19">
        <v>4.6031659025011127</v>
      </c>
      <c r="F16" s="19">
        <v>11.4841118052383</v>
      </c>
    </row>
    <row r="17" spans="1:6" s="74" customFormat="1" x14ac:dyDescent="0.2">
      <c r="A17" s="14" t="s">
        <v>193</v>
      </c>
      <c r="B17" s="15">
        <v>646070.48511913512</v>
      </c>
      <c r="C17" s="16">
        <v>3.6297100490565621</v>
      </c>
      <c r="D17" s="15">
        <v>690669.72486262128</v>
      </c>
      <c r="E17" s="16">
        <v>3.7517790431004818</v>
      </c>
      <c r="F17" s="16">
        <v>6.9031538772835574</v>
      </c>
    </row>
    <row r="18" spans="1:6" x14ac:dyDescent="0.2">
      <c r="A18" s="17" t="s">
        <v>212</v>
      </c>
      <c r="B18" s="18">
        <v>644324.15530939086</v>
      </c>
      <c r="C18" s="19">
        <v>3.6198989355551818</v>
      </c>
      <c r="D18" s="18">
        <v>689008.53986262123</v>
      </c>
      <c r="E18" s="19">
        <v>3.7427553392296447</v>
      </c>
      <c r="F18" s="19">
        <v>6.935078280865298</v>
      </c>
    </row>
    <row r="19" spans="1:6" x14ac:dyDescent="0.2">
      <c r="A19" s="17" t="s">
        <v>213</v>
      </c>
      <c r="B19" s="18">
        <v>1746.3298097443123</v>
      </c>
      <c r="C19" s="19">
        <v>9.8111135013807613E-3</v>
      </c>
      <c r="D19" s="18">
        <v>1661.1849999999999</v>
      </c>
      <c r="E19" s="19">
        <v>9.023703870837162E-3</v>
      </c>
      <c r="F19" s="19">
        <v>-4.8756431499488002</v>
      </c>
    </row>
    <row r="20" spans="1:6" s="74" customFormat="1" x14ac:dyDescent="0.2">
      <c r="A20" s="20" t="s">
        <v>214</v>
      </c>
      <c r="B20" s="21">
        <v>1227209.8808316709</v>
      </c>
      <c r="C20" s="22">
        <v>6.8946285882953307</v>
      </c>
      <c r="D20" s="21">
        <v>1263606.0864960023</v>
      </c>
      <c r="E20" s="22">
        <v>6.8640200422754694</v>
      </c>
      <c r="F20" s="22">
        <v>2.965768629540861</v>
      </c>
    </row>
    <row r="21" spans="1:6" x14ac:dyDescent="0.2">
      <c r="A21" s="17" t="s">
        <v>215</v>
      </c>
      <c r="B21" s="18">
        <v>595552.56306415645</v>
      </c>
      <c r="C21" s="19">
        <v>3.3458936334117588</v>
      </c>
      <c r="D21" s="18">
        <v>613449.10457600222</v>
      </c>
      <c r="E21" s="19">
        <v>3.3323098026553715</v>
      </c>
      <c r="F21" s="19">
        <v>3.0050313980292316</v>
      </c>
    </row>
    <row r="22" spans="1:6" x14ac:dyDescent="0.2">
      <c r="A22" s="17" t="s">
        <v>216</v>
      </c>
      <c r="B22" s="18">
        <v>25113.456965975438</v>
      </c>
      <c r="C22" s="19">
        <v>0.14109074662208365</v>
      </c>
      <c r="D22" s="18">
        <v>24884.512999999999</v>
      </c>
      <c r="E22" s="19">
        <v>0.13517487593615263</v>
      </c>
      <c r="F22" s="19">
        <v>-0.9116385939443461</v>
      </c>
    </row>
    <row r="23" spans="1:6" x14ac:dyDescent="0.2">
      <c r="A23" s="17" t="s">
        <v>217</v>
      </c>
      <c r="B23" s="18">
        <v>390341.69979892182</v>
      </c>
      <c r="C23" s="19">
        <v>2.1929916672554759</v>
      </c>
      <c r="D23" s="18">
        <v>400924.61192000005</v>
      </c>
      <c r="E23" s="19">
        <v>2.1778579583227589</v>
      </c>
      <c r="F23" s="19">
        <v>2.7111917908155334</v>
      </c>
    </row>
    <row r="24" spans="1:6" x14ac:dyDescent="0.2">
      <c r="A24" s="17" t="s">
        <v>218</v>
      </c>
      <c r="B24" s="18">
        <v>204422.58727501507</v>
      </c>
      <c r="C24" s="19">
        <v>1.1484733266362428</v>
      </c>
      <c r="D24" s="18">
        <v>213750.94700000001</v>
      </c>
      <c r="E24" s="19">
        <v>1.1611140528231412</v>
      </c>
      <c r="F24" s="19">
        <v>4.5632725078639425</v>
      </c>
    </row>
    <row r="25" spans="1:6" x14ac:dyDescent="0.2">
      <c r="A25" s="17" t="s">
        <v>219</v>
      </c>
      <c r="B25" s="18">
        <v>11779.573727602174</v>
      </c>
      <c r="C25" s="19">
        <v>6.617921436976959E-2</v>
      </c>
      <c r="D25" s="18">
        <v>10596.91</v>
      </c>
      <c r="E25" s="19">
        <v>5.7563352538045461E-2</v>
      </c>
      <c r="F25" s="19">
        <v>-10.039953524217339</v>
      </c>
    </row>
    <row r="26" spans="1:6" s="74" customFormat="1" x14ac:dyDescent="0.2">
      <c r="A26" s="20" t="s">
        <v>220</v>
      </c>
      <c r="B26" s="21">
        <v>1829752.5070303055</v>
      </c>
      <c r="C26" s="22">
        <v>10.279793327549475</v>
      </c>
      <c r="D26" s="21">
        <v>1709823.8781040821</v>
      </c>
      <c r="E26" s="22">
        <v>9.2879145593643191</v>
      </c>
      <c r="F26" s="22">
        <v>-6.5543634161140147</v>
      </c>
    </row>
    <row r="27" spans="1:6" x14ac:dyDescent="0.2">
      <c r="A27" s="17" t="s">
        <v>221</v>
      </c>
      <c r="B27" s="18">
        <v>101069.99634327687</v>
      </c>
      <c r="C27" s="19">
        <v>0.56782470308584698</v>
      </c>
      <c r="D27" s="18">
        <v>101691.97445845457</v>
      </c>
      <c r="E27" s="19">
        <v>0.55239980107804398</v>
      </c>
      <c r="F27" s="19">
        <v>0.61539342800132601</v>
      </c>
    </row>
    <row r="28" spans="1:6" x14ac:dyDescent="0.2">
      <c r="A28" s="17" t="s">
        <v>222</v>
      </c>
      <c r="B28" s="18">
        <v>229235.68704482383</v>
      </c>
      <c r="C28" s="19">
        <v>1.2878766265193973</v>
      </c>
      <c r="D28" s="18">
        <v>221136.50423999998</v>
      </c>
      <c r="E28" s="19">
        <v>1.2012330530879383</v>
      </c>
      <c r="F28" s="19">
        <v>-3.5331247543669662</v>
      </c>
    </row>
    <row r="29" spans="1:6" x14ac:dyDescent="0.2">
      <c r="A29" s="17" t="s">
        <v>223</v>
      </c>
      <c r="B29" s="18">
        <v>47310.718479032606</v>
      </c>
      <c r="C29" s="19">
        <v>0.2657979187205321</v>
      </c>
      <c r="D29" s="18">
        <v>29640.519680000001</v>
      </c>
      <c r="E29" s="19">
        <v>0.16100992494516933</v>
      </c>
      <c r="F29" s="19">
        <v>-37.349250586553175</v>
      </c>
    </row>
    <row r="30" spans="1:6" x14ac:dyDescent="0.2">
      <c r="A30" s="17" t="s">
        <v>224</v>
      </c>
      <c r="B30" s="18">
        <v>15328.75739186934</v>
      </c>
      <c r="C30" s="19">
        <v>8.6119000985718147E-2</v>
      </c>
      <c r="D30" s="18">
        <v>15403.380639999998</v>
      </c>
      <c r="E30" s="19">
        <v>8.3672526241897319E-2</v>
      </c>
      <c r="F30" s="19">
        <v>0.48681863913013501</v>
      </c>
    </row>
    <row r="31" spans="1:6" x14ac:dyDescent="0.2">
      <c r="A31" s="17" t="s">
        <v>225</v>
      </c>
      <c r="B31" s="18">
        <v>1204334.0890542672</v>
      </c>
      <c r="C31" s="19">
        <v>6.7661093427841283</v>
      </c>
      <c r="D31" s="18">
        <v>1105318.6457199999</v>
      </c>
      <c r="E31" s="19">
        <v>6.0041886616433775</v>
      </c>
      <c r="F31" s="19">
        <v>-8.221592682145328</v>
      </c>
    </row>
    <row r="32" spans="1:6" x14ac:dyDescent="0.2">
      <c r="A32" s="17" t="s">
        <v>226</v>
      </c>
      <c r="B32" s="18">
        <v>5726.863435759009</v>
      </c>
      <c r="C32" s="19">
        <v>3.217428166296124E-2</v>
      </c>
      <c r="D32" s="18">
        <v>4862.1676399999997</v>
      </c>
      <c r="E32" s="19">
        <v>2.6411724734889366E-2</v>
      </c>
      <c r="F32" s="19">
        <v>-15.098942125278853</v>
      </c>
    </row>
    <row r="33" spans="1:6" x14ac:dyDescent="0.2">
      <c r="A33" s="17" t="s">
        <v>227</v>
      </c>
      <c r="B33" s="18">
        <v>7733.0384618481976</v>
      </c>
      <c r="C33" s="19">
        <v>4.3445240203993298E-2</v>
      </c>
      <c r="D33" s="18">
        <v>6973.3910000000005</v>
      </c>
      <c r="E33" s="19">
        <v>3.7880076788293325E-2</v>
      </c>
      <c r="F33" s="19">
        <v>-9.8234020895667555</v>
      </c>
    </row>
    <row r="34" spans="1:6" x14ac:dyDescent="0.2">
      <c r="A34" s="17" t="s">
        <v>228</v>
      </c>
      <c r="B34" s="18">
        <v>114856.96757902153</v>
      </c>
      <c r="C34" s="19">
        <v>0.645281744063672</v>
      </c>
      <c r="D34" s="18">
        <v>119940.70300000001</v>
      </c>
      <c r="E34" s="19">
        <v>0.65152850882474289</v>
      </c>
      <c r="F34" s="19">
        <v>4.4261445588669801</v>
      </c>
    </row>
    <row r="35" spans="1:6" x14ac:dyDescent="0.2">
      <c r="A35" s="17" t="s">
        <v>229</v>
      </c>
      <c r="B35" s="18">
        <v>104156.38924040661</v>
      </c>
      <c r="C35" s="19">
        <v>0.58516446952322398</v>
      </c>
      <c r="D35" s="18">
        <v>104856.5917256277</v>
      </c>
      <c r="E35" s="19">
        <v>0.56959028201996698</v>
      </c>
      <c r="F35" s="19">
        <v>0.67226071326736303</v>
      </c>
    </row>
    <row r="36" spans="1:6" s="74" customFormat="1" x14ac:dyDescent="0.2">
      <c r="A36" s="20" t="s">
        <v>230</v>
      </c>
      <c r="B36" s="21">
        <v>63768.725260720756</v>
      </c>
      <c r="C36" s="22">
        <v>0.35826119320662619</v>
      </c>
      <c r="D36" s="21">
        <v>61483.633000000002</v>
      </c>
      <c r="E36" s="22">
        <v>0.33398453338745027</v>
      </c>
      <c r="F36" s="22">
        <v>-3.5834058958808868</v>
      </c>
    </row>
    <row r="37" spans="1:6" x14ac:dyDescent="0.2">
      <c r="A37" s="17" t="s">
        <v>231</v>
      </c>
      <c r="B37" s="18">
        <v>10645.7020455003</v>
      </c>
      <c r="C37" s="19">
        <v>5.9808972215607541E-2</v>
      </c>
      <c r="D37" s="18">
        <v>11303.079</v>
      </c>
      <c r="E37" s="19">
        <v>6.1399325014780563E-2</v>
      </c>
      <c r="F37" s="19">
        <v>6.1750455882574613</v>
      </c>
    </row>
    <row r="38" spans="1:6" x14ac:dyDescent="0.2">
      <c r="A38" s="17" t="s">
        <v>232</v>
      </c>
      <c r="B38" s="18">
        <v>43671.427296154623</v>
      </c>
      <c r="C38" s="19">
        <v>0.24535189606172064</v>
      </c>
      <c r="D38" s="18">
        <v>39923.323000000004</v>
      </c>
      <c r="E38" s="19">
        <v>0.21686702221112181</v>
      </c>
      <c r="F38" s="19">
        <v>-8.5825092702766881</v>
      </c>
    </row>
    <row r="39" spans="1:6" x14ac:dyDescent="0.2">
      <c r="A39" s="17" t="s">
        <v>233</v>
      </c>
      <c r="B39" s="18">
        <v>9451.5959190658341</v>
      </c>
      <c r="C39" s="19">
        <v>5.3100324929297976E-2</v>
      </c>
      <c r="D39" s="18">
        <v>10257.231</v>
      </c>
      <c r="E39" s="19">
        <v>5.5718186161547896E-2</v>
      </c>
      <c r="F39" s="19">
        <v>8.5237994496678766</v>
      </c>
    </row>
    <row r="40" spans="1:6" s="74" customFormat="1" x14ac:dyDescent="0.2">
      <c r="A40" s="20" t="s">
        <v>234</v>
      </c>
      <c r="B40" s="21">
        <v>179370.26760925207</v>
      </c>
      <c r="C40" s="22">
        <v>1.0077260575109099</v>
      </c>
      <c r="D40" s="21">
        <v>193743.10347999999</v>
      </c>
      <c r="E40" s="22">
        <v>1.0524296768996113</v>
      </c>
      <c r="F40" s="22">
        <v>8.0129422018025593</v>
      </c>
    </row>
    <row r="41" spans="1:6" x14ac:dyDescent="0.2">
      <c r="A41" s="17" t="s">
        <v>235</v>
      </c>
      <c r="B41" s="18">
        <v>105042.16628468793</v>
      </c>
      <c r="C41" s="19">
        <v>0.59014088295319</v>
      </c>
      <c r="D41" s="18">
        <v>111178.98972</v>
      </c>
      <c r="E41" s="19">
        <v>0.60393410721390406</v>
      </c>
      <c r="F41" s="19">
        <v>5.8422475967221317</v>
      </c>
    </row>
    <row r="42" spans="1:6" x14ac:dyDescent="0.2">
      <c r="A42" s="17" t="s">
        <v>236</v>
      </c>
      <c r="B42" s="18">
        <v>4033.829427219649</v>
      </c>
      <c r="C42" s="19">
        <v>2.2662591072333736E-2</v>
      </c>
      <c r="D42" s="18">
        <v>4138.3339999999998</v>
      </c>
      <c r="E42" s="19">
        <v>2.2479796371034557E-2</v>
      </c>
      <c r="F42" s="19">
        <v>2.5907038129864901</v>
      </c>
    </row>
    <row r="43" spans="1:6" x14ac:dyDescent="0.2">
      <c r="A43" s="17" t="s">
        <v>237</v>
      </c>
      <c r="B43" s="18">
        <v>70294.271897344472</v>
      </c>
      <c r="C43" s="19">
        <v>0.394922583485386</v>
      </c>
      <c r="D43" s="18">
        <v>78425.779760000005</v>
      </c>
      <c r="E43" s="19">
        <v>0.42601577331467289</v>
      </c>
      <c r="F43" s="19">
        <v>11.567810069262151</v>
      </c>
    </row>
    <row r="44" spans="1:6" x14ac:dyDescent="0.2">
      <c r="A44" s="17" t="s">
        <v>238</v>
      </c>
      <c r="B44" s="18">
        <v>0</v>
      </c>
      <c r="C44" s="19">
        <v>0</v>
      </c>
      <c r="D44" s="18">
        <v>0</v>
      </c>
      <c r="E44" s="19">
        <v>0</v>
      </c>
      <c r="F44" s="19">
        <v>0</v>
      </c>
    </row>
    <row r="45" spans="1:6" s="74" customFormat="1" x14ac:dyDescent="0.2">
      <c r="A45" s="20" t="s">
        <v>192</v>
      </c>
      <c r="B45" s="21">
        <v>3691874.4958141302</v>
      </c>
      <c r="C45" s="22">
        <v>20.741442715559344</v>
      </c>
      <c r="D45" s="21">
        <v>3971237.9187890003</v>
      </c>
      <c r="E45" s="22">
        <v>21.572115676334434</v>
      </c>
      <c r="F45" s="22">
        <v>7.5669804943698296</v>
      </c>
    </row>
    <row r="46" spans="1:6" x14ac:dyDescent="0.2">
      <c r="A46" s="17" t="s">
        <v>239</v>
      </c>
      <c r="B46" s="18">
        <v>27.728504127239781</v>
      </c>
      <c r="C46" s="19">
        <v>1.5578242992695979E-4</v>
      </c>
      <c r="D46" s="18">
        <v>30.131</v>
      </c>
      <c r="E46" s="19">
        <v>1.6367425743201062E-4</v>
      </c>
      <c r="F46" s="19">
        <v>8.6643544193214126</v>
      </c>
    </row>
    <row r="47" spans="1:6" x14ac:dyDescent="0.2">
      <c r="A47" s="17" t="s">
        <v>240</v>
      </c>
      <c r="B47" s="18">
        <v>146224.83889269174</v>
      </c>
      <c r="C47" s="19">
        <v>0.82151062364752536</v>
      </c>
      <c r="D47" s="18">
        <v>122013.075</v>
      </c>
      <c r="E47" s="19">
        <v>0.66278581685377913</v>
      </c>
      <c r="F47" s="19">
        <v>-16.557900884718862</v>
      </c>
    </row>
    <row r="48" spans="1:6" x14ac:dyDescent="0.2">
      <c r="A48" s="17" t="s">
        <v>241</v>
      </c>
      <c r="B48" s="18">
        <v>2835123.8422726355</v>
      </c>
      <c r="C48" s="19">
        <v>15.928103415402486</v>
      </c>
      <c r="D48" s="18">
        <v>3053699.1208800003</v>
      </c>
      <c r="E48" s="19">
        <v>16.587963759278406</v>
      </c>
      <c r="F48" s="19">
        <v>7.7095495917439223</v>
      </c>
    </row>
    <row r="49" spans="1:6" x14ac:dyDescent="0.2">
      <c r="A49" s="17" t="s">
        <v>242</v>
      </c>
      <c r="B49" s="18">
        <v>52998.091987114953</v>
      </c>
      <c r="C49" s="19">
        <v>0.29775034070931544</v>
      </c>
      <c r="D49" s="18">
        <v>65066.733</v>
      </c>
      <c r="E49" s="19">
        <v>0.35344824955367898</v>
      </c>
      <c r="F49" s="19">
        <v>22.771840570825091</v>
      </c>
    </row>
    <row r="50" spans="1:6" x14ac:dyDescent="0.2">
      <c r="A50" s="17" t="s">
        <v>243</v>
      </c>
      <c r="B50" s="18">
        <v>657499.99415756087</v>
      </c>
      <c r="C50" s="19">
        <v>3.6939225533700917</v>
      </c>
      <c r="D50" s="18">
        <v>730428.85890899994</v>
      </c>
      <c r="E50" s="19">
        <v>3.9677541763911397</v>
      </c>
      <c r="F50" s="19">
        <v>11.091842646307711</v>
      </c>
    </row>
    <row r="51" spans="1:6" s="74" customFormat="1" x14ac:dyDescent="0.2">
      <c r="A51" s="20" t="s">
        <v>244</v>
      </c>
      <c r="B51" s="21">
        <v>125470.23102526071</v>
      </c>
      <c r="C51" s="22">
        <v>0.70490847190745431</v>
      </c>
      <c r="D51" s="21">
        <v>130267.28251999999</v>
      </c>
      <c r="E51" s="22">
        <v>0.70762340228160159</v>
      </c>
      <c r="F51" s="22">
        <v>3.8232586770112107</v>
      </c>
    </row>
    <row r="52" spans="1:6" x14ac:dyDescent="0.2">
      <c r="A52" s="17" t="s">
        <v>245</v>
      </c>
      <c r="B52" s="18">
        <v>58982.772434562103</v>
      </c>
      <c r="C52" s="19">
        <v>0.33137307268798738</v>
      </c>
      <c r="D52" s="18">
        <v>59366.251520000005</v>
      </c>
      <c r="E52" s="19">
        <v>0.3224827298814501</v>
      </c>
      <c r="F52" s="19">
        <v>0.65015439188340451</v>
      </c>
    </row>
    <row r="53" spans="1:6" x14ac:dyDescent="0.2">
      <c r="A53" s="17" t="s">
        <v>246</v>
      </c>
      <c r="B53" s="18">
        <v>66487.458590698603</v>
      </c>
      <c r="C53" s="19">
        <v>0.37353539921946688</v>
      </c>
      <c r="D53" s="18">
        <v>70901.030999999988</v>
      </c>
      <c r="E53" s="19">
        <v>0.38514067240015143</v>
      </c>
      <c r="F53" s="19">
        <v>6.6382029075162023</v>
      </c>
    </row>
    <row r="54" spans="1:6" s="74" customFormat="1" x14ac:dyDescent="0.2">
      <c r="A54" s="20" t="s">
        <v>194</v>
      </c>
      <c r="B54" s="21">
        <v>3858120.3991727429</v>
      </c>
      <c r="C54" s="22">
        <v>21.67543434640125</v>
      </c>
      <c r="D54" s="21">
        <v>4053649.8805268654</v>
      </c>
      <c r="E54" s="22">
        <v>22.01978474277632</v>
      </c>
      <c r="F54" s="22">
        <v>5.0679984325022076</v>
      </c>
    </row>
    <row r="55" spans="1:6" x14ac:dyDescent="0.2">
      <c r="A55" s="17" t="s">
        <v>247</v>
      </c>
      <c r="B55" s="18">
        <v>2770743.2113944059</v>
      </c>
      <c r="C55" s="19">
        <v>15.566404454924172</v>
      </c>
      <c r="D55" s="18">
        <v>2886978.8055268652</v>
      </c>
      <c r="E55" s="19">
        <v>15.682324257959001</v>
      </c>
      <c r="F55" s="19">
        <v>4.1951052574793692</v>
      </c>
    </row>
    <row r="56" spans="1:6" x14ac:dyDescent="0.2">
      <c r="A56" s="17" t="s">
        <v>248</v>
      </c>
      <c r="B56" s="18">
        <v>650599.52022850804</v>
      </c>
      <c r="C56" s="19">
        <v>3.6551547716180481</v>
      </c>
      <c r="D56" s="18">
        <v>708224.245</v>
      </c>
      <c r="E56" s="19">
        <v>3.8471367493850641</v>
      </c>
      <c r="F56" s="19">
        <v>8.8571729581436784</v>
      </c>
    </row>
    <row r="57" spans="1:6" x14ac:dyDescent="0.2">
      <c r="A57" s="17" t="s">
        <v>249</v>
      </c>
      <c r="B57" s="18">
        <v>2242.770171129454</v>
      </c>
      <c r="C57" s="19">
        <v>1.2600181582930168E-2</v>
      </c>
      <c r="D57" s="18">
        <v>3913.2079999999996</v>
      </c>
      <c r="E57" s="19">
        <v>2.1256892024061707E-2</v>
      </c>
      <c r="F57" s="19">
        <v>74.481007923755158</v>
      </c>
    </row>
    <row r="58" spans="1:6" x14ac:dyDescent="0.2">
      <c r="A58" s="17" t="s">
        <v>250</v>
      </c>
      <c r="B58" s="18">
        <v>344401.43071270385</v>
      </c>
      <c r="C58" s="19">
        <v>1.9348931157826297</v>
      </c>
      <c r="D58" s="18">
        <v>344653.37499999994</v>
      </c>
      <c r="E58" s="19">
        <v>1.8721876215379933</v>
      </c>
      <c r="F58" s="19">
        <v>7.3154251065304265E-2</v>
      </c>
    </row>
    <row r="59" spans="1:6" x14ac:dyDescent="0.2">
      <c r="A59" s="17" t="s">
        <v>251</v>
      </c>
      <c r="B59" s="18">
        <v>90133.46666599554</v>
      </c>
      <c r="C59" s="19">
        <v>0.50638182249347119</v>
      </c>
      <c r="D59" s="18">
        <v>109880.24699999999</v>
      </c>
      <c r="E59" s="19">
        <v>0.59687922187019715</v>
      </c>
      <c r="F59" s="19">
        <v>21.908377725201021</v>
      </c>
    </row>
    <row r="60" spans="1:6" s="74" customFormat="1" x14ac:dyDescent="0.2">
      <c r="A60" s="20" t="s">
        <v>252</v>
      </c>
      <c r="B60" s="21">
        <v>4643374.7744156551</v>
      </c>
      <c r="C60" s="22">
        <v>26.087098030990163</v>
      </c>
      <c r="D60" s="21">
        <v>4693004.3522099992</v>
      </c>
      <c r="E60" s="22">
        <v>25.492814791184021</v>
      </c>
      <c r="F60" s="22">
        <v>1.0688255892631275</v>
      </c>
    </row>
    <row r="61" spans="1:6" x14ac:dyDescent="0.2">
      <c r="A61" s="17" t="s">
        <v>253</v>
      </c>
      <c r="B61" s="18">
        <v>66038.924135292924</v>
      </c>
      <c r="C61" s="19">
        <v>0.37101547289930092</v>
      </c>
      <c r="D61" s="18">
        <v>59249.968000000001</v>
      </c>
      <c r="E61" s="19">
        <v>0.32185106751420106</v>
      </c>
      <c r="F61" s="19">
        <v>-10.280234307549435</v>
      </c>
    </row>
    <row r="62" spans="1:6" x14ac:dyDescent="0.2">
      <c r="A62" s="17" t="s">
        <v>254</v>
      </c>
      <c r="B62" s="18">
        <v>2912390.4330033334</v>
      </c>
      <c r="C62" s="19">
        <v>16.362197414882804</v>
      </c>
      <c r="D62" s="18">
        <v>3002562.03621</v>
      </c>
      <c r="E62" s="19">
        <v>16.310182591690204</v>
      </c>
      <c r="F62" s="19">
        <v>3.0961371863071037</v>
      </c>
    </row>
    <row r="63" spans="1:6" x14ac:dyDescent="0.2">
      <c r="A63" s="17" t="s">
        <v>255</v>
      </c>
      <c r="B63" s="18">
        <v>485230.07754580234</v>
      </c>
      <c r="C63" s="19">
        <v>2.726087213607538</v>
      </c>
      <c r="D63" s="18">
        <v>506127.29400000005</v>
      </c>
      <c r="E63" s="19">
        <v>2.7493282337633311</v>
      </c>
      <c r="F63" s="19">
        <v>4.306661400688867</v>
      </c>
    </row>
    <row r="64" spans="1:6" x14ac:dyDescent="0.2">
      <c r="A64" s="17" t="s">
        <v>256</v>
      </c>
      <c r="B64" s="18">
        <v>38297.10131165693</v>
      </c>
      <c r="C64" s="19">
        <v>0.21515821676179109</v>
      </c>
      <c r="D64" s="18">
        <v>38175.686999999998</v>
      </c>
      <c r="E64" s="19">
        <v>0.20737370886070361</v>
      </c>
      <c r="F64" s="19">
        <v>-0.31703264084892169</v>
      </c>
    </row>
    <row r="65" spans="1:6" x14ac:dyDescent="0.2">
      <c r="A65" s="17" t="s">
        <v>195</v>
      </c>
      <c r="B65" s="18">
        <v>782188.76476444537</v>
      </c>
      <c r="C65" s="19">
        <v>4.3944406765480313</v>
      </c>
      <c r="D65" s="18">
        <v>779664.1399999999</v>
      </c>
      <c r="E65" s="19">
        <v>4.2352045787019064</v>
      </c>
      <c r="F65" s="19">
        <v>-0.32276413037021712</v>
      </c>
    </row>
    <row r="66" spans="1:6" x14ac:dyDescent="0.2">
      <c r="A66" s="17" t="s">
        <v>257</v>
      </c>
      <c r="B66" s="18">
        <v>122496.24694584253</v>
      </c>
      <c r="C66" s="19">
        <v>0.68820023318206536</v>
      </c>
      <c r="D66" s="18">
        <v>66389.668999999994</v>
      </c>
      <c r="E66" s="19">
        <v>0.36063455493451846</v>
      </c>
      <c r="F66" s="19">
        <v>-45.802691384208792</v>
      </c>
    </row>
    <row r="67" spans="1:6" x14ac:dyDescent="0.2">
      <c r="A67" s="17" t="s">
        <v>258</v>
      </c>
      <c r="B67" s="18">
        <v>32916.284744312456</v>
      </c>
      <c r="C67" s="19">
        <v>0.18492807250281168</v>
      </c>
      <c r="D67" s="18">
        <v>32654.332999999999</v>
      </c>
      <c r="E67" s="19">
        <v>0.17738122550571173</v>
      </c>
      <c r="F67" s="19">
        <v>-0.79581200110294503</v>
      </c>
    </row>
    <row r="68" spans="1:6" x14ac:dyDescent="0.2">
      <c r="A68" s="17" t="s">
        <v>259</v>
      </c>
      <c r="B68" s="18">
        <v>203816.94196496881</v>
      </c>
      <c r="C68" s="19">
        <v>1.1450707306058212</v>
      </c>
      <c r="D68" s="18">
        <v>208181.22499999998</v>
      </c>
      <c r="E68" s="19">
        <v>1.1308588302134455</v>
      </c>
      <c r="F68" s="19">
        <v>2.1412758885280851</v>
      </c>
    </row>
    <row r="69" spans="1:6" s="74" customFormat="1" x14ac:dyDescent="0.2">
      <c r="A69" s="23" t="s">
        <v>260</v>
      </c>
      <c r="B69" s="21">
        <v>12561978.893297762</v>
      </c>
      <c r="C69" s="24">
        <v>70.57487081557575</v>
      </c>
      <c r="D69" s="21">
        <v>13103386.170525864</v>
      </c>
      <c r="E69" s="24">
        <v>71.17875282286343</v>
      </c>
      <c r="F69" s="24">
        <v>4.3098884485227131</v>
      </c>
    </row>
    <row r="70" spans="1:6" ht="37.9" customHeight="1" x14ac:dyDescent="0.2">
      <c r="A70" s="464" t="s">
        <v>839</v>
      </c>
      <c r="B70" s="464"/>
      <c r="C70" s="464"/>
      <c r="D70" s="464"/>
      <c r="E70" s="464"/>
      <c r="F70" s="464"/>
    </row>
    <row r="71" spans="1:6" x14ac:dyDescent="0.2">
      <c r="A71" s="4" t="s">
        <v>0</v>
      </c>
    </row>
  </sheetData>
  <mergeCells count="4">
    <mergeCell ref="B7:C7"/>
    <mergeCell ref="D7:E7"/>
    <mergeCell ref="F7:F8"/>
    <mergeCell ref="A70:F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heetViews>
  <sheetFormatPr baseColWidth="10" defaultColWidth="11.42578125" defaultRowHeight="12.75" x14ac:dyDescent="0.2"/>
  <cols>
    <col min="1" max="1" width="41.42578125" style="26" customWidth="1"/>
    <col min="2" max="2" width="20.7109375" style="26" customWidth="1"/>
    <col min="3" max="3" width="11.85546875" style="26" customWidth="1"/>
    <col min="4" max="4" width="13.7109375" style="26" bestFit="1" customWidth="1"/>
    <col min="5" max="6" width="11.42578125" style="26"/>
    <col min="7" max="7" width="16.5703125" style="26" customWidth="1"/>
    <col min="8" max="16384" width="11.42578125" style="26"/>
  </cols>
  <sheetData>
    <row r="1" spans="1:7" x14ac:dyDescent="0.2">
      <c r="A1" s="25" t="s">
        <v>291</v>
      </c>
      <c r="G1" s="27"/>
    </row>
    <row r="2" spans="1:7" x14ac:dyDescent="0.2">
      <c r="A2" s="25" t="s">
        <v>261</v>
      </c>
      <c r="G2" s="27"/>
    </row>
    <row r="3" spans="1:7" x14ac:dyDescent="0.2">
      <c r="A3" s="26" t="s">
        <v>262</v>
      </c>
      <c r="G3" s="28"/>
    </row>
    <row r="4" spans="1:7" x14ac:dyDescent="0.2">
      <c r="A4" s="25"/>
    </row>
    <row r="5" spans="1:7" x14ac:dyDescent="0.2">
      <c r="A5" s="29"/>
      <c r="B5" s="29" t="s">
        <v>263</v>
      </c>
    </row>
    <row r="6" spans="1:7" x14ac:dyDescent="0.2">
      <c r="A6" s="30" t="s">
        <v>264</v>
      </c>
      <c r="B6" s="300">
        <v>256243.58153850539</v>
      </c>
      <c r="G6" s="27"/>
    </row>
    <row r="7" spans="1:7" x14ac:dyDescent="0.2">
      <c r="A7" s="30" t="s">
        <v>265</v>
      </c>
      <c r="B7" s="300">
        <v>2430780.5573485056</v>
      </c>
      <c r="C7" s="31"/>
    </row>
    <row r="8" spans="1:7" x14ac:dyDescent="0.2">
      <c r="A8" s="32" t="s">
        <v>266</v>
      </c>
      <c r="B8" s="301">
        <v>-275470.24144000013</v>
      </c>
      <c r="C8" s="31"/>
    </row>
    <row r="9" spans="1:7" x14ac:dyDescent="0.2">
      <c r="A9" s="32" t="s">
        <v>267</v>
      </c>
      <c r="B9" s="301">
        <v>347443.52715999994</v>
      </c>
      <c r="C9" s="31"/>
    </row>
    <row r="10" spans="1:7" x14ac:dyDescent="0.2">
      <c r="A10" s="32" t="s">
        <v>268</v>
      </c>
      <c r="B10" s="301">
        <v>622913.76860000007</v>
      </c>
      <c r="C10" s="31"/>
    </row>
    <row r="11" spans="1:7" x14ac:dyDescent="0.2">
      <c r="A11" s="32" t="s">
        <v>269</v>
      </c>
      <c r="B11" s="301">
        <v>2947862.7185000004</v>
      </c>
      <c r="C11" s="31"/>
    </row>
    <row r="12" spans="1:7" x14ac:dyDescent="0.2">
      <c r="A12" s="32" t="s">
        <v>270</v>
      </c>
      <c r="B12" s="301">
        <v>6765619.2809199998</v>
      </c>
      <c r="C12" s="31"/>
    </row>
    <row r="13" spans="1:7" x14ac:dyDescent="0.2">
      <c r="A13" s="32" t="s">
        <v>271</v>
      </c>
      <c r="B13" s="301">
        <v>3817756.5624199994</v>
      </c>
      <c r="C13" s="31"/>
    </row>
    <row r="14" spans="1:7" x14ac:dyDescent="0.2">
      <c r="A14" s="32" t="s">
        <v>272</v>
      </c>
      <c r="B14" s="301">
        <v>0</v>
      </c>
      <c r="C14" s="31"/>
    </row>
    <row r="15" spans="1:7" x14ac:dyDescent="0.2">
      <c r="A15" s="32" t="s">
        <v>273</v>
      </c>
      <c r="B15" s="301">
        <v>0</v>
      </c>
      <c r="C15" s="31"/>
    </row>
    <row r="16" spans="1:7" x14ac:dyDescent="0.2">
      <c r="A16" s="32" t="s">
        <v>274</v>
      </c>
      <c r="B16" s="301">
        <v>0</v>
      </c>
      <c r="C16" s="31"/>
    </row>
    <row r="17" spans="1:3" x14ac:dyDescent="0.2">
      <c r="A17" s="32" t="s">
        <v>275</v>
      </c>
      <c r="B17" s="301">
        <v>0</v>
      </c>
      <c r="C17" s="31"/>
    </row>
    <row r="18" spans="1:3" x14ac:dyDescent="0.2">
      <c r="A18" s="32" t="s">
        <v>276</v>
      </c>
      <c r="B18" s="301">
        <v>-241611.91971149496</v>
      </c>
      <c r="C18" s="31"/>
    </row>
    <row r="19" spans="1:3" x14ac:dyDescent="0.2">
      <c r="A19" s="30" t="s">
        <v>277</v>
      </c>
      <c r="B19" s="300">
        <v>2174536.9758100002</v>
      </c>
    </row>
    <row r="20" spans="1:3" x14ac:dyDescent="0.2">
      <c r="A20" s="32" t="s">
        <v>278</v>
      </c>
      <c r="B20" s="301">
        <v>-71685.007259999998</v>
      </c>
    </row>
    <row r="21" spans="1:3" x14ac:dyDescent="0.2">
      <c r="A21" s="32" t="s">
        <v>279</v>
      </c>
      <c r="B21" s="301">
        <v>4218.4759999999997</v>
      </c>
    </row>
    <row r="22" spans="1:3" x14ac:dyDescent="0.2">
      <c r="A22" s="32" t="s">
        <v>280</v>
      </c>
      <c r="B22" s="301">
        <v>75903.483259999994</v>
      </c>
    </row>
    <row r="23" spans="1:3" x14ac:dyDescent="0.2">
      <c r="A23" s="32" t="s">
        <v>281</v>
      </c>
      <c r="B23" s="301">
        <v>2424936.0438600001</v>
      </c>
    </row>
    <row r="24" spans="1:3" x14ac:dyDescent="0.2">
      <c r="A24" s="32" t="s">
        <v>279</v>
      </c>
      <c r="B24" s="301">
        <v>3931719.844</v>
      </c>
    </row>
    <row r="25" spans="1:3" x14ac:dyDescent="0.2">
      <c r="A25" s="32" t="s">
        <v>280</v>
      </c>
      <c r="B25" s="301">
        <v>1506783.8001399999</v>
      </c>
    </row>
    <row r="26" spans="1:3" x14ac:dyDescent="0.2">
      <c r="A26" s="32" t="s">
        <v>282</v>
      </c>
      <c r="B26" s="301">
        <v>-178714.06079000002</v>
      </c>
    </row>
    <row r="27" spans="1:3" x14ac:dyDescent="0.2">
      <c r="A27" s="1" t="s">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baseColWidth="10" defaultColWidth="11.42578125" defaultRowHeight="12.75" x14ac:dyDescent="0.2"/>
  <cols>
    <col min="1" max="1" width="18.5703125" style="1" customWidth="1"/>
    <col min="2" max="16384" width="11.42578125" style="1"/>
  </cols>
  <sheetData>
    <row r="1" spans="1:9" x14ac:dyDescent="0.2">
      <c r="A1" s="74" t="s">
        <v>991</v>
      </c>
    </row>
    <row r="2" spans="1:9" x14ac:dyDescent="0.2">
      <c r="A2" s="74" t="s">
        <v>990</v>
      </c>
    </row>
    <row r="3" spans="1:9" x14ac:dyDescent="0.2">
      <c r="A3" s="1" t="s">
        <v>977</v>
      </c>
    </row>
    <row r="5" spans="1:9" x14ac:dyDescent="0.2">
      <c r="A5" s="84"/>
      <c r="B5" s="443" t="s">
        <v>978</v>
      </c>
      <c r="C5" s="443" t="s">
        <v>979</v>
      </c>
      <c r="D5" s="443" t="s">
        <v>980</v>
      </c>
      <c r="E5" s="443" t="s">
        <v>979</v>
      </c>
      <c r="F5" s="443" t="s">
        <v>981</v>
      </c>
      <c r="G5" s="443" t="s">
        <v>979</v>
      </c>
      <c r="H5" s="443" t="s">
        <v>982</v>
      </c>
      <c r="I5" s="443" t="s">
        <v>979</v>
      </c>
    </row>
    <row r="6" spans="1:9" x14ac:dyDescent="0.2">
      <c r="A6" s="86" t="s">
        <v>983</v>
      </c>
      <c r="B6" s="450">
        <v>68217.467391010403</v>
      </c>
      <c r="C6" s="451">
        <v>100.00000000000003</v>
      </c>
      <c r="D6" s="450">
        <v>71060.396191926135</v>
      </c>
      <c r="E6" s="451">
        <v>100</v>
      </c>
      <c r="F6" s="450">
        <v>70247.46592434372</v>
      </c>
      <c r="G6" s="451">
        <v>99.999999999999986</v>
      </c>
      <c r="H6" s="450">
        <v>73055.913963304061</v>
      </c>
      <c r="I6" s="451">
        <v>99.999999999999986</v>
      </c>
    </row>
    <row r="7" spans="1:9" x14ac:dyDescent="0.2">
      <c r="A7" s="84" t="s">
        <v>984</v>
      </c>
      <c r="B7" s="452">
        <v>66936.542583269795</v>
      </c>
      <c r="C7" s="453">
        <v>98.122292051098043</v>
      </c>
      <c r="D7" s="452">
        <v>69801.48245421781</v>
      </c>
      <c r="E7" s="453">
        <v>98.228389081439772</v>
      </c>
      <c r="F7" s="452">
        <v>68993.691684214267</v>
      </c>
      <c r="G7" s="453">
        <v>98.215203603956667</v>
      </c>
      <c r="H7" s="452">
        <v>71882.096245596069</v>
      </c>
      <c r="I7" s="453">
        <v>98.393261196762793</v>
      </c>
    </row>
    <row r="8" spans="1:9" x14ac:dyDescent="0.2">
      <c r="A8" s="84" t="s">
        <v>985</v>
      </c>
      <c r="B8" s="452">
        <v>798.08334844500018</v>
      </c>
      <c r="C8" s="453">
        <v>1.1699105507252683</v>
      </c>
      <c r="D8" s="452">
        <v>832.57793753500016</v>
      </c>
      <c r="E8" s="453">
        <v>1.1716483191091431</v>
      </c>
      <c r="F8" s="452">
        <v>855.40775115538474</v>
      </c>
      <c r="G8" s="453">
        <v>1.2177062046290126</v>
      </c>
      <c r="H8" s="452">
        <v>837.55944907000014</v>
      </c>
      <c r="I8" s="453">
        <v>1.1464635833461829</v>
      </c>
    </row>
    <row r="9" spans="1:9" x14ac:dyDescent="0.2">
      <c r="A9" s="84" t="s">
        <v>986</v>
      </c>
      <c r="B9" s="452">
        <v>151.07173538999999</v>
      </c>
      <c r="C9" s="453">
        <v>0.22145608913342335</v>
      </c>
      <c r="D9" s="452">
        <v>150.16105580999999</v>
      </c>
      <c r="E9" s="453">
        <v>0.21131468983712373</v>
      </c>
      <c r="F9" s="452">
        <v>146.56486660000002</v>
      </c>
      <c r="G9" s="453">
        <v>0.2086407882070079</v>
      </c>
      <c r="H9" s="452">
        <v>150.65418702000002</v>
      </c>
      <c r="I9" s="453">
        <v>0.20621764734292902</v>
      </c>
    </row>
    <row r="10" spans="1:9" x14ac:dyDescent="0.2">
      <c r="A10" s="84" t="s">
        <v>987</v>
      </c>
      <c r="B10" s="452">
        <v>38.811718583046691</v>
      </c>
      <c r="C10" s="453">
        <v>5.6894106549844219E-2</v>
      </c>
      <c r="D10" s="452">
        <v>38.29482033974751</v>
      </c>
      <c r="E10" s="453">
        <v>5.3890524669068136E-2</v>
      </c>
      <c r="F10" s="452">
        <v>30.100480295809515</v>
      </c>
      <c r="G10" s="453">
        <v>4.2849204451342958E-2</v>
      </c>
      <c r="H10" s="452">
        <v>30.745687570245948</v>
      </c>
      <c r="I10" s="453">
        <v>4.2085145339074793E-2</v>
      </c>
    </row>
    <row r="11" spans="1:9" x14ac:dyDescent="0.2">
      <c r="A11" s="84" t="s">
        <v>183</v>
      </c>
      <c r="B11" s="452">
        <v>292.9580053225705</v>
      </c>
      <c r="C11" s="453">
        <v>0.42944720249344243</v>
      </c>
      <c r="D11" s="452">
        <v>237.87992402357668</v>
      </c>
      <c r="E11" s="453">
        <v>0.33475738494489921</v>
      </c>
      <c r="F11" s="452">
        <v>221.70114207825117</v>
      </c>
      <c r="G11" s="453">
        <v>0.31560019875595585</v>
      </c>
      <c r="H11" s="452">
        <v>154.8583940477335</v>
      </c>
      <c r="I11" s="453">
        <v>0.21197242720899881</v>
      </c>
    </row>
    <row r="12" spans="1:9" x14ac:dyDescent="0.2">
      <c r="A12" s="86" t="s">
        <v>988</v>
      </c>
      <c r="B12" s="450">
        <v>53548.959805135542</v>
      </c>
      <c r="C12" s="451">
        <v>100.00000000000001</v>
      </c>
      <c r="D12" s="450">
        <v>56374.665773101326</v>
      </c>
      <c r="E12" s="451">
        <v>100</v>
      </c>
      <c r="F12" s="450">
        <v>55703.181778573817</v>
      </c>
      <c r="G12" s="451">
        <v>99.999999999999986</v>
      </c>
      <c r="H12" s="450">
        <v>58679.467536058335</v>
      </c>
      <c r="I12" s="451">
        <v>99.999917963819925</v>
      </c>
    </row>
    <row r="13" spans="1:9" x14ac:dyDescent="0.2">
      <c r="A13" s="84" t="s">
        <v>984</v>
      </c>
      <c r="B13" s="452">
        <v>53509.380461972374</v>
      </c>
      <c r="C13" s="453">
        <v>99.926087559296775</v>
      </c>
      <c r="D13" s="452">
        <v>56335.613430045356</v>
      </c>
      <c r="E13" s="453">
        <v>99.930727140426612</v>
      </c>
      <c r="F13" s="452">
        <v>55672.40208709846</v>
      </c>
      <c r="G13" s="453">
        <v>99.94474338719516</v>
      </c>
      <c r="H13" s="452">
        <v>58647.979939215074</v>
      </c>
      <c r="I13" s="453">
        <v>99.94633966843017</v>
      </c>
    </row>
    <row r="14" spans="1:9" x14ac:dyDescent="0.2">
      <c r="A14" s="84" t="s">
        <v>987</v>
      </c>
      <c r="B14" s="452">
        <v>38.811718583046691</v>
      </c>
      <c r="C14" s="453">
        <v>7.2478940252588261E-2</v>
      </c>
      <c r="D14" s="452">
        <v>38.29482033974751</v>
      </c>
      <c r="E14" s="453">
        <v>6.7929130602525978E-2</v>
      </c>
      <c r="F14" s="452">
        <v>30.100480295809515</v>
      </c>
      <c r="G14" s="453">
        <v>5.4037272799715798E-2</v>
      </c>
      <c r="H14" s="452">
        <v>30.745687570245948</v>
      </c>
      <c r="I14" s="453">
        <v>5.2395989366046697E-2</v>
      </c>
    </row>
    <row r="15" spans="1:9" x14ac:dyDescent="0.2">
      <c r="A15" s="84" t="s">
        <v>183</v>
      </c>
      <c r="B15" s="452">
        <v>0.76762458012154156</v>
      </c>
      <c r="C15" s="453">
        <v>1.4335004506435315E-3</v>
      </c>
      <c r="D15" s="452">
        <v>0.75752271622217648</v>
      </c>
      <c r="E15" s="453">
        <v>1.3437289708662394E-3</v>
      </c>
      <c r="F15" s="452">
        <v>0.67921117954131871</v>
      </c>
      <c r="G15" s="453">
        <v>1.2193400051028625E-3</v>
      </c>
      <c r="H15" s="452">
        <v>0.69377087936161141</v>
      </c>
      <c r="I15" s="453">
        <v>1.1823060237131353E-3</v>
      </c>
    </row>
    <row r="16" spans="1:9" x14ac:dyDescent="0.2">
      <c r="A16" s="86" t="s">
        <v>989</v>
      </c>
      <c r="B16" s="450">
        <v>14668.507585874862</v>
      </c>
      <c r="C16" s="451">
        <v>99.999999999999986</v>
      </c>
      <c r="D16" s="450">
        <v>14685.730418824813</v>
      </c>
      <c r="E16" s="451">
        <v>100</v>
      </c>
      <c r="F16" s="450">
        <v>14544.284145769903</v>
      </c>
      <c r="G16" s="451">
        <v>100</v>
      </c>
      <c r="H16" s="450">
        <v>14376.49456563937</v>
      </c>
      <c r="I16" s="451">
        <v>100</v>
      </c>
    </row>
    <row r="17" spans="1:9" x14ac:dyDescent="0.2">
      <c r="A17" s="84" t="s">
        <v>984</v>
      </c>
      <c r="B17" s="452">
        <v>13427.162121297413</v>
      </c>
      <c r="C17" s="453">
        <v>91.537343132488729</v>
      </c>
      <c r="D17" s="452">
        <v>13465.869024172458</v>
      </c>
      <c r="E17" s="453">
        <v>91.693559939731145</v>
      </c>
      <c r="F17" s="452">
        <v>13321.289597115809</v>
      </c>
      <c r="G17" s="453">
        <v>91.591235866979446</v>
      </c>
      <c r="H17" s="452">
        <v>13234.116306380998</v>
      </c>
      <c r="I17" s="453">
        <v>92.053846964970717</v>
      </c>
    </row>
    <row r="18" spans="1:9" x14ac:dyDescent="0.2">
      <c r="A18" s="84" t="s">
        <v>985</v>
      </c>
      <c r="B18" s="452">
        <v>798.08334844500018</v>
      </c>
      <c r="C18" s="453">
        <v>5.4407944623727085</v>
      </c>
      <c r="D18" s="452">
        <v>832.57793753500016</v>
      </c>
      <c r="E18" s="453">
        <v>5.6692987940713202</v>
      </c>
      <c r="F18" s="452">
        <v>855.40775115538474</v>
      </c>
      <c r="G18" s="453">
        <v>5.8814015360403538</v>
      </c>
      <c r="H18" s="452">
        <v>837.55944907000014</v>
      </c>
      <c r="I18" s="453">
        <v>5.8258947982480676</v>
      </c>
    </row>
    <row r="19" spans="1:9" x14ac:dyDescent="0.2">
      <c r="A19" s="84" t="s">
        <v>986</v>
      </c>
      <c r="B19" s="452">
        <v>151.07173538999999</v>
      </c>
      <c r="C19" s="453">
        <v>1.0299052886298776</v>
      </c>
      <c r="D19" s="452">
        <v>150.16105580999999</v>
      </c>
      <c r="E19" s="453">
        <v>1.0224963384696002</v>
      </c>
      <c r="F19" s="452">
        <v>146.56486660000002</v>
      </c>
      <c r="G19" s="453">
        <v>1.007714543603903</v>
      </c>
      <c r="H19" s="452">
        <v>150.65418702000002</v>
      </c>
      <c r="I19" s="453">
        <v>1.0479201750618123</v>
      </c>
    </row>
    <row r="20" spans="1:9" x14ac:dyDescent="0.2">
      <c r="A20" s="84" t="s">
        <v>183</v>
      </c>
      <c r="B20" s="452">
        <v>292.19038074244895</v>
      </c>
      <c r="C20" s="453">
        <v>1.9919571165086736</v>
      </c>
      <c r="D20" s="452">
        <v>237.12240130735449</v>
      </c>
      <c r="E20" s="453">
        <v>1.6146449277279433</v>
      </c>
      <c r="F20" s="452">
        <v>221.02193089870985</v>
      </c>
      <c r="G20" s="453">
        <v>1.5196480533762979</v>
      </c>
      <c r="H20" s="452">
        <v>154.16462316837189</v>
      </c>
      <c r="I20" s="453">
        <v>1.0723380617193987</v>
      </c>
    </row>
    <row r="21" spans="1:9" x14ac:dyDescent="0.2">
      <c r="A21" s="1"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C I.1.1</vt:lpstr>
      <vt:lpstr>C I.1.2</vt:lpstr>
      <vt:lpstr>C I.1.3</vt:lpstr>
      <vt:lpstr>C I.1.4</vt:lpstr>
      <vt:lpstr>C I.1.5</vt:lpstr>
      <vt:lpstr>C I.1.6</vt:lpstr>
      <vt:lpstr>C I.1.7</vt:lpstr>
      <vt:lpstr>C I.1.8</vt:lpstr>
      <vt:lpstr>C I.1.9</vt:lpstr>
      <vt:lpstr>C I.2.1</vt:lpstr>
      <vt:lpstr>C I.3.1</vt:lpstr>
      <vt:lpstr>C I.4.1</vt:lpstr>
      <vt:lpstr>C I.5.1</vt:lpstr>
      <vt:lpstr>C. I.6.1</vt:lpstr>
      <vt:lpstr>C II.4.1</vt:lpstr>
      <vt:lpstr>C II.5.1</vt:lpstr>
      <vt:lpstr>C II.5.2</vt:lpstr>
      <vt:lpstr>C II.5.3</vt:lpstr>
      <vt:lpstr>C II.6.1</vt:lpstr>
      <vt:lpstr>C II.6.2</vt:lpstr>
      <vt:lpstr>C II.6.3</vt:lpstr>
      <vt:lpstr>C II.7.1</vt:lpstr>
      <vt:lpstr>C II.8.1</vt:lpstr>
      <vt:lpstr>C III.1.1</vt:lpstr>
      <vt:lpstr>C III.1.2</vt:lpstr>
      <vt:lpstr>C III.2.1</vt:lpstr>
      <vt:lpstr>C III.2.2</vt:lpstr>
      <vt:lpstr>C A.I.1</vt:lpstr>
      <vt:lpstr>C A.I.2</vt:lpstr>
      <vt:lpstr>C A.I.3</vt:lpstr>
      <vt:lpstr>C A.I.4</vt:lpstr>
      <vt:lpstr>C A.I.5</vt:lpstr>
      <vt:lpstr>C A.II.1</vt:lpstr>
      <vt:lpstr>C A.II.2</vt:lpstr>
      <vt:lpstr>C A.II.3</vt:lpstr>
      <vt:lpstr>C A.II.4</vt:lpstr>
      <vt:lpstr>C A.II.5</vt:lpstr>
      <vt:lpstr>C A.II.6</vt:lpstr>
      <vt:lpstr>C A.III</vt:lpstr>
      <vt:lpstr>C A.IV.1</vt:lpstr>
      <vt:lpstr>C A.IV.2</vt:lpstr>
      <vt:lpstr>C A.IV.3</vt:lpstr>
      <vt:lpstr>R.1.1</vt:lpstr>
      <vt:lpstr>R.1.2</vt:lpstr>
      <vt:lpstr>R.1.3</vt:lpstr>
      <vt:lpstr>R.3.1</vt:lpstr>
      <vt:lpstr>R.3.2</vt:lpstr>
      <vt:lpstr>R.3.3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2019-07-09T16:40:41Z</dcterms:modified>
</cp:coreProperties>
</file>