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64"/>
  </bookViews>
  <sheets>
    <sheet name="A.I.1" sheetId="109" r:id="rId1"/>
    <sheet name="A.I.2" sheetId="110" r:id="rId2"/>
    <sheet name="A.I.3" sheetId="111" r:id="rId3"/>
    <sheet name="A.I.4" sheetId="112" r:id="rId4"/>
    <sheet name="A.I.5" sheetId="113" r:id="rId5"/>
    <sheet name="A.I.6" sheetId="114" r:id="rId6"/>
    <sheet name="A.I.7" sheetId="115" r:id="rId7"/>
    <sheet name="A.I.8" sheetId="116" r:id="rId8"/>
    <sheet name="A.I.9" sheetId="117" r:id="rId9"/>
    <sheet name="A.I.10" sheetId="118" r:id="rId10"/>
    <sheet name="A.I.11" sheetId="119" r:id="rId11"/>
    <sheet name="A.I.12" sheetId="120" r:id="rId12"/>
    <sheet name="A.II.1" sheetId="68" r:id="rId13"/>
    <sheet name="A.II.2" sheetId="69" r:id="rId14"/>
    <sheet name="A.II.3" sheetId="70" r:id="rId15"/>
    <sheet name="A.II.4" sheetId="71" r:id="rId16"/>
    <sheet name="A.II.5" sheetId="72" r:id="rId17"/>
    <sheet name="A.II.6" sheetId="74" r:id="rId18"/>
    <sheet name="A.II.7" sheetId="73" r:id="rId19"/>
    <sheet name="A.II.8" sheetId="75" r:id="rId20"/>
    <sheet name="A.II.9" sheetId="76" r:id="rId21"/>
    <sheet name="A.II.10" sheetId="77" r:id="rId22"/>
    <sheet name="A.II.11" sheetId="78" r:id="rId23"/>
    <sheet name="A.II.12" sheetId="79" r:id="rId24"/>
    <sheet name="A.II.13" sheetId="80" r:id="rId25"/>
    <sheet name="A.II.14" sheetId="81" r:id="rId26"/>
    <sheet name="A.II.15" sheetId="82" r:id="rId27"/>
    <sheet name="A.II.16" sheetId="83" r:id="rId28"/>
    <sheet name="A.II.17" sheetId="84" r:id="rId29"/>
    <sheet name="A.III.1" sheetId="85" r:id="rId30"/>
    <sheet name="A.III.2" sheetId="86" r:id="rId31"/>
    <sheet name="A.III.3" sheetId="87" r:id="rId32"/>
    <sheet name="A.III.4" sheetId="88" r:id="rId33"/>
    <sheet name="A.III.5" sheetId="89" r:id="rId34"/>
    <sheet name="A.III.6" sheetId="97" r:id="rId35"/>
    <sheet name="A.III.7" sheetId="96" r:id="rId36"/>
    <sheet name="A.III.8" sheetId="90" r:id="rId37"/>
    <sheet name="A.III.9" sheetId="91" r:id="rId38"/>
    <sheet name="A.III.10" sheetId="92" r:id="rId39"/>
    <sheet name="A.III.11" sheetId="93" r:id="rId40"/>
    <sheet name="A.III.12" sheetId="94" r:id="rId41"/>
    <sheet name="A.III.13" sheetId="95" r:id="rId42"/>
    <sheet name="A.IV.1" sheetId="121" r:id="rId43"/>
    <sheet name="A.IV.2" sheetId="122" r:id="rId44"/>
    <sheet name="A.IV.3" sheetId="123" r:id="rId45"/>
    <sheet name="A.IV.4" sheetId="124" r:id="rId46"/>
    <sheet name="A.IV.5" sheetId="125" r:id="rId47"/>
    <sheet name="A.IV.6" sheetId="126" r:id="rId48"/>
    <sheet name="A.IV.7" sheetId="127" r:id="rId49"/>
    <sheet name="A.IV.8" sheetId="128" r:id="rId50"/>
    <sheet name="A.IV.9" sheetId="129" r:id="rId51"/>
    <sheet name="A.IV.10" sheetId="130" r:id="rId52"/>
    <sheet name="A.IV.11" sheetId="137" r:id="rId53"/>
    <sheet name="A.IV.12" sheetId="135" r:id="rId54"/>
    <sheet name="A.IV.13" sheetId="136" r:id="rId55"/>
    <sheet name="A.IV.14" sheetId="134" r:id="rId56"/>
    <sheet name="A.V.1" sheetId="107" r:id="rId57"/>
    <sheet name="A.VI.1" sheetId="138" r:id="rId58"/>
    <sheet name="A.VI.2" sheetId="139" r:id="rId59"/>
    <sheet name="A.VI.3" sheetId="140" r:id="rId60"/>
  </sheets>
  <externalReferences>
    <externalReference r:id="rId61"/>
    <externalReference r:id="rId62"/>
    <externalReference r:id="rId63"/>
    <externalReference r:id="rId64"/>
    <externalReference r:id="rId65"/>
  </externalReferences>
  <definedNames>
    <definedName name="_0012TC" localSheetId="56">#REF!</definedName>
    <definedName name="_0012TC">#REF!</definedName>
    <definedName name="_0106TC" localSheetId="56">#REF!</definedName>
    <definedName name="_0106TC">#REF!</definedName>
    <definedName name="_0112TC" localSheetId="56">#REF!</definedName>
    <definedName name="_0112TC">#REF!</definedName>
    <definedName name="a">[1]Hoja1!$B$5:$E$63</definedName>
    <definedName name="aaaa">[2]Hoja1!$B$5:$E$63</definedName>
    <definedName name="aaaaa">[2]Hoja1!$B$5:$E$63</definedName>
    <definedName name="Amortizaciones" localSheetId="56">#REF!</definedName>
    <definedName name="Amortizaciones">#REF!</definedName>
    <definedName name="CalcAmort" localSheetId="56">#REF!</definedName>
    <definedName name="CalcAmort">#REF!</definedName>
    <definedName name="Cancel_Prepag">[3]Base!$GM$6:$HA$307,[3]Base!$HD$6:$HQ$307</definedName>
    <definedName name="Cancelaciones" localSheetId="56">#REF!</definedName>
    <definedName name="Cancelaciones">#REF!</definedName>
    <definedName name="Capitulo">[4]Proyeccion!$W$21:$W$156</definedName>
    <definedName name="Comisiones" localSheetId="56">#REF!</definedName>
    <definedName name="Comisiones">#REF!</definedName>
    <definedName name="Desembolsos" localSheetId="56">#REF!</definedName>
    <definedName name="Desembolsos">#REF!</definedName>
    <definedName name="Detalle_Prestamos" localSheetId="56">#REF!</definedName>
    <definedName name="Detalle_Prestamos">#REF!</definedName>
    <definedName name="Dext">#REF!</definedName>
    <definedName name="Dext0901">#REF!</definedName>
    <definedName name="Dint">#REF!</definedName>
    <definedName name="Dint0901">#REF!</definedName>
    <definedName name="Intereses">#REF!</definedName>
    <definedName name="lalala">#REF!</definedName>
    <definedName name="Monedas">[4]Tasas!$B$54:$B$71</definedName>
    <definedName name="Paridades">[4]Tasas!$B$54:$C$71</definedName>
    <definedName name="ParidFechas" localSheetId="56">#REF!</definedName>
    <definedName name="ParidFechas">#REF!</definedName>
    <definedName name="ParidVigDic2000" localSheetId="56">#REF!</definedName>
    <definedName name="ParidVigDic2000">#REF!</definedName>
    <definedName name="Partidas" localSheetId="56">#REF!</definedName>
    <definedName name="Partidas">#REF!</definedName>
    <definedName name="PartidasCodigos">#REF!</definedName>
    <definedName name="Prepagos">#REF!</definedName>
    <definedName name="Proyección">#REF!</definedName>
    <definedName name="Resumen_Desemb">#REF!</definedName>
    <definedName name="Resumen_Ppto">[3]Base!$HR$1:$IL$307,[3]Base!$IO$1:$IU$307</definedName>
    <definedName name="Resumen_SD" localSheetId="56">#REF!</definedName>
    <definedName name="Resumen_SD">#REF!</definedName>
    <definedName name="Saldos" localSheetId="56">#REF!</definedName>
    <definedName name="Saldos">#REF!</definedName>
    <definedName name="Servicio_Deuda">[3]Base!A1:R124,[3]Base!T1:AG124,[3]Base!$FX$6:$GK$307</definedName>
    <definedName name="Tasas_Interes">[4]Tasas!$B$8:$D$49</definedName>
    <definedName name="TasasProy">[5]Tasas!$A$4:$K$65</definedName>
    <definedName name="TasasVig" localSheetId="56">#REF!</definedName>
    <definedName name="TasasVig">#REF!</definedName>
    <definedName name="TasasVigTipos" localSheetId="56">#REF!</definedName>
    <definedName name="TasasVigTipos">#REF!</definedName>
    <definedName name="Tipos_Tasas">[4]Tasas!$B$8:$B$49</definedName>
    <definedName name="Totales" localSheetId="56">#REF!</definedName>
    <definedName name="Totales">#REF!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36" l="1"/>
  <c r="E21" i="136"/>
  <c r="D21" i="136"/>
  <c r="C21" i="136"/>
  <c r="B10" i="78"/>
  <c r="C10" i="78"/>
</calcChain>
</file>

<file path=xl/sharedStrings.xml><?xml version="1.0" encoding="utf-8"?>
<sst xmlns="http://schemas.openxmlformats.org/spreadsheetml/2006/main" count="1730" uniqueCount="995">
  <si>
    <t>(millones de pesos 2018)</t>
  </si>
  <si>
    <t>Presupuesto</t>
  </si>
  <si>
    <t>Ejecución</t>
  </si>
  <si>
    <t>(MM$ de 2018)</t>
  </si>
  <si>
    <t>TOTAL GASTOS</t>
  </si>
  <si>
    <t>DE TRANSACCIONES QUE AFECTAN EL PATRIMONIO NETO</t>
  </si>
  <si>
    <t>Personal</t>
  </si>
  <si>
    <t>Bienes y servicios de consumo y producción</t>
  </si>
  <si>
    <t>Intereses</t>
  </si>
  <si>
    <t>Subsidios y donaciones</t>
  </si>
  <si>
    <t>Otros</t>
  </si>
  <si>
    <t>DE TRANSACCIONES EN ACTIVOS NO FINANCIEROS</t>
  </si>
  <si>
    <t>Inversión</t>
  </si>
  <si>
    <t>Transferencias de capital</t>
  </si>
  <si>
    <t>Fuente: Dipres.</t>
  </si>
  <si>
    <t>TOTAL</t>
  </si>
  <si>
    <t>Primer</t>
  </si>
  <si>
    <t>Segundo</t>
  </si>
  <si>
    <t>Tercer</t>
  </si>
  <si>
    <t>Cuarto</t>
  </si>
  <si>
    <t>Trimestre</t>
  </si>
  <si>
    <t>INFORME</t>
  </si>
  <si>
    <t>PRINCIPALES CONTENIDOS</t>
  </si>
  <si>
    <t>PERIODICIDAD</t>
  </si>
  <si>
    <t>OPORTUNIDAD</t>
  </si>
  <si>
    <t>Informe de Ejecución Presupuestaria: Operación Mensual</t>
  </si>
  <si>
    <t>- Ingresos y gastos del Gobierno Central Total, clasificación económica</t>
  </si>
  <si>
    <t>Mensual</t>
  </si>
  <si>
    <t>30 días máximo a partir del término del mes de referencia</t>
  </si>
  <si>
    <t>- Ingresos y gastos del Gobierno Central Presupuestario, clasificación económica</t>
  </si>
  <si>
    <t>- Ingresos y gastos del Gobierno Central Extrapresupuestario, clasificación económica</t>
  </si>
  <si>
    <t>- Balance contable</t>
  </si>
  <si>
    <t>Informe de Ejecución Presupuestaria: Operación Trimestral</t>
  </si>
  <si>
    <t>Trimestral</t>
  </si>
  <si>
    <t>30 días máximo a partir del término del trimestre de referencia</t>
  </si>
  <si>
    <t>- Balance ajustado</t>
  </si>
  <si>
    <t>- Ingresos tributarios</t>
  </si>
  <si>
    <t>- Información adicional de ingresos (imposiciones previsionales, ingresos tributarios minería privada, rendimiento medidas tributarias transitorias de reversión automática)</t>
  </si>
  <si>
    <t>- Variaciones y saldos FEPP, FRP y FEES</t>
  </si>
  <si>
    <t>- Deuda bruta del Gobierno Central</t>
  </si>
  <si>
    <t>Informe Financiero Empresas Públicas</t>
  </si>
  <si>
    <t>- Balance de activos y pasivos, por empresa y consolidado</t>
  </si>
  <si>
    <t>90 días a partir de la fecha límite de publicación de EEFF en SVS  (*)</t>
  </si>
  <si>
    <t>- Estado de resultados, por empresa y consolidado</t>
  </si>
  <si>
    <t>Estadísticas de las Finanzas Públicas</t>
  </si>
  <si>
    <t>- Gobierno Central Total: Clasificación económica de ingresos, gastos, adquisición de activos no financieros y partidas de financiamiento, balance contable, balance ajustado. Serie anual, trimestral último año y mensual último año</t>
  </si>
  <si>
    <t>Anual</t>
  </si>
  <si>
    <t>Fines de mayo de cada año</t>
  </si>
  <si>
    <t>- Clasificación funcional de las erogaciones. Serie anual</t>
  </si>
  <si>
    <t>- Clasificación cruzada (económica y funcional) de las erogaciones. Último año</t>
  </si>
  <si>
    <t>- Gobierno Central Presupuestario: Clasificación económica de ingresos, gastos, adquisición de activos no financieros y partidas de financiamiento, balance contable, balance ajustado. Serie anual, trimestral último año, y mensual último año</t>
  </si>
  <si>
    <t>- Gobierno Central Extrapresupuestario: Clasificación económica de ingresos, gastos, adquisición de activos no financieros y partidas de financiamiento, balance contable, balance ajustado. Serie anual, trimestral último año, y mensual último año</t>
  </si>
  <si>
    <t>- Municipalidades: Clasificación económica de ingresos, gastos, adquisición de activos no financieros y partidas de financiamiento, balance contable, balance ajustado. Serie anual</t>
  </si>
  <si>
    <t>- Gobierno General: Clasificación económica de ingresos, gastos, adquisición de activos no financieros y partidas de financiamiento, balance contable, balance ajustado. Serie anual</t>
  </si>
  <si>
    <t>- Empresas Públicas: Clasificación económica de ingresos, gastos y adquisición de activos no financieros, balance contable, balance ajustado. Serie anual</t>
  </si>
  <si>
    <t>- Deuda bruta y neta del Sector Público</t>
  </si>
  <si>
    <t>Informe de Finanzas Públicas</t>
  </si>
  <si>
    <t>- Activos y pasivos del Gobierno Central</t>
  </si>
  <si>
    <t>Informe de Pasivos Contingentes</t>
  </si>
  <si>
    <t>- Situación actual y proyección</t>
  </si>
  <si>
    <t>Mes de diciembre de cada año</t>
  </si>
  <si>
    <t>- Gestión de pasivos contingentes</t>
  </si>
  <si>
    <t>- Análisis de la posición fiscal</t>
  </si>
  <si>
    <t>Deuda del Gobierno Central</t>
  </si>
  <si>
    <t>- Situación actual y años anteriores, saldos totales</t>
  </si>
  <si>
    <t>90 días máximo a partir del término del trimestre de referencia</t>
  </si>
  <si>
    <t>- Detalle de saldos por: vencimiento, moneda, acreedor e instrumento</t>
  </si>
  <si>
    <t>- Proyección mediano plazo</t>
  </si>
  <si>
    <t>Informe de Deuda Pública</t>
  </si>
  <si>
    <t>- Deuda bruta y neta del Gobierno Central</t>
  </si>
  <si>
    <t>- Deuda bruta y neta del Banco Central</t>
  </si>
  <si>
    <t>- Notas explicativas e información complementaria</t>
  </si>
  <si>
    <t>Informe de Activos Financieros del Tesoro Público</t>
  </si>
  <si>
    <t>- Participación del Tesoro Público en el Mercado de Capitales</t>
  </si>
  <si>
    <t>- Portafolio Consolidado de Activos Financieros</t>
  </si>
  <si>
    <t>- Portafolio de los Activos Financieros en Pesos</t>
  </si>
  <si>
    <t>- Portafolio de Activos Financieros en Dólares</t>
  </si>
  <si>
    <t>- Composición por  Mercado</t>
  </si>
  <si>
    <t>Informe Ejecutivo Mensual Fondo de Reserva de Pensiones</t>
  </si>
  <si>
    <t>- Portafolio por Instrumento</t>
  </si>
  <si>
    <t>- Portafolio por Duración</t>
  </si>
  <si>
    <t>- Portafolio por Instrumento y Moneda</t>
  </si>
  <si>
    <t>Informe Ejecutivo Mensual Fondo de Estabilización Económica y Social</t>
  </si>
  <si>
    <t>Fondo de Reserva de Pensiones Informe Trimestral</t>
  </si>
  <si>
    <t>- Valor de Mercado del Fondo de Reserva de Pensiones y su Evolución</t>
  </si>
  <si>
    <t>- Evolución de Mercados Relevantes en el Trimestre</t>
  </si>
  <si>
    <t>- Política de inversión del Fondo de Reserva de Pensiones</t>
  </si>
  <si>
    <t>- Métodos de Cálculos de Estimación de los Retornos</t>
  </si>
  <si>
    <t>- Cálculo del Benchmark para el Fondo de Reserva de Pensiones</t>
  </si>
  <si>
    <t>Fondo de Estabilización Económica y Social Informe Trimestral</t>
  </si>
  <si>
    <t>- Valor de Mercado del Fondo de Estabilización Económica y Social y su Evolución</t>
  </si>
  <si>
    <t>- Política de inversión del Fondo de Estabilización Económica y Social</t>
  </si>
  <si>
    <t>- Cálculo del Benchmark para el Fondo de Estabilización Económica y Social</t>
  </si>
  <si>
    <t>Informe Trimestral Fondo para Diagnósticos y Tratamientos de Alto Costo</t>
  </si>
  <si>
    <t>- Aportes, valorización y movimientos del Fondo</t>
  </si>
  <si>
    <t>- Detalle de la inversión de recursos del Fondo</t>
  </si>
  <si>
    <t>Indicador del Balance Cíclicamente Ajustado</t>
  </si>
  <si>
    <t>- Aspectos metodológicos</t>
  </si>
  <si>
    <t>Primer semestre del año siguiente al de referencia</t>
  </si>
  <si>
    <t>- Resultados del Cálculo del Balance Estructural (último año)</t>
  </si>
  <si>
    <t>- Conclusiones y desafíos</t>
  </si>
  <si>
    <t>Estadísticas de Gestión Pública</t>
  </si>
  <si>
    <t>- Formulación y evaluación de indicadores de desempeño en el Gobierno Central</t>
  </si>
  <si>
    <t>Segundo semestre del año siguiente al de referencia</t>
  </si>
  <si>
    <t>- Cuadros estadísticos de indicadores de desempeño. Serie anual</t>
  </si>
  <si>
    <t>Estadísticas de Recursos Humanos del Sector Público</t>
  </si>
  <si>
    <t>- Caracterización de la Dotación Efectiva del Gobierno Central según distintas variables.</t>
  </si>
  <si>
    <t>Julio</t>
  </si>
  <si>
    <t>- Caracterización del personal a Honorarios según distintas variables.</t>
  </si>
  <si>
    <t>- Caracterización del uso de la Asignación por Función Crítica.</t>
  </si>
  <si>
    <t>- Análisis de la evolución del personal de la Dotación Efectiva y del personal Fuera de Dotación del Gobierno Central.</t>
  </si>
  <si>
    <t>60 días máximo a partir del término del trimestre de referencia</t>
  </si>
  <si>
    <t>- Información por trimestre y Partida Presupuestaria sobre personal y remuneraciones brutas promedio.</t>
  </si>
  <si>
    <t>(*) EEFF de la SVS: Estados Financieros de la Superintendencia de Valores y Seguros.</t>
  </si>
  <si>
    <t>X</t>
  </si>
  <si>
    <t>-</t>
  </si>
  <si>
    <t>Ppto</t>
  </si>
  <si>
    <t>Variac.% real</t>
  </si>
  <si>
    <t>Ejecución -</t>
  </si>
  <si>
    <t>TOTAL INGRESOS</t>
  </si>
  <si>
    <t>Gobierno Central Presupuestario</t>
  </si>
  <si>
    <t>1. Impuestos a la Renta</t>
  </si>
  <si>
    <t>2. Impuesto al Valor Agregado</t>
  </si>
  <si>
    <t>5. Impuestos al Comercio Exterior</t>
  </si>
  <si>
    <t>6. Otros</t>
  </si>
  <si>
    <t>INGRESOS NETOS POR IMPUESTOS</t>
  </si>
  <si>
    <t>De transacciones que afectan el patrimonio neto</t>
  </si>
  <si>
    <t>De transacciones en activos no financieros</t>
  </si>
  <si>
    <t>PRESTAMO NETO / ENDEUDAMIENTO NETO</t>
  </si>
  <si>
    <t>(1) Estas cifras consideran, tanto en ingresos como en gastos, el efecto del bono electrónico Fonasa.</t>
  </si>
  <si>
    <t>Millones de pesos</t>
  </si>
  <si>
    <t>Porcentaje del PIB</t>
  </si>
  <si>
    <t>Balance global efectivo</t>
  </si>
  <si>
    <t>Ingresos por intereses</t>
  </si>
  <si>
    <t>Gastos por intereses</t>
  </si>
  <si>
    <t>Balance primario efectivo</t>
  </si>
  <si>
    <t>Préstamos</t>
  </si>
  <si>
    <t>Fondo para la Educación</t>
  </si>
  <si>
    <t>Total</t>
  </si>
  <si>
    <t>%</t>
  </si>
  <si>
    <t xml:space="preserve">    Declaración Anual</t>
  </si>
  <si>
    <t xml:space="preserve">       Impuestos</t>
  </si>
  <si>
    <t xml:space="preserve">    Declaración y Pago Mensual</t>
  </si>
  <si>
    <t xml:space="preserve">    Pagos Provisionales Mensuales</t>
  </si>
  <si>
    <t>Ingresos Cobre Bruto</t>
  </si>
  <si>
    <t>Efectivo   2017</t>
  </si>
  <si>
    <t xml:space="preserve">     en miles de US$</t>
  </si>
  <si>
    <t>Gobierno Central Extrapresupuestario</t>
  </si>
  <si>
    <t>Gobierno Central Consolidado</t>
  </si>
  <si>
    <t>Presupuestario</t>
  </si>
  <si>
    <t>Extrapresupuestario</t>
  </si>
  <si>
    <t>Consolidado</t>
  </si>
  <si>
    <t>En porcentaje del PIB</t>
  </si>
  <si>
    <t xml:space="preserve"> I.   Tributarios</t>
  </si>
  <si>
    <t xml:space="preserve"> II.  Cobre bruto</t>
  </si>
  <si>
    <t xml:space="preserve"> III. Otros</t>
  </si>
  <si>
    <t>Gobierno Central Presupuestario, Extrapresupuestario y Total</t>
  </si>
  <si>
    <t>GOBIERNO CENTRAL PRESUPUESTARIO</t>
  </si>
  <si>
    <t>TRANSACCIONES QUE AFECTAN EL PATRIMONIO NETO</t>
  </si>
  <si>
    <t xml:space="preserve">    INGRESOS</t>
  </si>
  <si>
    <t xml:space="preserve">        Ingresos Tributarios Netos</t>
  </si>
  <si>
    <t xml:space="preserve">        Cobre Bruto</t>
  </si>
  <si>
    <t xml:space="preserve">        Imposiciones Previsionales </t>
  </si>
  <si>
    <t xml:space="preserve">        Donaciones</t>
  </si>
  <si>
    <t xml:space="preserve">        Rentas de la Propiedad</t>
  </si>
  <si>
    <t xml:space="preserve">        Ingresos de Operación</t>
  </si>
  <si>
    <t xml:space="preserve">        Otros Ingresos</t>
  </si>
  <si>
    <t xml:space="preserve">    GASTOS</t>
  </si>
  <si>
    <t xml:space="preserve">         Personal</t>
  </si>
  <si>
    <t xml:space="preserve">         Bienes y Servicios de Consumo y Producción</t>
  </si>
  <si>
    <t xml:space="preserve">         Intereses de la Deuda</t>
  </si>
  <si>
    <t xml:space="preserve">         Subsidios y Donaciones</t>
  </si>
  <si>
    <t xml:space="preserve">         Prestaciones Previsionales</t>
  </si>
  <si>
    <t xml:space="preserve">         Otros </t>
  </si>
  <si>
    <t>RESULTADO OPERATIVO BRUTO PRESUPUESTARIO</t>
  </si>
  <si>
    <t>ADQUISICION NETA DE ACTIVOS NO  FINANCIEROS</t>
  </si>
  <si>
    <t xml:space="preserve">       Venta de Activos Físicos</t>
  </si>
  <si>
    <t xml:space="preserve">        Inversión </t>
  </si>
  <si>
    <t xml:space="preserve">        Transferencias de Capital </t>
  </si>
  <si>
    <t>PRESTAMO NETO/ENDEUDAMIENTO NETO PRESUPUESTARIO</t>
  </si>
  <si>
    <t>GOBIERNO CENTRAL EXTRAPRESUPUESTARIO</t>
  </si>
  <si>
    <t xml:space="preserve">    Fondos Estabilización Precios de Combustibles</t>
  </si>
  <si>
    <t xml:space="preserve">    Ley N° 13.196</t>
  </si>
  <si>
    <t xml:space="preserve">          Ingresos Ley 13.196 </t>
  </si>
  <si>
    <t xml:space="preserve">          Gastos</t>
  </si>
  <si>
    <t xml:space="preserve">    Intereses Devengados Bono de Reconocimiento</t>
  </si>
  <si>
    <t>RESULTADO OPERATIVO BRUTO EXTRAPRESUP.</t>
  </si>
  <si>
    <t>ADQUISICIÓN NETA DE ACTIVOS NO FINANCIEROS</t>
  </si>
  <si>
    <t>PRESTAMO NETO/ENDEUDAMIENTO NETO EXTRAPRES</t>
  </si>
  <si>
    <t>PRÉSTAMO NETO/ENDEUDAM NETO (PRESUPUESTARIO+EXTRAPRESUPUESTARIO)</t>
  </si>
  <si>
    <t>Moneda Nacional y Extranjera</t>
  </si>
  <si>
    <t>(cifras en millones de dólares y pesos según corresponda)</t>
  </si>
  <si>
    <t>A. EN MONEDA EXTRANJERA</t>
  </si>
  <si>
    <t>Millones de dólares</t>
  </si>
  <si>
    <t>Fondo de Reserva de Pensiones</t>
  </si>
  <si>
    <t xml:space="preserve">    Aportes</t>
  </si>
  <si>
    <t>Saldo al 31 de diciembre</t>
  </si>
  <si>
    <t>Fondo de Estabilización Económica y Social</t>
  </si>
  <si>
    <t>Fondo de Estabilización de Precios del Petróleo</t>
  </si>
  <si>
    <t xml:space="preserve">    Depósitos</t>
  </si>
  <si>
    <t xml:space="preserve">    Aplicación</t>
  </si>
  <si>
    <t>Fondo de Estabilización de Precios de Combustibles Derivados del Petróleo</t>
  </si>
  <si>
    <t>B. EN MONEDA NACIONAL</t>
  </si>
  <si>
    <t xml:space="preserve">    Intereses Capitalizados</t>
  </si>
  <si>
    <t xml:space="preserve">    Retiros</t>
  </si>
  <si>
    <t xml:space="preserve">    Conversión de Monedas</t>
  </si>
  <si>
    <t>Fondo de Reconstrucción</t>
  </si>
  <si>
    <t>Fondo para Diagnósticos y Tratamientos de Alto Costo</t>
  </si>
  <si>
    <t>(1) Considera los intereses devengados y las ganancias (o pérdidas) de capital.</t>
  </si>
  <si>
    <t>(2) Considera los pagos por concepto de administración, custodia y otros como los retiros efectivos de recursos.</t>
  </si>
  <si>
    <t>(3) Se refiere al fondo creado bajo un Protolo entre el Ministro de Hacienda y de Obras Públicas, en septiembre de 1998.</t>
  </si>
  <si>
    <t>(millones de pesos de 2019)</t>
  </si>
  <si>
    <t>Fuente: Ministerio de Hacienda.</t>
  </si>
  <si>
    <t>Presupuesto 2018</t>
  </si>
  <si>
    <t>Informe Trimestral de los Recursos Humanos del Sector Público</t>
  </si>
  <si>
    <t>Consolidado 2017</t>
  </si>
  <si>
    <t>Millones de pesos de 2018</t>
  </si>
  <si>
    <t>(1) En marzo de 2017 se realizó una transferencia desde Gobierno Central Extrapresupuestario a Gobierno Central Presupuestario por $ 314.070 millones,</t>
  </si>
  <si>
    <t>correspondiente a capitalización de Codelco, operación que no se incluye es esta tabla, por tratarse de una transferencia consolidable.</t>
  </si>
  <si>
    <t>GOBIERNO CENTRAL TOTAL (1)</t>
  </si>
  <si>
    <t>Estado de Operaciones de Gobierno: 2017 - 2018</t>
  </si>
  <si>
    <t>2017 - 2018</t>
  </si>
  <si>
    <t>(Millones de pesos de 2018)</t>
  </si>
  <si>
    <t>Gastos Gobierno Central Consolidado 2017 y 2018</t>
  </si>
  <si>
    <t>(1) Presupuesto 2018 incluye MM$250.007 correspondientes a Bono Electrónico FONASA, lo que permite</t>
  </si>
  <si>
    <t xml:space="preserve">     hacer comparación con la cifra de Ejecución 2018, que incluye un ajuste equivalente.</t>
  </si>
  <si>
    <t>(1) Estas cifras consideran el efecto del bono electrónico Fonasa.</t>
  </si>
  <si>
    <t>Efectivo   2018</t>
  </si>
  <si>
    <t>Fuente: BCCh y Dipres.</t>
  </si>
  <si>
    <t>*El  reporte del TAC se publica trimestralmente en la página web institucional, tal como lo señala el artículo 8°, del Decreto N°1.618, de 2015, del Ministerio de Hacienda.</t>
  </si>
  <si>
    <t>Activos Consolidados TP</t>
  </si>
  <si>
    <t>TAC*</t>
  </si>
  <si>
    <t>FAR</t>
  </si>
  <si>
    <t>Fondo de Apoyo Regional</t>
  </si>
  <si>
    <t>FpE</t>
  </si>
  <si>
    <t>Fondo p/l Educación</t>
  </si>
  <si>
    <t>Sub total</t>
  </si>
  <si>
    <t>TP US$</t>
  </si>
  <si>
    <t>TP CLP</t>
  </si>
  <si>
    <t>Otros activos del TP</t>
  </si>
  <si>
    <t>FRP</t>
  </si>
  <si>
    <t>FEES</t>
  </si>
  <si>
    <t>Fondos Soberanos</t>
  </si>
  <si>
    <t>Activos en millones de US$</t>
  </si>
  <si>
    <t>Evolución de los activos consolidados del Tesoro Público (millones de US$)</t>
  </si>
  <si>
    <t>*incluye costos asociados a asesorías.</t>
  </si>
  <si>
    <t>Saldo final</t>
  </si>
  <si>
    <t xml:space="preserve">    Costos Adm., custodia y otros*</t>
  </si>
  <si>
    <t xml:space="preserve">    Ganancias(pérdidas) de capital</t>
  </si>
  <si>
    <t xml:space="preserve">Sec.Lending     </t>
  </si>
  <si>
    <t xml:space="preserve">       Int. Devengado</t>
  </si>
  <si>
    <t xml:space="preserve">       Retiros</t>
  </si>
  <si>
    <t xml:space="preserve">       Aportes</t>
  </si>
  <si>
    <t>Saldo inicial</t>
  </si>
  <si>
    <t>Cifras en MMUS$</t>
  </si>
  <si>
    <t>Variación mensual del FEES</t>
  </si>
  <si>
    <t>Variación mensual del FRP</t>
  </si>
  <si>
    <t>Duración (años)</t>
  </si>
  <si>
    <t>Duración Fondos Soberanos</t>
  </si>
  <si>
    <t>Acciones</t>
  </si>
  <si>
    <t>Bonos soberanos indexados a inflación</t>
  </si>
  <si>
    <t>Bonos soberanos y bonos relacionados</t>
  </si>
  <si>
    <t>Otras</t>
  </si>
  <si>
    <t>AUD</t>
  </si>
  <si>
    <t>CAD</t>
  </si>
  <si>
    <t>GBP</t>
  </si>
  <si>
    <t>CHF</t>
  </si>
  <si>
    <t>Bonos soberanos y bonos relacionados*</t>
  </si>
  <si>
    <t>JPY</t>
  </si>
  <si>
    <t>Bonos soberanos, bonos relacionados*</t>
  </si>
  <si>
    <t>EUR</t>
  </si>
  <si>
    <t>USD</t>
  </si>
  <si>
    <t>% del Fondo</t>
  </si>
  <si>
    <t>% Clase activo</t>
  </si>
  <si>
    <t>Clase de Activo</t>
  </si>
  <si>
    <t>Moneda</t>
  </si>
  <si>
    <t>A-</t>
  </si>
  <si>
    <t>A</t>
  </si>
  <si>
    <t>A+</t>
  </si>
  <si>
    <t>AA-</t>
  </si>
  <si>
    <t>AA</t>
  </si>
  <si>
    <t>AA+</t>
  </si>
  <si>
    <t>AAA</t>
  </si>
  <si>
    <t>Rating</t>
  </si>
  <si>
    <t>(% de cada fondo)</t>
  </si>
  <si>
    <t>Distribución por clasificación de riesgo</t>
  </si>
  <si>
    <t>KRW</t>
  </si>
  <si>
    <t>(% del fondo)</t>
  </si>
  <si>
    <t>FRP: Distribución por clase de activo y moneda</t>
  </si>
  <si>
    <t>Totales</t>
  </si>
  <si>
    <t>Treasury Bills</t>
  </si>
  <si>
    <t>Treasury Notes</t>
  </si>
  <si>
    <t>Certificados de Depósitos</t>
  </si>
  <si>
    <t>Time Deposit</t>
  </si>
  <si>
    <t>Fondo Mutuo</t>
  </si>
  <si>
    <t>Pactos</t>
  </si>
  <si>
    <t>Instrumentos Banco Central</t>
  </si>
  <si>
    <t>Depósitos a Plazo</t>
  </si>
  <si>
    <t>Cartera US$</t>
  </si>
  <si>
    <t>Cartera CLP</t>
  </si>
  <si>
    <t>Consolidado en MMUS$</t>
  </si>
  <si>
    <t>Instrumento</t>
  </si>
  <si>
    <t>Distribución de otros activos del Tesoro Público por tipo de activos (millones de US$)</t>
  </si>
  <si>
    <t>(1) No considera las inversiones en Fondos Mutuos.</t>
  </si>
  <si>
    <t/>
  </si>
  <si>
    <t>Security</t>
  </si>
  <si>
    <t>Scotiabank</t>
  </si>
  <si>
    <t>Santander Ag. de Valores</t>
  </si>
  <si>
    <t>Santander</t>
  </si>
  <si>
    <t>HSBC</t>
  </si>
  <si>
    <t>Falabella</t>
  </si>
  <si>
    <t>Estado C. de Bolsa</t>
  </si>
  <si>
    <t>Estado</t>
  </si>
  <si>
    <t>Corpbanca C. de Bolsa</t>
  </si>
  <si>
    <t>Corpbanca</t>
  </si>
  <si>
    <t>Chile</t>
  </si>
  <si>
    <t>BICE</t>
  </si>
  <si>
    <t>BCI C. de Bolsa</t>
  </si>
  <si>
    <t>BCI</t>
  </si>
  <si>
    <t>Pactos en pesos</t>
  </si>
  <si>
    <t>Depósitos en dólares</t>
  </si>
  <si>
    <t>Depósitos en pesos</t>
  </si>
  <si>
    <t>Instituciones adjudicadas con depósitos a plazo y pactos</t>
  </si>
  <si>
    <t>Instituciones participantes</t>
  </si>
  <si>
    <t>* Monto al vencimiento.</t>
  </si>
  <si>
    <t>mayor a 120 días</t>
  </si>
  <si>
    <t>entre  91 y 120 días</t>
  </si>
  <si>
    <t>entre  61 y 90 días</t>
  </si>
  <si>
    <t>entre  31 y 60 días</t>
  </si>
  <si>
    <t>entre  7 y 30 días</t>
  </si>
  <si>
    <t>Depósitos a Plazo en dólares (tramo de plazos)</t>
  </si>
  <si>
    <t>Depósitos a Plazo en pesos (tramo de plazos)</t>
  </si>
  <si>
    <t>entre  26 y 30 días</t>
  </si>
  <si>
    <t>entre  21 y 25 días</t>
  </si>
  <si>
    <t>entre  16 y 20 días</t>
  </si>
  <si>
    <t>entre  11 y 15 días</t>
  </si>
  <si>
    <t>entre  6 y 10 días</t>
  </si>
  <si>
    <t>entre  1 y 5 días</t>
  </si>
  <si>
    <t>Pactos de Retrocompra en pesos (tramo de plazos)</t>
  </si>
  <si>
    <t>Bonos Soberanos</t>
  </si>
  <si>
    <t>Instrumentos BCCh</t>
  </si>
  <si>
    <t>Total en MMU$</t>
  </si>
  <si>
    <t>Distribución por tipo de activos (millones de US$)</t>
  </si>
  <si>
    <t>Invertido en los OATP</t>
  </si>
  <si>
    <t>millones dólares</t>
  </si>
  <si>
    <t>(1) No considera las inversiones en Fondos Mutuos</t>
  </si>
  <si>
    <t>Distribución por clasificación de riesgo (% del fondo)</t>
  </si>
  <si>
    <t>DEUDA/PIB</t>
  </si>
  <si>
    <t>DEUDA EXTERNA</t>
  </si>
  <si>
    <t>DEUDA INTERNA</t>
  </si>
  <si>
    <t>AÑOS</t>
  </si>
  <si>
    <r>
      <t xml:space="preserve">Stock </t>
    </r>
    <r>
      <rPr>
        <b/>
        <sz val="10"/>
        <rFont val="Calibri"/>
        <family val="2"/>
        <scheme val="minor"/>
      </rPr>
      <t>de Deuda Bruta del Gobierno Central</t>
    </r>
  </si>
  <si>
    <t xml:space="preserve"> Fuente: Dipres.</t>
  </si>
  <si>
    <t>Año</t>
  </si>
  <si>
    <t>Prepagos de deuda interna y externa</t>
  </si>
  <si>
    <t>BTU0300144</t>
  </si>
  <si>
    <t>BTU0200335</t>
  </si>
  <si>
    <t>BTU0190930</t>
  </si>
  <si>
    <t>BTU0130323</t>
  </si>
  <si>
    <t>BTP0600143</t>
  </si>
  <si>
    <t>BTP0500335</t>
  </si>
  <si>
    <t>BTP0470930</t>
  </si>
  <si>
    <t>BTP0400323</t>
  </si>
  <si>
    <t>Equivalente (MMUS$)</t>
  </si>
  <si>
    <t>Moneda de Origen</t>
  </si>
  <si>
    <r>
      <t xml:space="preserve">(2) </t>
    </r>
    <r>
      <rPr>
        <i/>
        <sz val="10"/>
        <rFont val="Calibri"/>
        <family val="2"/>
        <scheme val="minor"/>
      </rPr>
      <t>Face value</t>
    </r>
    <r>
      <rPr>
        <sz val="10"/>
        <rFont val="Calibri"/>
        <family val="2"/>
        <scheme val="minor"/>
      </rPr>
      <t xml:space="preserve"> en miles de UF.</t>
    </r>
  </si>
  <si>
    <r>
      <t xml:space="preserve">(1) </t>
    </r>
    <r>
      <rPr>
        <i/>
        <sz val="10"/>
        <rFont val="Calibri"/>
        <family val="2"/>
        <scheme val="minor"/>
      </rPr>
      <t>Face value</t>
    </r>
    <r>
      <rPr>
        <sz val="10"/>
        <rFont val="Calibri"/>
        <family val="2"/>
        <scheme val="minor"/>
      </rPr>
      <t xml:space="preserve"> en millones de pesos.</t>
    </r>
  </si>
  <si>
    <t>Valor  Mercado (MM US$)</t>
  </si>
  <si>
    <t>Face Value</t>
  </si>
  <si>
    <t>Bonos Locales</t>
  </si>
  <si>
    <r>
      <t>Stock</t>
    </r>
    <r>
      <rPr>
        <b/>
        <sz val="10"/>
        <rFont val="Calibri"/>
        <family val="2"/>
        <scheme val="minor"/>
      </rPr>
      <t xml:space="preserve"> bonos locales vigentes en el mercado local</t>
    </r>
  </si>
  <si>
    <r>
      <t xml:space="preserve">(3) </t>
    </r>
    <r>
      <rPr>
        <i/>
        <sz val="10"/>
        <rFont val="Calibri"/>
        <family val="2"/>
        <scheme val="minor"/>
      </rPr>
      <t>Face value</t>
    </r>
    <r>
      <rPr>
        <sz val="10"/>
        <rFont val="Calibri"/>
        <family val="2"/>
        <scheme val="minor"/>
      </rPr>
      <t xml:space="preserve"> en millones de euros.</t>
    </r>
  </si>
  <si>
    <r>
      <t xml:space="preserve">(2) </t>
    </r>
    <r>
      <rPr>
        <i/>
        <sz val="10"/>
        <rFont val="Calibri"/>
        <family val="2"/>
        <scheme val="minor"/>
      </rPr>
      <t>Face value</t>
    </r>
    <r>
      <rPr>
        <sz val="10"/>
        <rFont val="Calibri"/>
        <family val="2"/>
        <scheme val="minor"/>
      </rPr>
      <t xml:space="preserve"> en millones de dólares.</t>
    </r>
  </si>
  <si>
    <r>
      <t>Stock</t>
    </r>
    <r>
      <rPr>
        <b/>
        <sz val="10"/>
        <rFont val="Calibri"/>
        <family val="2"/>
        <scheme val="minor"/>
      </rPr>
      <t xml:space="preserve"> bonos soberanos vigentes en el mercado internacional</t>
    </r>
  </si>
  <si>
    <t>Mayor a 10 años</t>
  </si>
  <si>
    <t>Entre 1 y 10 años</t>
  </si>
  <si>
    <t>Menor o igual a 1 año</t>
  </si>
  <si>
    <t>Deuda Externa</t>
  </si>
  <si>
    <t>Deuda Interna</t>
  </si>
  <si>
    <t>Deuda Total</t>
  </si>
  <si>
    <t>Mar 2018</t>
  </si>
  <si>
    <t>(millones de US$)</t>
  </si>
  <si>
    <t>Pesos</t>
  </si>
  <si>
    <t>Euros</t>
  </si>
  <si>
    <t>Dólares USA</t>
  </si>
  <si>
    <t>UTM</t>
  </si>
  <si>
    <t>UF</t>
  </si>
  <si>
    <t>Stock de deuda del Gobierno Central por moneda</t>
  </si>
  <si>
    <t xml:space="preserve">Bonos </t>
  </si>
  <si>
    <t>Pagarés</t>
  </si>
  <si>
    <t>Stock de deuda del Gobierno Central por instrumento</t>
  </si>
  <si>
    <t>BIRF</t>
  </si>
  <si>
    <t>BID</t>
  </si>
  <si>
    <t>Banco Estado</t>
  </si>
  <si>
    <t>Stock de deuda del Gobierno Central por acreedor</t>
  </si>
  <si>
    <t>Total BTU (MM UF)</t>
  </si>
  <si>
    <t>/</t>
  </si>
  <si>
    <t>BTU0300142</t>
  </si>
  <si>
    <t>BTU0300140</t>
  </si>
  <si>
    <t>BTU0300339</t>
  </si>
  <si>
    <t>BTU0300338</t>
  </si>
  <si>
    <t>BTU0300134</t>
  </si>
  <si>
    <t>BTU0300132</t>
  </si>
  <si>
    <t>BTU0300130</t>
  </si>
  <si>
    <t>BTU0300329</t>
  </si>
  <si>
    <t>BTU0300328</t>
  </si>
  <si>
    <t>BTU0300327</t>
  </si>
  <si>
    <t>BTU0150326</t>
  </si>
  <si>
    <t>BTU0260925</t>
  </si>
  <si>
    <t>BTU0450824</t>
  </si>
  <si>
    <t>BTU0300124</t>
  </si>
  <si>
    <t>BTU0451023</t>
  </si>
  <si>
    <t>BTU0300122</t>
  </si>
  <si>
    <t>BTU0150321</t>
  </si>
  <si>
    <t>BTU0300120</t>
  </si>
  <si>
    <t>BTU0300719</t>
  </si>
  <si>
    <t>BTU0300119</t>
  </si>
  <si>
    <t xml:space="preserve"> Total BTP (MM$)</t>
  </si>
  <si>
    <t>BTP0600134</t>
  </si>
  <si>
    <t>BTP0600132</t>
  </si>
  <si>
    <t>BTP0450326</t>
  </si>
  <si>
    <t>BTP0600124</t>
  </si>
  <si>
    <t>BTP0600122</t>
  </si>
  <si>
    <t>BTP0450321</t>
  </si>
  <si>
    <t>BTP0450221</t>
  </si>
  <si>
    <t>BTP0600120</t>
  </si>
  <si>
    <t>BTP0600119</t>
  </si>
  <si>
    <t>Pago Cupón</t>
  </si>
  <si>
    <t>Tasa Colocación</t>
  </si>
  <si>
    <t>Tasa Cupón</t>
  </si>
  <si>
    <t>Monto Circulante</t>
  </si>
  <si>
    <t>Monto Colocado</t>
  </si>
  <si>
    <t>Vencimiento</t>
  </si>
  <si>
    <t>Emisión</t>
  </si>
  <si>
    <t>Nemo-Bolsa</t>
  </si>
  <si>
    <t>Tipo Instrumento</t>
  </si>
  <si>
    <t>Resumen bonos en circulación en el mercado financiero local</t>
  </si>
  <si>
    <t xml:space="preserve"> Total Global (MM CLP)</t>
  </si>
  <si>
    <t>05 Feb /05 Ago</t>
  </si>
  <si>
    <t>Global 2020 en CLP /Reapertura</t>
  </si>
  <si>
    <t xml:space="preserve">Global 2020 en CLP </t>
  </si>
  <si>
    <t xml:space="preserve"> Total Global (MM Euros)</t>
  </si>
  <si>
    <t>27 Mayo</t>
  </si>
  <si>
    <t>Global 2030 en Euros / Reapertura</t>
  </si>
  <si>
    <t>Global 2030 en Euros</t>
  </si>
  <si>
    <t>Global 2029 en Euros</t>
  </si>
  <si>
    <t>20 Enero</t>
  </si>
  <si>
    <t>Global 2026 en Euros</t>
  </si>
  <si>
    <t>30 Enero</t>
  </si>
  <si>
    <t>Global 2025 en Euros / Reapertura</t>
  </si>
  <si>
    <t>Global 2025 en Euros</t>
  </si>
  <si>
    <t xml:space="preserve"> Total Global (MM US$)</t>
  </si>
  <si>
    <t>21 Jun / 21 Dic</t>
  </si>
  <si>
    <t>Global 2047 en USD</t>
  </si>
  <si>
    <t>30 Abr / 30 Oct</t>
  </si>
  <si>
    <t>Global 2042 en USD</t>
  </si>
  <si>
    <t>06 Feb /06 Ago</t>
  </si>
  <si>
    <t>Global 2028 en USD</t>
  </si>
  <si>
    <t>21 Ene / 21 Jul</t>
  </si>
  <si>
    <t>Global 2026 en USD</t>
  </si>
  <si>
    <t>27 Mar / 27 Sep</t>
  </si>
  <si>
    <t>Global 2025 en USD</t>
  </si>
  <si>
    <t>Global 2022 en USD</t>
  </si>
  <si>
    <t>14 Mar /14 Sep</t>
  </si>
  <si>
    <t>Global 2021 en USD</t>
  </si>
  <si>
    <t>Global 2020 en USD</t>
  </si>
  <si>
    <t>Resumen bonos en circulación en el mercado financiero internacional</t>
  </si>
  <si>
    <t>febrero de 2019</t>
  </si>
  <si>
    <t>enero</t>
  </si>
  <si>
    <t>febrero</t>
  </si>
  <si>
    <t>Nota: 2013-2018 corresponde al stock vigente al 31 de diciembre de cada año.</t>
  </si>
  <si>
    <t>Soberanos y otros activos</t>
  </si>
  <si>
    <t>Bonos Sob. Index. a inflación</t>
  </si>
  <si>
    <t>MBS de Agencias EEUU</t>
  </si>
  <si>
    <t>Bonos Corporativos</t>
  </si>
  <si>
    <t>Bonos  High  Yield</t>
  </si>
  <si>
    <t>AA+ a AA-</t>
  </si>
  <si>
    <t>A+ a A-</t>
  </si>
  <si>
    <t>BBB+ a BBB-</t>
  </si>
  <si>
    <t>BB+ a BB-</t>
  </si>
  <si>
    <t>B+ a B-</t>
  </si>
  <si>
    <t>CCC+ o inferior</t>
  </si>
  <si>
    <t>(2) Cartera de Renta Fija.</t>
  </si>
  <si>
    <t>ItaúCorp</t>
  </si>
  <si>
    <t>ItaúCorp C. de Bolsa</t>
  </si>
  <si>
    <t>(1) Incluye recompras de los bonos soberanos Chile 09, Chile 12 y Chile 13 por un total de US$220 millones.</t>
  </si>
  <si>
    <t>(2) Incluye recompras de los bonos soberanos Chile 12 y Chile 13 por un total de US$54 millones.</t>
  </si>
  <si>
    <t>(3) Incluye prepagos de deuda con el Banco Central de Chile (BCCh) por US$1.500,7 millones, correspondientes a pagarés con vencimientos entre 2010 y 2012; prepago de créditos con organismos multilaterales por US$29,5 millones y recompras de bonos soberanos (Chile 07, Chile 08, Chile 09, Chile 12 y Chile 13) por US$121,3 millones.</t>
  </si>
  <si>
    <t xml:space="preserve">(4) Prepagos de deuda interna con el BCCh por US$1.058,1 millones, correspondientes a las cuotas de pagarés de los años 2013 y 2014. </t>
  </si>
  <si>
    <t>(5) Corresponde a las recompras de los bonos soberanos Chile 20 y Chile 21.</t>
  </si>
  <si>
    <t>(6) Incluye las recompras de los bonos locales, en el marco del "Programa de Intercambio local" por un total equivalente de US$ 17.830,0 millones y de bonos soberanos (Chile 20, Chile 21, Chile 22 y Chile 25) por US$ 602,1 millones.</t>
  </si>
  <si>
    <t>(7) Corresponde a la recompra del bono soberano Chile 42.</t>
  </si>
  <si>
    <t>(8) Incluye las recompras de bonos locales, en el marco del “Programa de Intercambio local” por un total equivalente de US$ 5.501,6 millones y de bonos soberanos Chile 20, Chile 21, Chile 22, Chile 25 y Chile 26 por US$972,9 millones.</t>
  </si>
  <si>
    <t xml:space="preserve">   Monto prepago (cifras consolidadas en millones de dólares)</t>
  </si>
  <si>
    <t>Stock de deuda del Gobierno Central por vencimiento</t>
  </si>
  <si>
    <t>01 Febrero</t>
  </si>
  <si>
    <t>Jun 2018</t>
  </si>
  <si>
    <t>Sep 2018</t>
  </si>
  <si>
    <t>Dic 2018</t>
  </si>
  <si>
    <t>Nemotecnico</t>
  </si>
  <si>
    <t>Total BTP</t>
  </si>
  <si>
    <t>Total BTU</t>
  </si>
  <si>
    <t>Total  Recomprado</t>
  </si>
  <si>
    <t>(1) Face value en millones de pesos.</t>
  </si>
  <si>
    <t>(2) Face value en miles de UF</t>
  </si>
  <si>
    <t>Millones de USD</t>
  </si>
  <si>
    <t>Tipo de Instrumento</t>
  </si>
  <si>
    <t>Cuadro A.IV.1</t>
  </si>
  <si>
    <t>Cuadro A.IV.2</t>
  </si>
  <si>
    <t>Cuadro A.IV.3</t>
  </si>
  <si>
    <t>Cuadro A.IV.4</t>
  </si>
  <si>
    <t>Cuadro A.IV.5</t>
  </si>
  <si>
    <t>Cuadro A.IV.6</t>
  </si>
  <si>
    <t>Anexo V. Sistema de Información de Finanzas Públicas</t>
  </si>
  <si>
    <t>- Gobierno General: Clasificación económica de ingresos, gastos, adquisición de activos no financieros y partidas de financiamiento, balance contable, balance ajustado. Serie trimestral.</t>
  </si>
  <si>
    <t>30 días máximo a partir del término de trimestre de referencia</t>
  </si>
  <si>
    <t>- Municipalidades: Clasificación económica de ingresos, gastos, adquisición de activos no financieros y partidas de financiamiento, balance contable, balance ajustado. Serie trimestral.</t>
  </si>
  <si>
    <t>Informe del Estado de Operaciones del Gobierno General Trimestral</t>
  </si>
  <si>
    <t>Posterior al Cierre de cada trimestre</t>
  </si>
  <si>
    <t>- Actualización de proyecciones del año en curso</t>
  </si>
  <si>
    <t>- Proyecciones de balance fiscal y deuda bruta de mediano plazo</t>
  </si>
  <si>
    <t>- Proyecto de Ley de Presupuestos para el año siguiente (tercer trimestre)</t>
  </si>
  <si>
    <t>- Evaluación de la gestión financiera del Sector Público (primer trimestre)</t>
  </si>
  <si>
    <t>- Presupuesto Gastos tributarios (tercer trimestre)</t>
  </si>
  <si>
    <t xml:space="preserve">- Avances en la calidad del gasto (segundo trimestre) </t>
  </si>
  <si>
    <t>- Programación financiera (tercer trimestre)</t>
  </si>
  <si>
    <t>- Sistema de evaluación y control de gestión (tercer trimestre)</t>
  </si>
  <si>
    <t>Cuadro A.I.1</t>
  </si>
  <si>
    <t>Variables estructurales para 2019</t>
  </si>
  <si>
    <t>Variable</t>
  </si>
  <si>
    <t>Valor</t>
  </si>
  <si>
    <t>Fuente</t>
  </si>
  <si>
    <t>Brecha PIB tendencial / PIB efectivo 2019</t>
  </si>
  <si>
    <t>Ministerio de Hacienda/ Comité de expertos, reunido en julio de 2018.</t>
  </si>
  <si>
    <t>Brecha PIB tendencial / PIB efectivo 2018</t>
  </si>
  <si>
    <t>Precio de referencia del cobre 2019</t>
  </si>
  <si>
    <t>Comité de expertos, reunido en junio de 2018.</t>
  </si>
  <si>
    <t>(centavos de dólar por libra)</t>
  </si>
  <si>
    <t>Precio de referencias del cobre 2018</t>
  </si>
  <si>
    <t>Comité de expertos, reunido en junio de 2017.</t>
  </si>
  <si>
    <t>Fuentes: Ministerio de Hacienda y Dipres.</t>
  </si>
  <si>
    <t>Cuadro A.I.2</t>
  </si>
  <si>
    <t>Proyección de variables económicas efectivas 2019</t>
  </si>
  <si>
    <t>Período</t>
  </si>
  <si>
    <t>PIB (tasa de variación real)</t>
  </si>
  <si>
    <t>Promedio 2019</t>
  </si>
  <si>
    <t xml:space="preserve">IPC (tasa de variación promedio / promedio) </t>
  </si>
  <si>
    <t>Tipo de cambio nominal (pesos por dólar)</t>
  </si>
  <si>
    <t>Promedio 2018 ($2019)</t>
  </si>
  <si>
    <t>Precio del cobre BML (centavos de dólar por libra)</t>
  </si>
  <si>
    <t>Promedio 2018</t>
  </si>
  <si>
    <t>Diferencia precio Referencia  del cobre – precio cobre Codelco (centavos de dólar por libra)</t>
  </si>
  <si>
    <t>Ventas Cobre Codelco (miles de toneladas)</t>
  </si>
  <si>
    <t>Total 2019</t>
  </si>
  <si>
    <t>Producción cobre GMP10 (miles de toneladas)</t>
  </si>
  <si>
    <t>Total 2018</t>
  </si>
  <si>
    <t>Tasa de impuesto específico a la minería</t>
  </si>
  <si>
    <t xml:space="preserve">Tasa efectiva de impuesto a la renta de primera categoría </t>
  </si>
  <si>
    <t xml:space="preserve">Tasa efectiva impuesto adicional </t>
  </si>
  <si>
    <t>Proporción de distribución de las utilidades de las GMP10 al exterior (Z)</t>
  </si>
  <si>
    <t>Costos de operación totales de GMP10 (millones de dólares)</t>
  </si>
  <si>
    <t>Cuadro A.I.3</t>
  </si>
  <si>
    <t>Elasticidades recaudación/PIB efectivo por categoría de impuesto</t>
  </si>
  <si>
    <t>Categoría de impuesto</t>
  </si>
  <si>
    <t>Renta Anual</t>
  </si>
  <si>
    <t>Renta Mensual</t>
  </si>
  <si>
    <t>PPM</t>
  </si>
  <si>
    <t>Indirectos</t>
  </si>
  <si>
    <t>Elasticidad/PIB</t>
  </si>
  <si>
    <t>Cuadro A.I.4</t>
  </si>
  <si>
    <t>Efecto cíclico de los ingresos tributarios no mineros (ITNM) 2019</t>
  </si>
  <si>
    <t>(millones de pesos 2019)</t>
  </si>
  <si>
    <t>Componente</t>
  </si>
  <si>
    <t>ITNM efectivo</t>
  </si>
  <si>
    <t>Componente Cíclico</t>
  </si>
  <si>
    <t>ITNM cíclicamente ajustados</t>
  </si>
  <si>
    <t>Impuesto Declaración Anual (abril)</t>
  </si>
  <si>
    <t>Sistema de pagos (créditos, efecto en abril de 2019)</t>
  </si>
  <si>
    <t>Impuesto Declaración Mensual (adicional, 2ª categoría, etc.)</t>
  </si>
  <si>
    <t>Impuestos Indirectos</t>
  </si>
  <si>
    <t>Cuadro A.I.5</t>
  </si>
  <si>
    <t>Efecto Cíclico de las Cotizaciones Previsionales de Salud 2019</t>
  </si>
  <si>
    <t>Ingresos Efectivos</t>
  </si>
  <si>
    <t>Ingresos cíclicamente ajustados</t>
  </si>
  <si>
    <t>Cuadro A.I.6</t>
  </si>
  <si>
    <t>Efecto cíclico traspasos cobre Codelco 2019</t>
  </si>
  <si>
    <t>Componente Cíclico Cobre</t>
  </si>
  <si>
    <t>Cuadro A.I.7</t>
  </si>
  <si>
    <t>Efecto cíclico del Impuesto Específico a la actividad minera GMP10 2019</t>
  </si>
  <si>
    <t>Impuesto Específico (abril de 2019)</t>
  </si>
  <si>
    <t>PPM  2019</t>
  </si>
  <si>
    <t>Créditos (abril de 2019)</t>
  </si>
  <si>
    <t xml:space="preserve">  Fuente: Dipres.</t>
  </si>
  <si>
    <t>Cuadro A.I.8</t>
  </si>
  <si>
    <t>Efecto cíclico Impuesto a la Renta de Primera Categoría GMP10 2019</t>
  </si>
  <si>
    <t>Ingresos efectivos</t>
  </si>
  <si>
    <t>Componente cíclico</t>
  </si>
  <si>
    <t>Impuesto Primera Categoría (abril de 2019)</t>
  </si>
  <si>
    <t>PPM 2019</t>
  </si>
  <si>
    <t>Cuadro A.I.9</t>
  </si>
  <si>
    <t>Efecto cíclico Impuesto Adicional GMP10 2019</t>
  </si>
  <si>
    <t>Cuadro A.I.10</t>
  </si>
  <si>
    <t>Ajuste cíclico ingresos 2019</t>
  </si>
  <si>
    <t>Efectos cíclicos</t>
  </si>
  <si>
    <t>Millones de Pesos de 2019</t>
  </si>
  <si>
    <t>Ingresos tributarios no mineros</t>
  </si>
  <si>
    <t>Ingresos cotizaciones previsionales de salud</t>
  </si>
  <si>
    <t xml:space="preserve">Ingresos de Codelco </t>
  </si>
  <si>
    <t xml:space="preserve">Ingresos tributarios GMP10 </t>
  </si>
  <si>
    <t>Efecto cíclico total</t>
  </si>
  <si>
    <t xml:space="preserve">   Fuente: Dipres.</t>
  </si>
  <si>
    <t>Cuadro A.I.11</t>
  </si>
  <si>
    <t>Balance Cíclicamente Ajustado del Gobierno Central Total 2019</t>
  </si>
  <si>
    <t>Cuadro A.I.12</t>
  </si>
  <si>
    <t>Balance primario efectivo y cíclicamente ajustado 2019</t>
  </si>
  <si>
    <t>Millones de pesos de 2019</t>
  </si>
  <si>
    <t>Balance global cíclicamente ajustado</t>
  </si>
  <si>
    <t>Balance primario cíclicamente ajustado</t>
  </si>
  <si>
    <r>
      <t>Balance Efectivo (BD</t>
    </r>
    <r>
      <rPr>
        <vertAlign val="subscript"/>
        <sz val="10"/>
        <rFont val="Calibri"/>
        <family val="2"/>
        <scheme val="minor"/>
      </rPr>
      <t>2019</t>
    </r>
    <r>
      <rPr>
        <sz val="10"/>
        <rFont val="Calibri"/>
        <family val="2"/>
        <scheme val="minor"/>
      </rPr>
      <t>)</t>
    </r>
  </si>
  <si>
    <r>
      <t>Efecto Cíclico (AC</t>
    </r>
    <r>
      <rPr>
        <vertAlign val="subscript"/>
        <sz val="10"/>
        <rFont val="Calibri"/>
        <family val="2"/>
        <scheme val="minor"/>
      </rPr>
      <t>2019</t>
    </r>
    <r>
      <rPr>
        <sz val="10"/>
        <rFont val="Calibri"/>
        <family val="2"/>
        <scheme val="minor"/>
      </rPr>
      <t>)</t>
    </r>
  </si>
  <si>
    <r>
      <t>Balance Cíclicamente Ajustado (BCA</t>
    </r>
    <r>
      <rPr>
        <b/>
        <vertAlign val="subscript"/>
        <sz val="10"/>
        <rFont val="Calibri"/>
        <family val="2"/>
        <scheme val="minor"/>
      </rPr>
      <t>2019</t>
    </r>
    <r>
      <rPr>
        <b/>
        <sz val="10"/>
        <rFont val="Calibri"/>
        <family val="2"/>
        <scheme val="minor"/>
      </rPr>
      <t>)</t>
    </r>
  </si>
  <si>
    <t>Febrero de 2019</t>
  </si>
  <si>
    <t>(1) Mediante Decreto N° 452 de 2018, del Ministerio de Hacienda, se establecieron los instrumentos a emitir en el ejercicio 2018.</t>
  </si>
  <si>
    <t>Detalle recompras programa de intercambio bonos locales</t>
  </si>
  <si>
    <t>Detalle emisiones programa de intercambio bonos locales</t>
  </si>
  <si>
    <t>Tesoro Púbico y FpE: Depósitos a plazo en pesos subastados en el mercado local durante febrero de 2019</t>
  </si>
  <si>
    <t>Tesoro Público y FpE: Depósitos a plazo en dólares subastados en el mercado local durante febrero de 2019</t>
  </si>
  <si>
    <t>Tesoro Público y FpE: Pactos de Retrocompra subastados en el mercado local durante febrero de 2019</t>
  </si>
  <si>
    <t xml:space="preserve">     en millones de $ de 2018</t>
  </si>
  <si>
    <t>Gastos Gobierno Central Total Ejecución Trimestral de Gastos 2018</t>
  </si>
  <si>
    <t>(Variación porcentual real en 12 meses)</t>
  </si>
  <si>
    <t>(millones de pesos de 2018 y Porcentaje del PIB)</t>
  </si>
  <si>
    <t>Fondos Especiales (2009-2018)</t>
  </si>
  <si>
    <t>Cuadro A.IV.7</t>
  </si>
  <si>
    <t>INGRESOS POR IMPUESTOS</t>
  </si>
  <si>
    <t>Ejecución Presupuestaria Consolidada</t>
  </si>
  <si>
    <t>(millones de pesos de cada año)</t>
  </si>
  <si>
    <t xml:space="preserve">       Sistemas de Pago</t>
  </si>
  <si>
    <t xml:space="preserve">    I.V.A. Declarado</t>
  </si>
  <si>
    <t xml:space="preserve">    Crédito Especial Empresas Constructoras</t>
  </si>
  <si>
    <t xml:space="preserve">    Devoluciones</t>
  </si>
  <si>
    <t>3. Impuestos a Productos Especificos</t>
  </si>
  <si>
    <t xml:space="preserve">    Tabacos, Cigarros y Cigarrillos</t>
  </si>
  <si>
    <t xml:space="preserve">    Combustibles</t>
  </si>
  <si>
    <t xml:space="preserve">    Derechos de Extracción de Pesca</t>
  </si>
  <si>
    <t>4. Impuestos a los Actos Jurídicos</t>
  </si>
  <si>
    <t xml:space="preserve">    Fluctuación Deudores más Diferencias Pendientes</t>
  </si>
  <si>
    <t xml:space="preserve">    Otros</t>
  </si>
  <si>
    <t>Cuadro A.IV.8</t>
  </si>
  <si>
    <t>Ejecución Presupuestaria sin Mineras Privadas Consolidadas</t>
  </si>
  <si>
    <t>Cuadro A.IV.9</t>
  </si>
  <si>
    <t>Ejecución Presupuestaria  Consolidada</t>
  </si>
  <si>
    <t>Cuadro A.IV.10</t>
  </si>
  <si>
    <t>Ejecución Presupuestaria Mineras Privadas Consolidadas</t>
  </si>
  <si>
    <t>Ingresos por Impuestos</t>
  </si>
  <si>
    <t>Ingresos por Impuestos 2012-2018</t>
  </si>
  <si>
    <t>Cuadro A.IV.14</t>
  </si>
  <si>
    <t>Estado de Operaciones del Gobierno 2019</t>
  </si>
  <si>
    <t>(millones de pesos de 2019 y  del PIB)</t>
  </si>
  <si>
    <t xml:space="preserve">Millones de pesos </t>
  </si>
  <si>
    <t>INGRESOS</t>
  </si>
  <si>
    <t>GASTOS</t>
  </si>
  <si>
    <t xml:space="preserve">    Personal</t>
  </si>
  <si>
    <t xml:space="preserve">    Bienes y servicios de consumo y producción</t>
  </si>
  <si>
    <t xml:space="preserve">    Intereses </t>
  </si>
  <si>
    <t xml:space="preserve">    Subsidios y donaciones</t>
  </si>
  <si>
    <t xml:space="preserve">    Prestaciones previsionales</t>
  </si>
  <si>
    <t>ADQUISICION NETA DE ACTIVOS NO FINANCIEROS</t>
  </si>
  <si>
    <t xml:space="preserve">    Venta de activos físicos</t>
  </si>
  <si>
    <t xml:space="preserve">    Inversión</t>
  </si>
  <si>
    <t xml:space="preserve">    Transferencias de capital</t>
  </si>
  <si>
    <t>Fondos de Estabilización Precios de Combustibles</t>
  </si>
  <si>
    <t>Ley N° 13.196</t>
  </si>
  <si>
    <t xml:space="preserve">   Ingresos Ley N° 13.196</t>
  </si>
  <si>
    <t xml:space="preserve">   Ingresos Intereses Ley</t>
  </si>
  <si>
    <t xml:space="preserve">   Gastos</t>
  </si>
  <si>
    <t>Intereses Devengados Bono de Reconocimiento</t>
  </si>
  <si>
    <t>RESULTADO OPERATIVO BRUTO EXTRAPRESUPUESTARIO</t>
  </si>
  <si>
    <t>PRESTAMO NETO/ENDEUDAMIENTO NETO EXTRAPRESUPUESTARIO</t>
  </si>
  <si>
    <t>GOBIERNO CENTRAL TOTAL</t>
  </si>
  <si>
    <t>PRESTAMO NETO/ENDEUDAMIENTO NETO (TOTAL)</t>
  </si>
  <si>
    <t>FEES: Distribución por clase de activo y moneda</t>
  </si>
  <si>
    <t>(1) Incluye efectivo, efectivo equivalentes y transacciones no liquidadas.</t>
  </si>
  <si>
    <r>
      <t>Otros</t>
    </r>
    <r>
      <rPr>
        <vertAlign val="superscript"/>
        <sz val="10"/>
        <color theme="1"/>
        <rFont val="Calibri"/>
        <family val="2"/>
        <scheme val="minor"/>
      </rPr>
      <t>(1)</t>
    </r>
  </si>
  <si>
    <r>
      <t>FEES</t>
    </r>
    <r>
      <rPr>
        <b/>
        <vertAlign val="superscript"/>
        <sz val="10"/>
        <rFont val="Calibri"/>
        <family val="2"/>
        <scheme val="minor"/>
      </rPr>
      <t xml:space="preserve"> (2)</t>
    </r>
  </si>
  <si>
    <r>
      <t xml:space="preserve">FRP </t>
    </r>
    <r>
      <rPr>
        <b/>
        <vertAlign val="superscript"/>
        <sz val="10"/>
        <rFont val="Calibri"/>
        <family val="2"/>
        <scheme val="minor"/>
      </rPr>
      <t>(2)</t>
    </r>
  </si>
  <si>
    <r>
      <t xml:space="preserve">Instituciones financieras habilitadas </t>
    </r>
    <r>
      <rPr>
        <b/>
        <vertAlign val="superscript"/>
        <sz val="10"/>
        <rFont val="Calibri"/>
        <family val="2"/>
        <scheme val="minor"/>
      </rPr>
      <t>(1)</t>
    </r>
    <r>
      <rPr>
        <b/>
        <sz val="10"/>
        <rFont val="Calibri"/>
        <family val="2"/>
        <scheme val="minor"/>
      </rPr>
      <t xml:space="preserve"> para participar en las subastas de depósitos a plazo del Tesoro  Público durante febrero de 2019</t>
    </r>
  </si>
  <si>
    <r>
      <t>(1)</t>
    </r>
    <r>
      <rPr>
        <sz val="10"/>
        <color rgb="FF000000"/>
        <rFont val="Calibri"/>
        <family val="2"/>
        <scheme val="minor"/>
      </rPr>
      <t>Corresponde a los bancos elegibles según normativa vigente y que cuentan con documentación al día para operar en depósitos a plazo o pactos.</t>
    </r>
  </si>
  <si>
    <t>Monto   millones de US$*</t>
  </si>
  <si>
    <t>Tasa interés    promedio (%)</t>
  </si>
  <si>
    <t>Monto  millones de $*</t>
  </si>
  <si>
    <t>Monto   millones de $*</t>
  </si>
  <si>
    <r>
      <t>Rating</t>
    </r>
    <r>
      <rPr>
        <b/>
        <vertAlign val="superscript"/>
        <sz val="10"/>
        <rFont val="Calibri"/>
        <family val="2"/>
        <scheme val="minor"/>
      </rPr>
      <t>(1)</t>
    </r>
  </si>
  <si>
    <t xml:space="preserve">[1] La deuda como porcentaje del PIB se calcula utilizando el PIB a precios corrientes, publicado en las Cuentas Nacionales de la Base de Datos Estadísticas del Banco Central. </t>
  </si>
  <si>
    <r>
      <t>(millones de dólares al 31 de diciembre de cada año)</t>
    </r>
    <r>
      <rPr>
        <vertAlign val="superscript"/>
        <sz val="10"/>
        <rFont val="Calibri"/>
        <family val="2"/>
        <scheme val="minor"/>
      </rPr>
      <t>(1)</t>
    </r>
  </si>
  <si>
    <r>
      <t xml:space="preserve">Detalle Emisiones Mercado Local, 2018 </t>
    </r>
    <r>
      <rPr>
        <b/>
        <vertAlign val="superscript"/>
        <sz val="10"/>
        <rFont val="Calibri"/>
        <family val="2"/>
        <scheme val="minor"/>
      </rPr>
      <t>(1)</t>
    </r>
  </si>
  <si>
    <r>
      <t>BTP</t>
    </r>
    <r>
      <rPr>
        <vertAlign val="superscript"/>
        <sz val="10"/>
        <rFont val="Calibri"/>
        <family val="2"/>
        <scheme val="minor"/>
      </rPr>
      <t>(1)</t>
    </r>
  </si>
  <si>
    <r>
      <t>BTU</t>
    </r>
    <r>
      <rPr>
        <vertAlign val="superscript"/>
        <sz val="10"/>
        <rFont val="Calibri"/>
        <family val="2"/>
        <scheme val="minor"/>
      </rPr>
      <t>(2)</t>
    </r>
  </si>
  <si>
    <r>
      <t>Soberanos CLP</t>
    </r>
    <r>
      <rPr>
        <vertAlign val="superscript"/>
        <sz val="10"/>
        <rFont val="Calibri"/>
        <family val="2"/>
        <scheme val="minor"/>
      </rPr>
      <t>(1)</t>
    </r>
  </si>
  <si>
    <r>
      <t>Soberanos US$</t>
    </r>
    <r>
      <rPr>
        <vertAlign val="superscript"/>
        <sz val="10"/>
        <rFont val="Calibri"/>
        <family val="2"/>
        <scheme val="minor"/>
      </rPr>
      <t>(2)</t>
    </r>
  </si>
  <si>
    <r>
      <t>Soberanos EUR</t>
    </r>
    <r>
      <rPr>
        <vertAlign val="superscript"/>
        <sz val="10"/>
        <rFont val="Calibri"/>
        <family val="2"/>
        <scheme val="minor"/>
      </rPr>
      <t>(3)</t>
    </r>
  </si>
  <si>
    <r>
      <t xml:space="preserve">Fuente:  </t>
    </r>
    <r>
      <rPr>
        <i/>
        <sz val="10"/>
        <rFont val="Calibri"/>
        <family val="2"/>
        <scheme val="minor"/>
      </rPr>
      <t>Bloomberg</t>
    </r>
    <r>
      <rPr>
        <sz val="10"/>
        <rFont val="Calibri"/>
        <family val="2"/>
        <scheme val="minor"/>
      </rPr>
      <t xml:space="preserve"> y Dipres.</t>
    </r>
    <r>
      <rPr>
        <b/>
        <sz val="10"/>
        <rFont val="Calibri"/>
        <family val="2"/>
        <scheme val="minor"/>
      </rPr>
      <t xml:space="preserve"> </t>
    </r>
  </si>
  <si>
    <r>
      <t xml:space="preserve">BTP </t>
    </r>
    <r>
      <rPr>
        <vertAlign val="superscript"/>
        <sz val="10"/>
        <rFont val="Calibri"/>
        <family val="2"/>
        <scheme val="minor"/>
      </rPr>
      <t>(1)</t>
    </r>
  </si>
  <si>
    <r>
      <t xml:space="preserve">BTU </t>
    </r>
    <r>
      <rPr>
        <vertAlign val="superscript"/>
        <sz val="10"/>
        <rFont val="Calibri"/>
        <family val="2"/>
        <scheme val="minor"/>
      </rPr>
      <t>(2)</t>
    </r>
  </si>
  <si>
    <t>Total  General</t>
  </si>
  <si>
    <t>(2) Face value en miles de UF.</t>
  </si>
  <si>
    <r>
      <t>BTP</t>
    </r>
    <r>
      <rPr>
        <vertAlign val="superscript"/>
        <sz val="10"/>
        <rFont val="Calibri"/>
        <family val="2"/>
        <scheme val="minor"/>
      </rPr>
      <t xml:space="preserve"> (1)</t>
    </r>
  </si>
  <si>
    <r>
      <t>BTP</t>
    </r>
    <r>
      <rPr>
        <b/>
        <vertAlign val="superscript"/>
        <sz val="10"/>
        <rFont val="Calibri"/>
        <family val="2"/>
        <scheme val="minor"/>
      </rPr>
      <t>(1)</t>
    </r>
  </si>
  <si>
    <r>
      <t>BTU</t>
    </r>
    <r>
      <rPr>
        <b/>
        <vertAlign val="superscript"/>
        <sz val="10"/>
        <rFont val="Calibri"/>
        <family val="2"/>
        <scheme val="minor"/>
      </rPr>
      <t>(2)</t>
    </r>
  </si>
  <si>
    <r>
      <t>Prestaciones previsionales</t>
    </r>
    <r>
      <rPr>
        <vertAlign val="superscript"/>
        <sz val="10"/>
        <rFont val="Calibri"/>
        <family val="2"/>
        <scheme val="minor"/>
      </rPr>
      <t xml:space="preserve"> (1)</t>
    </r>
  </si>
  <si>
    <r>
      <t xml:space="preserve">Prestaciones previsionales </t>
    </r>
    <r>
      <rPr>
        <vertAlign val="superscript"/>
        <sz val="10"/>
        <rFont val="Calibri"/>
        <family val="2"/>
        <scheme val="minor"/>
      </rPr>
      <t>(1)</t>
    </r>
  </si>
  <si>
    <r>
      <t xml:space="preserve">Balance del Gobierno Central Presupuestario, Extrapresupuestario y Consolidado 2018 y Consolidado 2017 </t>
    </r>
    <r>
      <rPr>
        <b/>
        <vertAlign val="superscript"/>
        <sz val="10"/>
        <rFont val="Calibri"/>
        <family val="2"/>
        <scheme val="minor"/>
      </rPr>
      <t>(1)</t>
    </r>
  </si>
  <si>
    <r>
      <t xml:space="preserve">    Variación Valor Mercado</t>
    </r>
    <r>
      <rPr>
        <vertAlign val="superscript"/>
        <sz val="10"/>
        <rFont val="Calibri"/>
        <family val="2"/>
        <scheme val="minor"/>
      </rPr>
      <t>(1)</t>
    </r>
  </si>
  <si>
    <r>
      <t xml:space="preserve">    Retiros</t>
    </r>
    <r>
      <rPr>
        <vertAlign val="superscript"/>
        <sz val="10"/>
        <rFont val="Calibri"/>
        <family val="2"/>
        <scheme val="minor"/>
      </rPr>
      <t>(2)</t>
    </r>
  </si>
  <si>
    <r>
      <t xml:space="preserve">Fondo de Infraestructura </t>
    </r>
    <r>
      <rPr>
        <b/>
        <vertAlign val="superscript"/>
        <sz val="10"/>
        <rFont val="Calibri"/>
        <family val="2"/>
        <scheme val="minor"/>
      </rPr>
      <t>(3)</t>
    </r>
  </si>
  <si>
    <t>Proyección de Ingresos Cobre bruto 2019</t>
  </si>
  <si>
    <t>(miles de dólares)</t>
  </si>
  <si>
    <t>Ley de Presupuestos</t>
  </si>
  <si>
    <t>Proyección</t>
  </si>
  <si>
    <t>Gobierno Central Total</t>
  </si>
  <si>
    <t>Cuadro A.IV.12</t>
  </si>
  <si>
    <t>Ingresos Tributarios GMP10 moneda nacional y extranjera</t>
  </si>
  <si>
    <t>Declaración anual de Renta</t>
  </si>
  <si>
    <t>Declaración y pago mensual</t>
  </si>
  <si>
    <t>Pagos Provisionales Mensuales</t>
  </si>
  <si>
    <t>Impuesto Adicional Retenido</t>
  </si>
  <si>
    <t>Total pagos por impuesto a la Renta</t>
  </si>
  <si>
    <t>Ley de Presupuestos 2019</t>
  </si>
  <si>
    <t>Proyección 2019</t>
  </si>
  <si>
    <t>Cuadro A.IV.13</t>
  </si>
  <si>
    <t>INGRESOS POR IMPUESTOS 2012-2018</t>
  </si>
  <si>
    <t>Cuadro A.IV.11</t>
  </si>
  <si>
    <t>Informes financieros de Proyectos de Ley enviados entre octubre 2018 y marzo 2019,</t>
  </si>
  <si>
    <t>con efectos en los gastos fiscales</t>
  </si>
  <si>
    <t>Cuadro A.VI.1</t>
  </si>
  <si>
    <t>y marzo 2019, con efectos en los ingresos fiscales</t>
  </si>
  <si>
    <t xml:space="preserve"> Informes financieros de Proyectos de Ley enviados entre octubre 2018</t>
  </si>
  <si>
    <t>Cuadro A.VI.2</t>
  </si>
  <si>
    <t>y marzo 2019, sin efecto en gastos o ingresos fiscales</t>
  </si>
  <si>
    <t>Informes financieros de Proyectos de Ley enviados entre octubre 2018</t>
  </si>
  <si>
    <t>Cuadro A.VI.3</t>
  </si>
  <si>
    <t>N° IF</t>
  </si>
  <si>
    <t>N° Boletín/Mensaje</t>
  </si>
  <si>
    <t>Nombre IF</t>
  </si>
  <si>
    <t>Ministerio</t>
  </si>
  <si>
    <t>B. 12372-06</t>
  </si>
  <si>
    <t>PL que modifica para el año 2019 el régimen para la entrada en vigencia del primer reglamento de planta de personal de municipalidades, en los casos que indica</t>
  </si>
  <si>
    <t>Interior y Seguridad Pública</t>
  </si>
  <si>
    <t>B. 11621-04</t>
  </si>
  <si>
    <t>Indicaciones al PL que mejora el ingreso de docentes directivos al sistema de desarrollo profesional docente, modifica diversos cuerpos legales y establece los beneficios que indica</t>
  </si>
  <si>
    <t>Educación</t>
  </si>
  <si>
    <t>B. 11256-12</t>
  </si>
  <si>
    <t>Indicaciones al PL que modifica diversos cuerpos legales con el objetivo de proteger los Humedales Urbanos</t>
  </si>
  <si>
    <t>Medio Ambiente</t>
  </si>
  <si>
    <t>B. 12377-04</t>
  </si>
  <si>
    <t>PL que perfecciona el sistema de Admisión Escolar, incorporando criterios de mérito y justicia</t>
  </si>
  <si>
    <t>B. 12385-04</t>
  </si>
  <si>
    <t>PL que modifica el párrafo 5° de las disposiciones transitorias de la ley 21,091, sobre educación superior y otras normas legales</t>
  </si>
  <si>
    <t>M. 368-366</t>
  </si>
  <si>
    <t>PL que establece medidas para incentivar la Protección de los Derechos de los Consumidores</t>
  </si>
  <si>
    <t>Economía, Fomento y Turismo</t>
  </si>
  <si>
    <t>B. 11784-04/ 11803-04/ 12022-04</t>
  </si>
  <si>
    <t>Indicación sustitutiva a los Pl que modifican la Ley N. 20,370, que establece la Ley General de Educación, en materia de acoso virtual escolar o cyberbulling</t>
  </si>
  <si>
    <t>B. 9119-18</t>
  </si>
  <si>
    <t>Indicaciones al Proyecto de Ley de reforma integral al sistema de adopción en Chile</t>
  </si>
  <si>
    <t>Justicia</t>
  </si>
  <si>
    <t>B. 11540-14</t>
  </si>
  <si>
    <t>Indicaciones al Proyecto de Ley sobre nueva ley de copropiedad inmobiliaria</t>
  </si>
  <si>
    <t>Vivienda y Urbanismo</t>
  </si>
  <si>
    <t>B. 11175-01</t>
  </si>
  <si>
    <t>Indicaciones al Proyecto de Ley que crea el Servicio Nacional Forestal y modifica la Ley General de Urbanismo y Construcciones</t>
  </si>
  <si>
    <t>Agricultura</t>
  </si>
  <si>
    <t>B. 11570-06</t>
  </si>
  <si>
    <t>Indicaciones al PL que otorga beneficios de incentivo al retiro para los funcionarios municipales</t>
  </si>
  <si>
    <t>B. 7678-02</t>
  </si>
  <si>
    <t>Indicaciones al PL que establece un nuevo mecanismo de financiamiento de las capacidades estrátegicas de la defensa nacional</t>
  </si>
  <si>
    <t>Defensa</t>
  </si>
  <si>
    <t>B. 12107-04</t>
  </si>
  <si>
    <t>PL que modifica el DFL N°2 de 1996, sobre subvención del Estado a establecimientos educacionales, fortaleciendo las facultades del Director en materias de expulsión y cancelación de matrícula en los casos de violencia que indica</t>
  </si>
  <si>
    <t>M. 128-366</t>
  </si>
  <si>
    <t>Proyecto de Acuerdo que aprueba el Tratado sobre el Derecho de Patentes (PLT) adoptado el 1 de junio de 2000</t>
  </si>
  <si>
    <t>Relaciones Exteriores</t>
  </si>
  <si>
    <t>M. 129-366</t>
  </si>
  <si>
    <t>Proyecto de Acuerdo que aprueba el Acta de Ginebra de 2 de julio de 1999 del Arreglo de La Haya relativo al registro internacional de los dibujos y modelos industriales.</t>
  </si>
  <si>
    <t>M. 130-366</t>
  </si>
  <si>
    <t>Proyecto de Acuerdo que aprueba el Acuerdo de Viena, por el que se establece una clasificación internacional de los elementos figurativos de las marcas, adoptado en Viena, el 12 de junio de 1973, y enmendado el 1 de octubre de 1985</t>
  </si>
  <si>
    <t>M. 131-366</t>
  </si>
  <si>
    <t>Proyecto de Acuerdo que aprueba el Arreglo de Niza, relativo a la clasificación internacional de productos y servicios para el registro de las marcas, adoptado en Niza, el 15 de junio de 1957, revisado en Estocolmo, el 14 de julio de 1967 y en Ginebra, el 13 de mayo de 1977, y modificado el 28 de septiembre de 1979</t>
  </si>
  <si>
    <t>M. 132-366</t>
  </si>
  <si>
    <t>Proyecto de Acuerdo que aprueba el Arreglo de Estrasburgo relativo a la clasificación internacional de patentes, adoptado el 24 de marzo de 1971 y enmendado el 28 de septiembre de 1979</t>
  </si>
  <si>
    <t>M. 133-366</t>
  </si>
  <si>
    <t>Proyecto de Acuerdo que aprueba el Arreglo de Locarno, que establece una clasificación internacional para los dibujos y modelos industriales, firmado en Locarno, el 8 de octubre de 1968 y enmendado el 28 de septiembre de 1979</t>
  </si>
  <si>
    <t>M. 134-366</t>
  </si>
  <si>
    <t>Proyecto de Acuerdo que aprueba el Tratado de Singapur, sobre el Derecho de Marcas y su resolución suplementaria, adoptados el 27 de marzo de 2006</t>
  </si>
  <si>
    <t>B. 11818-25</t>
  </si>
  <si>
    <t>Formula indicaciones al PL que modifica el tratamiento de las penas de los delitos de robo y receptación de vehículos motorizados o de los bienes que se encuentran al interior de éstos</t>
  </si>
  <si>
    <t>Justicia y Derechos Humanos</t>
  </si>
  <si>
    <t>B. 12008-13</t>
  </si>
  <si>
    <t>PL que modifica el Código del Trabajo en materia de trabajo a distancia</t>
  </si>
  <si>
    <t>Trabajo y Previsión Social</t>
  </si>
  <si>
    <t>B. 11951-31</t>
  </si>
  <si>
    <t>Indicación al PL que crea el Ministerio de la Familia y Desarrollo Social y que modifica el cuerpo legal que indica</t>
  </si>
  <si>
    <t>Desarrollo Social</t>
  </si>
  <si>
    <t>B. 11919-02</t>
  </si>
  <si>
    <t>PL que implementa la convención sobre la prohibición del desarrollo, la producción, el almacenamiento y el empleo de armas químicas y sobre su destrucción y la convención sobre la prohibición del desarrollo, la producción y el almacenamiento de armas bacteriológicas (biológicas) y toxínicas y sobre su destrucción</t>
  </si>
  <si>
    <t>B. 8970-06</t>
  </si>
  <si>
    <t>Formula indicaciones al PL de migración y extranjería</t>
  </si>
  <si>
    <t>B. 12027-07</t>
  </si>
  <si>
    <t>Indicaciones al PL que crea el Servicio de Protección de la Niñez y modifica normas legales que indica</t>
  </si>
  <si>
    <t>B. 9256-27</t>
  </si>
  <si>
    <t>Formula indicaciones al PL que establece el Estatuto Chileno Antártico</t>
  </si>
  <si>
    <t>B. 8467-12</t>
  </si>
  <si>
    <t>Indicaciones al PL sobre Administración del Borde Costero y Concesiones Marítimas</t>
  </si>
  <si>
    <t>M. 162-366</t>
  </si>
  <si>
    <t>PL que especifica y refuerza las penas principales y accesorias, y modifica las penas de inhabilitación contempladas en los incisos segundo y final de artículo 372 del Código Penal</t>
  </si>
  <si>
    <t>M. 164-366</t>
  </si>
  <si>
    <t>PL que deroga la ley Nº19233, establece normas sobre delitos informáticos y modifica otros cuerpos legales con el objeto de adecuar su regulación al convenio de Budapest</t>
  </si>
  <si>
    <t>B. 11882-06</t>
  </si>
  <si>
    <t>Indicaciones al PL de Transformación Digital del Sector Público</t>
  </si>
  <si>
    <t>Secretaría General de la Presidencia y  las Culturas, las Artes y el Patrimonio</t>
  </si>
  <si>
    <t>M. 189-366</t>
  </si>
  <si>
    <t>PL que modifica la Ley Orgánica Constitucional de Municipalidades, fortalecimiento el rol preventivo de los gobiernos locales</t>
  </si>
  <si>
    <t>M. 191-366</t>
  </si>
  <si>
    <t>PL que establece normas especiales para la entrega voluntaria de armas de fuego a la autoridad, fija obligaciones para ésta, determina un plazo para la reinscripción de armas de fuego y establece una amnistía, todo en los términos que indica</t>
  </si>
  <si>
    <t>B. 11554-05</t>
  </si>
  <si>
    <t>PL que crea una sociedad anónima del Estado denominada "Intermediación Financiera S.A."</t>
  </si>
  <si>
    <t>B. 11883-06</t>
  </si>
  <si>
    <t>Formula indicaciones al PL que fortalece la integridad pública, estableciendo inhabilidades e incompatibilidades para el ejercicio de la función pública y regulando el tránsito entre el sector público y el sector privado</t>
  </si>
  <si>
    <t>Secretaría General de la Presidencia</t>
  </si>
  <si>
    <t>B. 11657-07</t>
  </si>
  <si>
    <t>Formula indicación al PL que modifica la Ley Nº 20.032 que establece Sistema de Atención a la Niñez y Adolescencia a través de la Red de Colaboradores del SENAME, y su Régimen de Subvención y el Decreto Ley Nº2.465, del año 1979, del Ministerio de Justicia y Derechos Humanos, que crea el Servicio Nacional de Menores y fija el texto de su Ley Orgánica</t>
  </si>
  <si>
    <t>M. 149-366</t>
  </si>
  <si>
    <t>Proyecto de Acuerdo que aprueba la Convención Multilateral para Aplicar las Medidas relacionadas con los tratados fiscales, para prevenir la erosión de las bases imponibles y el tratado de beneficios, firmada por el Gobierno de la República de Chile, el 7 de junio de 2017</t>
  </si>
  <si>
    <t>M. 308-366</t>
  </si>
  <si>
    <t>PL que modifica la Ley N. 19,227, que crea el Fondo Nacional de Fomento del Libro y la Lectura y modifica cuerpos legales que señala, incorporando el Libro Electrónico</t>
  </si>
  <si>
    <t>Las Culturas, las Artes y el Patrimonio</t>
  </si>
  <si>
    <t>M. 311-366</t>
  </si>
  <si>
    <t>Modifica diversos cuerpos normativos en materia de integración social y urbana</t>
  </si>
  <si>
    <t>M. 329-366</t>
  </si>
  <si>
    <t>PL que regula el cierre de faenas e instalaciones mineras</t>
  </si>
  <si>
    <t>Minería</t>
  </si>
  <si>
    <t>M. 309-366</t>
  </si>
  <si>
    <t>PL que modifica la Ley General de Pesca y Acuicultura contenida en la Ley 18,892 y sus modificaciones, cuyo texto refundido, coordinado y sistematizado fue fijado por el DS 430, de 1991, del actual Ministerio de Economía, Fomento y Turismo, en el ámbito de los recursos bentónicos</t>
  </si>
  <si>
    <t>B. 11777-05</t>
  </si>
  <si>
    <t>Indicaciones al PL que crea el Consejo Fiscal Autónomo</t>
  </si>
  <si>
    <t>Hacienda</t>
  </si>
  <si>
    <t>Indicaciones al PL que establece el Estatuto Chileno Antártico</t>
  </si>
  <si>
    <t>M. 346-366</t>
  </si>
  <si>
    <t>Pl que establece sanciones a quienes impidan el Acceso a Playas de Mar, Ríos y Lagos</t>
  </si>
  <si>
    <t>Bienes Nacionales</t>
  </si>
  <si>
    <t>B. 7606-07/ 9936-07</t>
  </si>
  <si>
    <t>Indicación al PL que tipifica el delito de Acoso Sexual en Espacios Públicos</t>
  </si>
  <si>
    <t>La Mujer y Equidad de Género</t>
  </si>
  <si>
    <t>B. 12064-07</t>
  </si>
  <si>
    <t>Indicación Sustitutiva al Pl que modifica el Código Penal para establecer un tipo especial de lesiones contra profesionales que presten servicios en establecimientos educacionales y funcionarios de servicios de salud</t>
  </si>
  <si>
    <t>Justicia y Derechos Humanos y Derechos Humanos</t>
  </si>
  <si>
    <t>Indicaciones al PL de Migración y Extranjería</t>
  </si>
  <si>
    <t>B. 9170-23</t>
  </si>
  <si>
    <t>Nuevas Indicaciones al PL que modifica la Ley N° 20423, del sistema institucional para el desarrollo del turismo</t>
  </si>
  <si>
    <t>B. 9233-01</t>
  </si>
  <si>
    <t>Indicación al PL que regula el establecimiento de bolsas de productos agropecuarios</t>
  </si>
  <si>
    <t>B. 7550-06</t>
  </si>
  <si>
    <t>Indicaciones al PL que establece el Sistema Nacional de Emergencias y Protección Civil y crea la Agencia Nacional de Protección Civil</t>
  </si>
  <si>
    <t>B. 11704-21</t>
  </si>
  <si>
    <t>Indicaciones al PL que modifica la Ley General de Pesca y Acuicultura, en lo relativo a las licencias transables de pesca e incorpora normas para prevenir la pesca ilegal</t>
  </si>
  <si>
    <t>B. 11959-29</t>
  </si>
  <si>
    <t>PL que modifica la ley N. 19712 del deporte, en materia de definición de lo que debe entenderse por Deportistas de Proyección Internacional, Seleccionados de Alto Nivel y Deportistas de Alto Rendimiento</t>
  </si>
  <si>
    <t>Deporte</t>
  </si>
  <si>
    <t>B. 12398-12</t>
  </si>
  <si>
    <t>PL sobre Delitos Ambientales y que Promueve un sistema de prevención de daños al Medio Ambiente</t>
  </si>
  <si>
    <t>B.12208-07</t>
  </si>
  <si>
    <t>Indicaciones al PL que especifica y refuerza las penas principales y accesorias, y modifica las penas de inhabilitación contempladas en los incisos segundo y final del artículo 372 del Código Penal</t>
  </si>
  <si>
    <t>B. 11424-17</t>
  </si>
  <si>
    <t>Indicaciones al PL que tipifica el delito de incitación a la violencia</t>
  </si>
  <si>
    <t>M. 391-366</t>
  </si>
  <si>
    <t>Proyecto de Acuerdo que aprueba el acuerdo por el que se establece una asociación, las declaraciones conjuntas efectuadas en el contexto del mismo y el acuerdo sobre el comercio de productos orgánicos, entre Chile y el Reino Unido de Gran Bretaña e Irlanda del Norte, suscritos en Santiago, el 30 de enero de 2019</t>
  </si>
  <si>
    <t>B. 12250-25</t>
  </si>
  <si>
    <t>Indicaciones al Proyecto de ley que moderniza la gestión institucional y fortalece la probidad y la transparencia en las fuerzas de orden y seguridad pública</t>
  </si>
  <si>
    <t>11882-06</t>
  </si>
  <si>
    <t>Formula Indicaciones al PL que modifica la Ley que Establece Bases de los Procedimientos Administrativos, en Materia de Documentos Electrónicos</t>
  </si>
  <si>
    <t>M. 005-367</t>
  </si>
  <si>
    <t>Proyecto de Acuerdo que aprueba el protocolo modificatorio al convenio entre el Gobierno de la República de Chile y el Gobierno de la República Popular China para eliminar la doble imposición y para prevenir la evasión y elusión fiscal en relación a los impuestos sobre la renta</t>
  </si>
  <si>
    <t>B. 11750-04/ 11797-04/ 11845-04</t>
  </si>
  <si>
    <t>Formula Indicaciones al PL sobre Acoso Sexual en el ámbito académico</t>
  </si>
  <si>
    <t>M. 008-367</t>
  </si>
  <si>
    <t>PL que establece un sistema de selección por mérito con inclusión en los establecimientos educacionales de alta exigencia académica y de especialización temprana</t>
  </si>
  <si>
    <t>B. 12486-04</t>
  </si>
  <si>
    <t>PL que modifica las normas de admisión para garantizar la libertad de enseñanza, vinculación de apoderados con los proyectos educativos, y entrega prioridad en la admisión bajo cuidado alternativo del Servicio Nacional de Menores y aquellos con necesidades educativas especiales permanentes</t>
  </si>
  <si>
    <t>M. 016-367</t>
  </si>
  <si>
    <t>Proyecto de ley que fortalece el control de identidad por parte de las policías así como los mecanismos de control y reclamo ante un ejercicio abusivo o discriminatorio del mismo</t>
  </si>
  <si>
    <t>Interior y Seguridad Publica</t>
  </si>
  <si>
    <t>Ingresos</t>
  </si>
  <si>
    <t>M. 112-366</t>
  </si>
  <si>
    <t>Proyecto de Acuerdo que aprueba el Tratado Integral y Progresista de Asociación Transpacífico entre Australia, Brunéi Darussalam, Canadá, la República de Chile, Japón, Malasia, los Estados Unidos Mexicanos, Nueva Zelanda, la República del Perú, la República de Singapur y la República Socialista de Vietnam, y las cartas intercambiadas en el contexto del mismo, suscritos en Santiago, Chile, el 8 de marzo de 2018.</t>
  </si>
  <si>
    <t>Ministerio de Relaciones Exteriores</t>
  </si>
  <si>
    <t>M. 127-366</t>
  </si>
  <si>
    <t>Proyecto de Acuerdo que aprueba el Protocolo concerniente al Arreglo de Madrid, relativo al registro internacional de marcas, adoptado en Madrid el 27 de junio de 1989, modificado el 3 de octubre de 2006 y el 12 de noviembre de 2007.</t>
  </si>
  <si>
    <t>B. 12002-13</t>
  </si>
  <si>
    <t>PL que modifica las normas para la incorporación de los trabajadores independientes a los regímenes de protección social</t>
  </si>
  <si>
    <t>Ministerio del Trabajo y Previsión Social</t>
  </si>
  <si>
    <t>M. 171-366</t>
  </si>
  <si>
    <t>PL que mejora el Sistema de Pensiones Solidarias y de Capitalización Individual, crea beneficios de Pensión para la Clase Media y crea un subsidio y Seguro de Dependencia</t>
  </si>
  <si>
    <t>M. 167-366</t>
  </si>
  <si>
    <t>PL sobre Fertilizantes y Bioestimulantes</t>
  </si>
  <si>
    <t>Ministerio de Agricultura</t>
  </si>
  <si>
    <t>B.12002-13</t>
  </si>
  <si>
    <t>M. 365-366</t>
  </si>
  <si>
    <t>PL que renueva el mecanismo de reintegro parcial del impuesto específico al petróleo diésel para empresas de transporte de carga</t>
  </si>
  <si>
    <t>Ministerio de Energía</t>
  </si>
  <si>
    <t>M. 010-367</t>
  </si>
  <si>
    <t>PL que establece el financiamiento, regula la ejecución y dicta normas para la implementación de la Conferencia Internacional para el cambio climático, denominada "COP 25"</t>
  </si>
  <si>
    <t>Ministerio del Medio Ambiente</t>
  </si>
  <si>
    <t>N° Boletín/ Mensaje</t>
  </si>
  <si>
    <t>Efecto en Gasto</t>
  </si>
  <si>
    <t>M. 138-366</t>
  </si>
  <si>
    <t>Indicaciones el PL de Sistema de Garantías de los Derechos de la Niñez</t>
  </si>
  <si>
    <t xml:space="preserve"> Desarrollo Social</t>
  </si>
  <si>
    <t>B. 11245-17</t>
  </si>
  <si>
    <t>Indicaciones al PL que designa al Instituto Nacional de Derechos Humanos como el Mecanismo Nacional de Prevención contra la tortura y otros tratos o penas crueles, inhumanos o degradantes</t>
  </si>
  <si>
    <t xml:space="preserve"> Justicia y Derechos Humanos</t>
  </si>
  <si>
    <t xml:space="preserve"> Agricultura</t>
  </si>
  <si>
    <t>M. 192-366</t>
  </si>
  <si>
    <t>PL que fortalece y moderniza el Sistema de Inteligencia del Estado</t>
  </si>
  <si>
    <t xml:space="preserve"> Interior y Seguridad Pública</t>
  </si>
  <si>
    <t>M. 190-366</t>
  </si>
  <si>
    <t>PL que moderniza la gestión institucional y fortalece la probidad y la transparencia en las fuerzas de orden y seguridad pública</t>
  </si>
  <si>
    <t xml:space="preserve"> Trabajo y Previsión Social</t>
  </si>
  <si>
    <t>M. 337-366</t>
  </si>
  <si>
    <t>PL que Crea la Ley Nacional del Cáncer</t>
  </si>
  <si>
    <t xml:space="preserve"> Salud</t>
  </si>
  <si>
    <t>M. 341-366</t>
  </si>
  <si>
    <t>PL que Otorga Reajuste de Remuneraciones a los Trabajadores del Sector Público, concede Aguinaldos que Señala, Concede otros Beneficios que Indica, y Modifica Diversos Cuerpos Legales.</t>
  </si>
  <si>
    <t xml:space="preserve"> Hacienda</t>
  </si>
  <si>
    <t>B. 10785-03</t>
  </si>
  <si>
    <t>Formula Indicaciones el PL que Propone forma y modo de resolver las divergencias surgidas entre ambas Cámaras durante la discusión del PL que establece pago a treinta días</t>
  </si>
  <si>
    <t xml:space="preserve"> Economía, Fomento y Turismo</t>
  </si>
  <si>
    <t>B. 9914-11</t>
  </si>
  <si>
    <t>Indicación sustitutiva al PL que Modifica el código sanitario para Regular los Medicamentos Bioequivalentes Genéricos y Evitar la Integración Vertical de Laboratorios y Farmacias</t>
  </si>
  <si>
    <t>PL que modifica la Ley N° 20.032, que establece Sistema de Atención a la Niñez y Adolescencia a través de la Red de Colaboradores del Sename, y su Régimen de Subvención y el Decreto Ley N° 2.465, del año 1979, del  Justicia y Derechos Humanos, que crea el Servicio Nacional de Menores y fija el texto de su Ley Orgánica.</t>
  </si>
  <si>
    <t>B. 7543-12</t>
  </si>
  <si>
    <t>Indicación Sustitutiva al PL que reforma el Código de Aguas</t>
  </si>
  <si>
    <t>M. 384-366</t>
  </si>
  <si>
    <t>PL que Moderniza la Carrera Funcionaria en Gendarmería de Chile</t>
  </si>
  <si>
    <t>Retira y formula indicaciones el PL que establece el Sistema Nacional de Emergencias y Protección civil y crea la Agencia Nacional de Protección Civil</t>
  </si>
  <si>
    <t>M. 381-366</t>
  </si>
  <si>
    <t>PL que perfecciona la Ley N° 19.657 sobre concesiones de energía geotérmica para el desarrollo de proyectos de aprovechamiento somero de energía geotérmica</t>
  </si>
  <si>
    <t xml:space="preserve"> Energía</t>
  </si>
  <si>
    <t>M. 001-367</t>
  </si>
  <si>
    <t>PL sobre modernización de la Franquicia Tributaria y modificación de los fondos públicos que indica</t>
  </si>
  <si>
    <t xml:space="preserve"> Medio Ambiente</t>
  </si>
  <si>
    <t>M. 011-367</t>
  </si>
  <si>
    <t>PL que modifica la ley N°18.583 orgánica constitucional que fija planta del Servicio Electoral, cuyo texto fue refundido, coordinado y sistematizado por el Decreto con Fuerza de Ley N°6, de 2017, del Ministerio Secretaría General de la Presidencia, debido a la creación de la región Ñuble</t>
  </si>
  <si>
    <t>B. 11687-04</t>
  </si>
  <si>
    <t>Indicación al proyecto de ley que establece la condición socioeconómica de los estudiantes a los que deberán otorgarles estudios gratuitos las instituciones de educación superior que accedan al financiamiento institucional para la gratuidad a contar del año 2019, de acuerdo con lo dispuesto en el título V de la Ley de Educación Superior</t>
  </si>
  <si>
    <t>Nota: Los valores en con signo positivo significan mayores gastos fiscales y los valores con signo negativo significan menores gastos fiscales.</t>
  </si>
  <si>
    <t>Nota: Los valores con signo positivo significan mayores ingresos fiscales y los valores con signo negativo significan menores ingresos fiscales.</t>
  </si>
  <si>
    <t>Cuadro A.II.1</t>
  </si>
  <si>
    <t xml:space="preserve">Cuadro A.II.2 </t>
  </si>
  <si>
    <t>Cuadro A.II.3</t>
  </si>
  <si>
    <t>Cuadro A.II.4</t>
  </si>
  <si>
    <t>Cuadro A.II.5</t>
  </si>
  <si>
    <t>Cuadro A.II.6</t>
  </si>
  <si>
    <t>Cuadro A.II.7</t>
  </si>
  <si>
    <t>Cuadro A.II.8</t>
  </si>
  <si>
    <t>Cuadro A.II.9</t>
  </si>
  <si>
    <t>Cuadro A.II.10</t>
  </si>
  <si>
    <t>Cuadro A.II.11</t>
  </si>
  <si>
    <t>Cuadro A.II.12</t>
  </si>
  <si>
    <t>Cuadro A.II.13</t>
  </si>
  <si>
    <t>Cuadro A.II.14</t>
  </si>
  <si>
    <t>Cuadro A.II.15</t>
  </si>
  <si>
    <t>Cuadro A.II.16</t>
  </si>
  <si>
    <t>Cuadro A.II.17</t>
  </si>
  <si>
    <t>Cuadro A.III.1</t>
  </si>
  <si>
    <t>Cuadro A.III.2</t>
  </si>
  <si>
    <t>514,5 (5)</t>
  </si>
  <si>
    <t>293,2 (7)</t>
  </si>
  <si>
    <r>
      <t xml:space="preserve">1.310,6 </t>
    </r>
    <r>
      <rPr>
        <vertAlign val="superscript"/>
        <sz val="10"/>
        <rFont val="Calibri"/>
        <family val="2"/>
        <scheme val="minor"/>
      </rPr>
      <t>(1)</t>
    </r>
  </si>
  <si>
    <t>2.328,1  (2)</t>
  </si>
  <si>
    <t>1.651,5 (3)</t>
  </si>
  <si>
    <t>1.058,1 (4)</t>
  </si>
  <si>
    <t>18.432,1 (6)</t>
  </si>
  <si>
    <t>6.474,5 (8)</t>
  </si>
  <si>
    <t>Cuadro A.III.3</t>
  </si>
  <si>
    <t>Cuadro A.III.4</t>
  </si>
  <si>
    <t>Cuadro A.III.5</t>
  </si>
  <si>
    <t>Cuadro A.III.6</t>
  </si>
  <si>
    <t>Cuadro A.III.7</t>
  </si>
  <si>
    <t>Nemo Bolsa</t>
  </si>
  <si>
    <t>Cuadro A.III.8</t>
  </si>
  <si>
    <t>Cuadro A.III.9</t>
  </si>
  <si>
    <t>Cuadro A.III.10</t>
  </si>
  <si>
    <t>Cuadro A.III.11</t>
  </si>
  <si>
    <t>Cuadro A.III.12</t>
  </si>
  <si>
    <t>Cuadro A.III.13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</si>
</sst>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_-;\-* #,##0.00_-;_-* &quot;-&quot;??_-;_-@_-"/>
    <numFmt numFmtId="164" formatCode="0.0"/>
    <numFmt numFmtId="165" formatCode="0.0%"/>
    <numFmt numFmtId="166" formatCode="#,##0.0"/>
    <numFmt numFmtId="167" formatCode="_-* #,##0_-;\-* #,##0_-;_-* &quot;-&quot;??_-;_-@_-"/>
    <numFmt numFmtId="168" formatCode="#,##0_ ;\-#,##0\ "/>
    <numFmt numFmtId="169" formatCode="#,##0.0_ ;\-#,##0.0\ "/>
    <numFmt numFmtId="170" formatCode="_-* #,##0.000_-;\-* #,##0.000_-;_-* &quot;-&quot;??_-;_-@_-"/>
    <numFmt numFmtId="171" formatCode="#,##0.0\ \ \ \ \ \ \ "/>
    <numFmt numFmtId="172" formatCode="0.0\ \ \ \ \ \ \ \ \ \ "/>
    <numFmt numFmtId="173" formatCode="_-* #,##0.0_-;\-* #,##0.0_-;_-* &quot;-&quot;??_-;_-@_-"/>
    <numFmt numFmtId="174" formatCode="_-* #,##0.00\ _P_t_a_-;\-* #,##0.00\ _P_t_a_-;_-* &quot;-&quot;??\ _P_t_a_-;_-@_-"/>
    <numFmt numFmtId="175" formatCode="mmm"/>
    <numFmt numFmtId="176" formatCode="#,##0.000_ ;\-#,##0.000\ "/>
    <numFmt numFmtId="177" formatCode="0.00000000"/>
  </numFmts>
  <fonts count="42"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
      <b/>
      <sz val="10"/>
      <color theme="1"/>
      <name val="Calibri"/>
      <family val="2"/>
      <scheme val="minor"/>
    </font>
    <font>
      <sz val="9"/>
      <color theme="1"/>
      <name val="Calibri"/>
      <family val="2"/>
      <scheme val="minor"/>
    </font>
    <font>
      <b/>
      <i/>
      <sz val="10"/>
      <name val="Calibri"/>
      <family val="2"/>
      <scheme val="minor"/>
    </font>
    <font>
      <sz val="10"/>
      <name val="Arial"/>
      <family val="2"/>
    </font>
    <font>
      <i/>
      <sz val="10"/>
      <name val="Calibri"/>
      <family val="2"/>
      <scheme val="minor"/>
    </font>
    <font>
      <vertAlign val="superscript"/>
      <sz val="10"/>
      <color rgb="FF000000"/>
      <name val="Calibri"/>
      <family val="2"/>
      <scheme val="minor"/>
    </font>
    <font>
      <sz val="9"/>
      <color rgb="FF000000"/>
      <name val="Calibri"/>
      <family val="2"/>
    </font>
    <font>
      <b/>
      <sz val="11"/>
      <color theme="1"/>
      <name val="Calibri"/>
      <family val="2"/>
      <scheme val="minor"/>
    </font>
    <font>
      <b/>
      <sz val="11"/>
      <name val="Calibri"/>
      <family val="2"/>
      <scheme val="minor"/>
    </font>
    <font>
      <sz val="11"/>
      <name val="Calibri"/>
      <family val="2"/>
      <scheme val="minor"/>
    </font>
    <font>
      <sz val="9"/>
      <name val="Calibri"/>
      <family val="2"/>
      <scheme val="minor"/>
    </font>
    <font>
      <vertAlign val="subscript"/>
      <sz val="10"/>
      <name val="Calibri"/>
      <family val="2"/>
      <scheme val="minor"/>
    </font>
    <font>
      <b/>
      <vertAlign val="subscript"/>
      <sz val="10"/>
      <name val="Calibri"/>
      <family val="2"/>
      <scheme val="minor"/>
    </font>
    <font>
      <sz val="9.5"/>
      <name val="Calibri"/>
      <family val="2"/>
      <scheme val="minor"/>
    </font>
    <font>
      <u/>
      <sz val="10"/>
      <name val="Calibri"/>
      <family val="2"/>
      <scheme val="minor"/>
    </font>
    <font>
      <b/>
      <sz val="10"/>
      <name val="Arial"/>
      <family val="2"/>
    </font>
    <font>
      <b/>
      <sz val="10"/>
      <color rgb="FFC00000"/>
      <name val="Arial"/>
      <family val="2"/>
    </font>
    <font>
      <sz val="10"/>
      <color theme="1"/>
      <name val="Arial"/>
      <family val="2"/>
    </font>
    <font>
      <b/>
      <sz val="10"/>
      <color theme="1"/>
      <name val="Arial"/>
      <family val="2"/>
    </font>
    <font>
      <b/>
      <sz val="11"/>
      <color rgb="FFFF0000"/>
      <name val="Calibri"/>
      <family val="2"/>
      <scheme val="minor"/>
    </font>
    <font>
      <b/>
      <sz val="12"/>
      <name val="Lucida Sans Unicode"/>
      <family val="2"/>
    </font>
    <font>
      <sz val="9"/>
      <name val="Lucida Sans Unicode"/>
      <family val="2"/>
    </font>
    <font>
      <b/>
      <sz val="14"/>
      <name val="Lucida Sans Unicode"/>
      <family val="2"/>
    </font>
    <font>
      <sz val="12"/>
      <name val="Lucida Sans Unicode"/>
      <family val="2"/>
    </font>
    <font>
      <vertAlign val="superscript"/>
      <sz val="10"/>
      <color theme="1"/>
      <name val="Calibri"/>
      <family val="2"/>
      <scheme val="minor"/>
    </font>
    <font>
      <b/>
      <vertAlign val="superscript"/>
      <sz val="10"/>
      <name val="Calibri"/>
      <family val="2"/>
      <scheme val="minor"/>
    </font>
    <font>
      <vertAlign val="superscript"/>
      <sz val="10"/>
      <name val="Calibri"/>
      <family val="2"/>
      <scheme val="minor"/>
    </font>
    <font>
      <b/>
      <sz val="9"/>
      <name val="Calibri"/>
      <family val="2"/>
      <scheme val="minor"/>
    </font>
    <font>
      <b/>
      <sz val="10"/>
      <color rgb="FFC00000"/>
      <name val="Calibri"/>
      <family val="2"/>
      <scheme val="minor"/>
    </font>
    <font>
      <b/>
      <sz val="8"/>
      <color rgb="FF000000"/>
      <name val="Arial"/>
      <family val="2"/>
    </font>
    <font>
      <sz val="8"/>
      <color rgb="FF000000"/>
      <name val="Arial"/>
      <family val="2"/>
    </font>
    <font>
      <b/>
      <sz val="8"/>
      <color rgb="FF000000"/>
      <name val="Calibri"/>
      <family val="2"/>
      <scheme val="minor"/>
    </font>
    <font>
      <sz val="8"/>
      <color rgb="FF000000"/>
      <name val="Calibri"/>
      <family val="2"/>
      <scheme val="minor"/>
    </font>
    <font>
      <b/>
      <sz val="9"/>
      <color rgb="FF000000"/>
      <name val="Calibri"/>
      <family val="2"/>
      <scheme val="minor"/>
    </font>
    <font>
      <sz val="9"/>
      <color rgb="FF000000"/>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rgb="FFFF0000"/>
      </right>
      <top/>
      <bottom/>
      <diagonal/>
    </border>
    <border>
      <left style="thin">
        <color rgb="FFC00000"/>
      </left>
      <right style="thin">
        <color indexed="64"/>
      </right>
      <top/>
      <bottom/>
      <diagonal/>
    </border>
    <border>
      <left style="thin">
        <color indexed="64"/>
      </left>
      <right style="thin">
        <color rgb="FFFF0000"/>
      </right>
      <top/>
      <bottom style="thin">
        <color indexed="64"/>
      </bottom>
      <diagonal/>
    </border>
    <border>
      <left style="thin">
        <color rgb="FFC00000"/>
      </left>
      <right style="thin">
        <color rgb="FFFF0000"/>
      </right>
      <top/>
      <bottom style="thin">
        <color indexed="64"/>
      </bottom>
      <diagonal/>
    </border>
    <border>
      <left style="thin">
        <color rgb="FFC00000"/>
      </left>
      <right style="thin">
        <color indexed="64"/>
      </right>
      <top/>
      <bottom style="thin">
        <color indexed="64"/>
      </bottom>
      <diagonal/>
    </border>
    <border>
      <left/>
      <right style="thin">
        <color indexed="8"/>
      </right>
      <top/>
      <bottom/>
      <diagonal/>
    </border>
    <border>
      <left/>
      <right style="thin">
        <color indexed="8"/>
      </right>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style="thin">
        <color theme="0" tint="-0.24994659260841701"/>
      </top>
      <bottom style="thin">
        <color theme="0" tint="-0.24994659260841701"/>
      </bottom>
      <diagonal/>
    </border>
    <border>
      <left/>
      <right/>
      <top style="thin">
        <color indexed="64"/>
      </top>
      <bottom style="thin">
        <color theme="0" tint="-0.14993743705557422"/>
      </bottom>
      <diagonal/>
    </border>
    <border>
      <left/>
      <right style="thin">
        <color indexed="64"/>
      </right>
      <top style="thin">
        <color indexed="64"/>
      </top>
      <bottom style="thin">
        <color theme="0" tint="-0.14993743705557422"/>
      </bottom>
      <diagonal/>
    </border>
    <border>
      <left/>
      <right/>
      <top style="thin">
        <color indexed="64"/>
      </top>
      <bottom style="thin">
        <color theme="0" tint="-0.14990691854609822"/>
      </bottom>
      <diagonal/>
    </border>
    <border>
      <left/>
      <right style="thin">
        <color indexed="64"/>
      </right>
      <top style="thin">
        <color indexed="64"/>
      </top>
      <bottom style="thin">
        <color theme="0" tint="-0.14990691854609822"/>
      </bottom>
      <diagonal/>
    </border>
    <border>
      <left/>
      <right/>
      <top style="thin">
        <color indexed="64"/>
      </top>
      <bottom style="thin">
        <color theme="0" tint="-0.24994659260841701"/>
      </bottom>
      <diagonal/>
    </border>
    <border>
      <left/>
      <right/>
      <top style="thin">
        <color theme="0" tint="-0.24994659260841701"/>
      </top>
      <bottom style="thin">
        <color indexed="64"/>
      </bottom>
      <diagonal/>
    </border>
    <border>
      <left style="thin">
        <color rgb="FFFF0000"/>
      </left>
      <right style="thin">
        <color indexed="64"/>
      </right>
      <top/>
      <bottom style="thin">
        <color indexed="64"/>
      </bottom>
      <diagonal/>
    </border>
    <border>
      <left/>
      <right/>
      <top/>
      <bottom style="thin">
        <color rgb="FFFF0000"/>
      </bottom>
      <diagonal/>
    </border>
    <border>
      <left style="thin">
        <color indexed="64"/>
      </left>
      <right/>
      <top/>
      <bottom style="hair">
        <color indexed="55"/>
      </bottom>
      <diagonal/>
    </border>
    <border>
      <left style="thin">
        <color rgb="FFFF0000"/>
      </left>
      <right style="thin">
        <color indexed="64"/>
      </right>
      <top/>
      <bottom/>
      <diagonal/>
    </border>
    <border>
      <left style="thin">
        <color rgb="FFFF0000"/>
      </left>
      <right style="thin">
        <color auto="1"/>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hair">
        <color indexed="55"/>
      </top>
      <bottom style="hair">
        <color indexed="55"/>
      </bottom>
      <diagonal/>
    </border>
    <border>
      <left style="thin">
        <color auto="1"/>
      </left>
      <right style="thin">
        <color auto="1"/>
      </right>
      <top/>
      <bottom style="medium">
        <color indexed="64"/>
      </bottom>
      <diagonal/>
    </border>
    <border>
      <left style="medium">
        <color indexed="64"/>
      </left>
      <right/>
      <top style="hair">
        <color indexed="55"/>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4" fontId="9" fillId="0" borderId="0" applyFont="0" applyFill="0" applyBorder="0" applyAlignment="0" applyProtection="0"/>
  </cellStyleXfs>
  <cellXfs count="649">
    <xf numFmtId="0" fontId="0" fillId="0" borderId="0" xfId="0"/>
    <xf numFmtId="0" fontId="3" fillId="2" borderId="0" xfId="0" applyFont="1" applyFill="1"/>
    <xf numFmtId="0" fontId="2" fillId="2" borderId="6" xfId="0" applyFont="1" applyFill="1" applyBorder="1" applyAlignment="1">
      <alignment vertical="center"/>
    </xf>
    <xf numFmtId="3" fontId="3" fillId="2" borderId="6" xfId="0" applyNumberFormat="1" applyFont="1" applyFill="1" applyBorder="1" applyAlignment="1">
      <alignment horizontal="right" vertical="center"/>
    </xf>
    <xf numFmtId="0" fontId="3" fillId="2" borderId="6" xfId="0" applyFont="1" applyFill="1" applyBorder="1" applyAlignment="1">
      <alignment vertical="center"/>
    </xf>
    <xf numFmtId="3" fontId="3" fillId="2" borderId="0" xfId="0" applyNumberFormat="1" applyFont="1" applyFill="1"/>
    <xf numFmtId="0" fontId="3" fillId="2" borderId="0" xfId="0" applyFont="1" applyFill="1" applyBorder="1"/>
    <xf numFmtId="0" fontId="3" fillId="2" borderId="0" xfId="0" applyFont="1" applyFill="1" applyAlignment="1"/>
    <xf numFmtId="0" fontId="3" fillId="2" borderId="6" xfId="0" applyFont="1" applyFill="1" applyBorder="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3" fillId="2" borderId="16"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3" fillId="2" borderId="0" xfId="0" quotePrefix="1" applyFont="1" applyFill="1"/>
    <xf numFmtId="0" fontId="3" fillId="2" borderId="19" xfId="0" quotePrefix="1" applyFont="1" applyFill="1" applyBorder="1" applyAlignment="1">
      <alignment horizontal="left" vertical="center" wrapText="1"/>
    </xf>
    <xf numFmtId="0" fontId="3" fillId="2" borderId="20" xfId="0" quotePrefix="1" applyFont="1" applyFill="1" applyBorder="1" applyAlignment="1">
      <alignment horizontal="left" vertical="center" wrapText="1"/>
    </xf>
    <xf numFmtId="0" fontId="3" fillId="2" borderId="0" xfId="0" quotePrefix="1" applyFont="1" applyFill="1" applyBorder="1" applyAlignment="1">
      <alignment horizontal="left" vertical="center" wrapText="1"/>
    </xf>
    <xf numFmtId="0" fontId="4" fillId="2" borderId="0" xfId="0" applyFont="1" applyFill="1"/>
    <xf numFmtId="0" fontId="3" fillId="2" borderId="1" xfId="0" applyFont="1" applyFill="1" applyBorder="1"/>
    <xf numFmtId="3" fontId="3" fillId="2" borderId="23" xfId="0" applyNumberFormat="1" applyFont="1" applyFill="1" applyBorder="1" applyAlignment="1">
      <alignment horizontal="right" vertical="center"/>
    </xf>
    <xf numFmtId="3" fontId="3" fillId="2" borderId="9" xfId="0" applyNumberFormat="1" applyFont="1" applyFill="1" applyBorder="1" applyAlignment="1">
      <alignment horizontal="right" vertical="center"/>
    </xf>
    <xf numFmtId="0" fontId="2" fillId="2" borderId="23" xfId="0" applyFont="1" applyFill="1" applyBorder="1" applyAlignment="1">
      <alignment horizontal="center" vertical="center"/>
    </xf>
    <xf numFmtId="164" fontId="3" fillId="2" borderId="23"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wrapText="1"/>
    </xf>
    <xf numFmtId="3" fontId="2" fillId="2" borderId="6" xfId="0" applyNumberFormat="1" applyFont="1" applyFill="1" applyBorder="1" applyAlignment="1">
      <alignment horizontal="right" vertical="center" wrapText="1"/>
    </xf>
    <xf numFmtId="3" fontId="3" fillId="2" borderId="6" xfId="0" applyNumberFormat="1" applyFont="1" applyFill="1" applyBorder="1" applyAlignment="1">
      <alignment horizontal="right" vertical="center" wrapText="1"/>
    </xf>
    <xf numFmtId="0" fontId="3" fillId="2" borderId="6" xfId="0" applyFont="1" applyFill="1" applyBorder="1" applyAlignment="1">
      <alignment horizontal="left" vertical="center" wrapText="1"/>
    </xf>
    <xf numFmtId="0" fontId="3" fillId="2" borderId="27" xfId="0" applyFont="1" applyFill="1" applyBorder="1"/>
    <xf numFmtId="0" fontId="2" fillId="2" borderId="0" xfId="0" applyFont="1" applyFill="1" applyBorder="1" applyAlignment="1">
      <alignment horizontal="left" vertical="center"/>
    </xf>
    <xf numFmtId="164" fontId="3" fillId="2" borderId="6"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2" fillId="2" borderId="0" xfId="0" applyFont="1" applyFill="1"/>
    <xf numFmtId="0" fontId="3" fillId="2" borderId="18" xfId="0" applyFont="1" applyFill="1" applyBorder="1"/>
    <xf numFmtId="0" fontId="3" fillId="2" borderId="18" xfId="0" applyFont="1" applyFill="1" applyBorder="1" applyAlignment="1">
      <alignment vertical="center"/>
    </xf>
    <xf numFmtId="167" fontId="3" fillId="2" borderId="31" xfId="1" applyNumberFormat="1" applyFont="1" applyFill="1" applyBorder="1"/>
    <xf numFmtId="167" fontId="3" fillId="2" borderId="18" xfId="1" applyNumberFormat="1" applyFont="1" applyFill="1" applyBorder="1" applyAlignment="1">
      <alignment horizontal="center" vertical="top" wrapText="1"/>
    </xf>
    <xf numFmtId="167" fontId="3" fillId="2" borderId="32" xfId="1" applyNumberFormat="1" applyFont="1" applyFill="1" applyBorder="1"/>
    <xf numFmtId="167" fontId="3" fillId="2" borderId="18" xfId="1" applyNumberFormat="1" applyFont="1" applyFill="1" applyBorder="1"/>
    <xf numFmtId="0" fontId="2" fillId="2" borderId="18" xfId="0" applyFont="1" applyFill="1" applyBorder="1" applyAlignment="1">
      <alignment vertical="center"/>
    </xf>
    <xf numFmtId="167" fontId="3" fillId="2" borderId="33" xfId="1" applyNumberFormat="1" applyFont="1" applyFill="1" applyBorder="1"/>
    <xf numFmtId="167" fontId="3" fillId="2" borderId="34" xfId="1" applyNumberFormat="1" applyFont="1" applyFill="1" applyBorder="1"/>
    <xf numFmtId="167" fontId="3" fillId="2" borderId="35" xfId="1" applyNumberFormat="1" applyFont="1" applyFill="1" applyBorder="1"/>
    <xf numFmtId="0" fontId="3" fillId="2" borderId="0" xfId="0" applyFont="1" applyFill="1" applyAlignment="1">
      <alignment horizontal="centerContinuous"/>
    </xf>
    <xf numFmtId="0" fontId="3" fillId="2" borderId="16" xfId="0" applyFont="1" applyFill="1" applyBorder="1" applyAlignment="1">
      <alignment horizontal="center"/>
    </xf>
    <xf numFmtId="0" fontId="3" fillId="2" borderId="26" xfId="0" applyFont="1" applyFill="1" applyBorder="1" applyAlignment="1">
      <alignment horizontal="center"/>
    </xf>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2" fillId="2" borderId="16" xfId="0" applyFont="1" applyFill="1" applyBorder="1"/>
    <xf numFmtId="3" fontId="2" fillId="2" borderId="26" xfId="0" applyNumberFormat="1" applyFont="1" applyFill="1" applyBorder="1" applyAlignment="1">
      <alignment horizontal="right"/>
    </xf>
    <xf numFmtId="164" fontId="2" fillId="2" borderId="36" xfId="0" applyNumberFormat="1" applyFont="1" applyFill="1" applyBorder="1" applyAlignment="1">
      <alignment horizontal="center"/>
    </xf>
    <xf numFmtId="0" fontId="2" fillId="2" borderId="18" xfId="0" applyFont="1" applyFill="1" applyBorder="1"/>
    <xf numFmtId="3" fontId="2" fillId="2" borderId="19" xfId="0" applyNumberFormat="1" applyFont="1" applyFill="1" applyBorder="1" applyAlignment="1">
      <alignment horizontal="right"/>
    </xf>
    <xf numFmtId="3" fontId="3" fillId="2" borderId="19" xfId="0" applyNumberFormat="1" applyFont="1" applyFill="1" applyBorder="1" applyAlignment="1">
      <alignment horizontal="right"/>
    </xf>
    <xf numFmtId="164" fontId="3" fillId="2" borderId="36" xfId="0" applyNumberFormat="1" applyFont="1" applyFill="1" applyBorder="1" applyAlignment="1">
      <alignment horizontal="center"/>
    </xf>
    <xf numFmtId="0" fontId="3" fillId="2" borderId="5" xfId="0" applyFont="1" applyFill="1" applyBorder="1"/>
    <xf numFmtId="3" fontId="3" fillId="2" borderId="20" xfId="0" applyNumberFormat="1" applyFont="1" applyFill="1" applyBorder="1" applyAlignment="1">
      <alignment horizontal="right"/>
    </xf>
    <xf numFmtId="164" fontId="3" fillId="2" borderId="37" xfId="0" applyNumberFormat="1" applyFont="1" applyFill="1" applyBorder="1" applyAlignment="1">
      <alignment horizontal="center"/>
    </xf>
    <xf numFmtId="3" fontId="3" fillId="2" borderId="0" xfId="0" applyNumberFormat="1" applyFont="1" applyFill="1" applyBorder="1"/>
    <xf numFmtId="0" fontId="2" fillId="2" borderId="0" xfId="0" applyFont="1" applyFill="1" applyAlignment="1">
      <alignment horizontal="centerContinuous"/>
    </xf>
    <xf numFmtId="0" fontId="3" fillId="2" borderId="39" xfId="0" applyFont="1" applyFill="1" applyBorder="1"/>
    <xf numFmtId="0" fontId="3" fillId="2" borderId="40" xfId="0" applyFont="1" applyFill="1" applyBorder="1"/>
    <xf numFmtId="0" fontId="3" fillId="2" borderId="41" xfId="0" applyFont="1" applyFill="1" applyBorder="1" applyAlignment="1">
      <alignment horizontal="centerContinuous"/>
    </xf>
    <xf numFmtId="0" fontId="3" fillId="2" borderId="42" xfId="0" applyFont="1" applyFill="1" applyBorder="1" applyAlignment="1">
      <alignment horizontal="centerContinuous"/>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43" xfId="0" applyFont="1" applyFill="1" applyBorder="1" applyAlignment="1">
      <alignment horizontal="center" wrapText="1"/>
    </xf>
    <xf numFmtId="0" fontId="2" fillId="2" borderId="44" xfId="0" applyFont="1" applyFill="1" applyBorder="1"/>
    <xf numFmtId="0" fontId="2" fillId="2" borderId="8" xfId="0" applyFont="1" applyFill="1" applyBorder="1"/>
    <xf numFmtId="3" fontId="2" fillId="2" borderId="44" xfId="0" applyNumberFormat="1" applyFont="1" applyFill="1" applyBorder="1" applyAlignment="1">
      <alignment horizontal="right"/>
    </xf>
    <xf numFmtId="166" fontId="2" fillId="2" borderId="2" xfId="0" applyNumberFormat="1" applyFont="1" applyFill="1" applyBorder="1" applyAlignment="1">
      <alignment horizontal="right"/>
    </xf>
    <xf numFmtId="3" fontId="3" fillId="2" borderId="45" xfId="0" applyNumberFormat="1" applyFont="1" applyFill="1" applyBorder="1" applyAlignment="1">
      <alignment horizontal="right"/>
    </xf>
    <xf numFmtId="166" fontId="3" fillId="2" borderId="46" xfId="0" applyNumberFormat="1" applyFont="1" applyFill="1" applyBorder="1" applyAlignment="1">
      <alignment horizontal="right"/>
    </xf>
    <xf numFmtId="0" fontId="3" fillId="2" borderId="30" xfId="0" applyFont="1" applyFill="1" applyBorder="1"/>
    <xf numFmtId="0" fontId="3" fillId="2" borderId="23" xfId="0" applyFont="1" applyFill="1" applyBorder="1"/>
    <xf numFmtId="3" fontId="3" fillId="2" borderId="30" xfId="0" applyNumberFormat="1" applyFont="1" applyFill="1" applyBorder="1" applyAlignment="1">
      <alignment horizontal="right"/>
    </xf>
    <xf numFmtId="0" fontId="2" fillId="2" borderId="30" xfId="0" applyFont="1" applyFill="1" applyBorder="1"/>
    <xf numFmtId="3" fontId="2" fillId="2" borderId="45" xfId="0" applyNumberFormat="1" applyFont="1" applyFill="1" applyBorder="1" applyAlignment="1">
      <alignment horizontal="right"/>
    </xf>
    <xf numFmtId="166" fontId="2" fillId="2" borderId="46" xfId="0" applyNumberFormat="1" applyFont="1" applyFill="1" applyBorder="1" applyAlignment="1">
      <alignment horizontal="right"/>
    </xf>
    <xf numFmtId="3" fontId="2" fillId="2" borderId="47" xfId="0" applyNumberFormat="1" applyFont="1" applyFill="1" applyBorder="1" applyAlignment="1">
      <alignment horizontal="right"/>
    </xf>
    <xf numFmtId="166" fontId="2" fillId="2" borderId="4" xfId="0" applyNumberFormat="1" applyFont="1" applyFill="1" applyBorder="1" applyAlignment="1">
      <alignment horizontal="right"/>
    </xf>
    <xf numFmtId="0" fontId="3" fillId="2" borderId="8" xfId="0" applyFont="1" applyFill="1" applyBorder="1" applyAlignment="1">
      <alignment vertical="center"/>
    </xf>
    <xf numFmtId="0" fontId="3" fillId="2" borderId="12" xfId="0" applyFont="1" applyFill="1" applyBorder="1" applyAlignment="1">
      <alignment vertical="center"/>
    </xf>
    <xf numFmtId="3" fontId="3" fillId="2" borderId="8" xfId="0" applyNumberFormat="1" applyFont="1" applyFill="1" applyBorder="1" applyAlignment="1">
      <alignment horizontal="right" vertical="center"/>
    </xf>
    <xf numFmtId="3" fontId="3" fillId="2" borderId="21" xfId="0" applyNumberFormat="1" applyFont="1" applyFill="1" applyBorder="1" applyAlignment="1">
      <alignment horizontal="right" vertical="center"/>
    </xf>
    <xf numFmtId="0" fontId="3" fillId="2" borderId="11" xfId="0" applyFont="1" applyFill="1" applyBorder="1" applyAlignment="1">
      <alignment vertical="center" wrapText="1"/>
    </xf>
    <xf numFmtId="0" fontId="3" fillId="2" borderId="23" xfId="0" applyFont="1" applyFill="1" applyBorder="1" applyAlignment="1">
      <alignment horizontal="right" vertical="center"/>
    </xf>
    <xf numFmtId="0" fontId="3" fillId="2" borderId="13" xfId="0" applyFont="1" applyFill="1" applyBorder="1" applyAlignment="1">
      <alignment vertical="center"/>
    </xf>
    <xf numFmtId="0" fontId="2" fillId="2" borderId="0" xfId="5" applyFont="1" applyFill="1" applyAlignment="1">
      <alignment horizontal="left" vertical="center"/>
    </xf>
    <xf numFmtId="0" fontId="3" fillId="2" borderId="0" xfId="5" applyFont="1" applyFill="1"/>
    <xf numFmtId="0" fontId="2" fillId="2" borderId="0" xfId="5" applyFont="1" applyFill="1" applyAlignment="1">
      <alignment vertical="center"/>
    </xf>
    <xf numFmtId="0" fontId="3" fillId="2" borderId="0" xfId="5" applyFont="1" applyFill="1" applyAlignment="1">
      <alignment horizontal="left" vertical="center"/>
    </xf>
    <xf numFmtId="0" fontId="2" fillId="2" borderId="6" xfId="5" applyFont="1" applyFill="1" applyBorder="1" applyAlignment="1">
      <alignment vertical="center"/>
    </xf>
    <xf numFmtId="0" fontId="2" fillId="2" borderId="6" xfId="5" applyFont="1" applyFill="1" applyBorder="1" applyAlignment="1">
      <alignment horizontal="center" vertical="center"/>
    </xf>
    <xf numFmtId="4" fontId="3" fillId="2" borderId="6" xfId="5" applyNumberFormat="1" applyFont="1" applyFill="1" applyBorder="1" applyAlignment="1">
      <alignment vertical="center"/>
    </xf>
    <xf numFmtId="0" fontId="3" fillId="2" borderId="6" xfId="5" applyFont="1" applyFill="1" applyBorder="1" applyAlignment="1">
      <alignment horizontal="left" vertical="center"/>
    </xf>
    <xf numFmtId="4" fontId="2" fillId="2" borderId="6" xfId="5" applyNumberFormat="1" applyFont="1" applyFill="1" applyBorder="1" applyAlignment="1">
      <alignment vertical="center"/>
    </xf>
    <xf numFmtId="3" fontId="3" fillId="2" borderId="6" xfId="5" applyNumberFormat="1" applyFont="1" applyFill="1" applyBorder="1" applyAlignment="1">
      <alignment vertical="center"/>
    </xf>
    <xf numFmtId="1" fontId="2" fillId="2" borderId="6" xfId="5" applyNumberFormat="1" applyFont="1" applyFill="1" applyBorder="1" applyAlignment="1">
      <alignment vertical="center"/>
    </xf>
    <xf numFmtId="3" fontId="2" fillId="2" borderId="6" xfId="5" applyNumberFormat="1" applyFont="1" applyFill="1" applyBorder="1" applyAlignment="1">
      <alignment vertical="center"/>
    </xf>
    <xf numFmtId="0" fontId="3" fillId="2" borderId="0" xfId="5" applyFont="1" applyFill="1" applyAlignment="1">
      <alignment vertical="center"/>
    </xf>
    <xf numFmtId="3" fontId="3" fillId="2" borderId="0" xfId="5" applyNumberFormat="1" applyFont="1" applyFill="1" applyAlignment="1">
      <alignment vertical="center"/>
    </xf>
    <xf numFmtId="170" fontId="3" fillId="2" borderId="0" xfId="6" applyNumberFormat="1" applyFont="1" applyFill="1" applyAlignment="1">
      <alignment vertical="center"/>
    </xf>
    <xf numFmtId="164" fontId="3" fillId="2" borderId="9" xfId="0" applyNumberFormat="1" applyFont="1" applyFill="1" applyBorder="1" applyAlignment="1">
      <alignment horizontal="center" vertical="center"/>
    </xf>
    <xf numFmtId="164" fontId="3" fillId="2" borderId="8" xfId="0" applyNumberFormat="1" applyFont="1" applyFill="1" applyBorder="1" applyAlignment="1">
      <alignment horizontal="center" vertical="center"/>
    </xf>
    <xf numFmtId="164" fontId="3" fillId="2" borderId="21" xfId="0" applyNumberFormat="1" applyFont="1" applyFill="1" applyBorder="1" applyAlignment="1">
      <alignment horizontal="center" vertical="center"/>
    </xf>
    <xf numFmtId="0" fontId="2" fillId="2" borderId="21"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2" fillId="2" borderId="11" xfId="0" applyFont="1" applyFill="1" applyBorder="1" applyAlignment="1">
      <alignment vertical="center"/>
    </xf>
    <xf numFmtId="166" fontId="3" fillId="2" borderId="0" xfId="0" applyNumberFormat="1" applyFont="1" applyFill="1" applyBorder="1" applyAlignment="1"/>
    <xf numFmtId="166" fontId="3" fillId="2" borderId="0" xfId="0" applyNumberFormat="1" applyFont="1" applyFill="1" applyBorder="1"/>
    <xf numFmtId="0" fontId="2" fillId="2" borderId="0" xfId="0" applyFont="1" applyFill="1" applyAlignment="1">
      <alignment horizontal="left" vertical="center"/>
    </xf>
    <xf numFmtId="0" fontId="3" fillId="2" borderId="0"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left" vertical="center"/>
    </xf>
    <xf numFmtId="0" fontId="3" fillId="2" borderId="29" xfId="0" applyFont="1" applyFill="1" applyBorder="1" applyAlignment="1">
      <alignment horizontal="center" vertical="center" wrapText="1"/>
    </xf>
    <xf numFmtId="4" fontId="2" fillId="2" borderId="0" xfId="0" applyNumberFormat="1" applyFont="1" applyFill="1" applyBorder="1" applyAlignment="1">
      <alignment vertical="center"/>
    </xf>
    <xf numFmtId="4" fontId="3" fillId="2" borderId="0" xfId="0" applyNumberFormat="1" applyFont="1" applyFill="1" applyBorder="1" applyAlignment="1">
      <alignment vertical="center"/>
    </xf>
    <xf numFmtId="2" fontId="3" fillId="2" borderId="0" xfId="0" applyNumberFormat="1" applyFont="1" applyFill="1" applyBorder="1" applyAlignment="1">
      <alignment horizontal="left" vertical="center"/>
    </xf>
    <xf numFmtId="0" fontId="3" fillId="2" borderId="50" xfId="0" applyFont="1" applyFill="1" applyBorder="1" applyAlignment="1">
      <alignment horizontal="left" vertical="center"/>
    </xf>
    <xf numFmtId="0" fontId="5" fillId="2" borderId="0" xfId="0" applyFont="1" applyFill="1" applyAlignment="1">
      <alignment horizontal="left" vertical="center" readingOrder="1"/>
    </xf>
    <xf numFmtId="0" fontId="3" fillId="2" borderId="0" xfId="0" applyFont="1" applyFill="1" applyAlignment="1">
      <alignment horizontal="left" readingOrder="1"/>
    </xf>
    <xf numFmtId="171" fontId="2" fillId="2" borderId="0" xfId="0" applyNumberFormat="1" applyFont="1" applyFill="1" applyBorder="1" applyAlignment="1">
      <alignment horizontal="right" vertical="center"/>
    </xf>
    <xf numFmtId="172" fontId="2" fillId="2" borderId="0" xfId="0" applyNumberFormat="1" applyFont="1" applyFill="1" applyBorder="1" applyAlignment="1">
      <alignment horizontal="right" vertical="center"/>
    </xf>
    <xf numFmtId="2" fontId="3" fillId="2" borderId="0" xfId="0" applyNumberFormat="1" applyFont="1" applyFill="1" applyBorder="1" applyAlignment="1">
      <alignment horizontal="center"/>
    </xf>
    <xf numFmtId="0" fontId="3" fillId="2" borderId="0" xfId="0" applyFont="1" applyFill="1" applyAlignment="1">
      <alignment horizontal="justify"/>
    </xf>
    <xf numFmtId="0" fontId="3" fillId="2" borderId="6" xfId="0" quotePrefix="1" applyNumberFormat="1" applyFont="1" applyFill="1" applyBorder="1" applyAlignment="1" applyProtection="1">
      <alignment horizontal="right" wrapText="1" indent="1"/>
    </xf>
    <xf numFmtId="0" fontId="3" fillId="2" borderId="6" xfId="0" applyNumberFormat="1" applyFont="1" applyFill="1" applyBorder="1" applyAlignment="1" applyProtection="1">
      <alignment horizontal="right" wrapText="1" indent="1"/>
    </xf>
    <xf numFmtId="0" fontId="2" fillId="2" borderId="6" xfId="0" applyNumberFormat="1" applyFont="1" applyFill="1" applyBorder="1" applyAlignment="1" applyProtection="1">
      <alignment horizontal="center" vertical="center" wrapText="1"/>
    </xf>
    <xf numFmtId="0" fontId="8" fillId="2" borderId="0" xfId="0" applyFont="1" applyFill="1" applyAlignment="1">
      <alignment horizontal="left"/>
    </xf>
    <xf numFmtId="0" fontId="8" fillId="2" borderId="6" xfId="0" applyFont="1" applyFill="1" applyBorder="1" applyAlignment="1">
      <alignment horizontal="center" vertical="center" wrapText="1"/>
    </xf>
    <xf numFmtId="0" fontId="3" fillId="2" borderId="0" xfId="0" applyFont="1" applyFill="1" applyAlignment="1"/>
    <xf numFmtId="173" fontId="3" fillId="2" borderId="6" xfId="1" applyNumberFormat="1" applyFont="1" applyFill="1" applyBorder="1" applyAlignment="1">
      <alignment horizontal="center"/>
    </xf>
    <xf numFmtId="173" fontId="3" fillId="2" borderId="6" xfId="1" applyNumberFormat="1" applyFont="1" applyFill="1" applyBorder="1" applyAlignment="1">
      <alignment horizontal="right"/>
    </xf>
    <xf numFmtId="0" fontId="8" fillId="2" borderId="0" xfId="0" applyFont="1" applyFill="1" applyAlignment="1">
      <alignment horizontal="left" vertical="center"/>
    </xf>
    <xf numFmtId="0" fontId="3" fillId="2" borderId="0" xfId="0" applyFont="1" applyFill="1" applyAlignment="1">
      <alignment horizontal="centerContinuous" vertical="center"/>
    </xf>
    <xf numFmtId="173" fontId="2" fillId="2" borderId="29" xfId="0" applyNumberFormat="1" applyFont="1" applyFill="1" applyBorder="1"/>
    <xf numFmtId="169" fontId="2" fillId="2" borderId="29" xfId="0" applyNumberFormat="1" applyFont="1" applyFill="1" applyBorder="1" applyAlignment="1">
      <alignment horizontal="center"/>
    </xf>
    <xf numFmtId="167" fontId="2" fillId="2" borderId="29" xfId="0" applyNumberFormat="1" applyFont="1" applyFill="1" applyBorder="1"/>
    <xf numFmtId="175" fontId="3" fillId="2" borderId="29" xfId="0" applyNumberFormat="1" applyFont="1" applyFill="1" applyBorder="1" applyAlignment="1">
      <alignment horizontal="left"/>
    </xf>
    <xf numFmtId="0" fontId="3" fillId="2" borderId="29" xfId="0" applyFont="1" applyFill="1" applyBorder="1" applyAlignment="1">
      <alignment horizontal="right"/>
    </xf>
    <xf numFmtId="0" fontId="3" fillId="2" borderId="29" xfId="0" quotePrefix="1" applyFont="1" applyFill="1" applyBorder="1"/>
    <xf numFmtId="173" fontId="3" fillId="2" borderId="29" xfId="0" applyNumberFormat="1" applyFont="1" applyFill="1" applyBorder="1"/>
    <xf numFmtId="169" fontId="3" fillId="2" borderId="29" xfId="0" applyNumberFormat="1" applyFont="1" applyFill="1" applyBorder="1" applyAlignment="1">
      <alignment horizontal="center"/>
    </xf>
    <xf numFmtId="14" fontId="3" fillId="2" borderId="29" xfId="0" applyNumberFormat="1" applyFont="1" applyFill="1" applyBorder="1"/>
    <xf numFmtId="0" fontId="3" fillId="2" borderId="29" xfId="0" applyFont="1" applyFill="1" applyBorder="1"/>
    <xf numFmtId="175" fontId="3" fillId="2" borderId="0" xfId="0" applyNumberFormat="1" applyFont="1" applyFill="1" applyBorder="1" applyAlignment="1">
      <alignment horizontal="left"/>
    </xf>
    <xf numFmtId="0" fontId="3" fillId="2" borderId="0" xfId="0" applyFont="1" applyFill="1" applyBorder="1" applyAlignment="1">
      <alignment horizontal="right"/>
    </xf>
    <xf numFmtId="0" fontId="3" fillId="2" borderId="0" xfId="0" quotePrefix="1" applyFont="1" applyFill="1" applyBorder="1"/>
    <xf numFmtId="173" fontId="3" fillId="2" borderId="0" xfId="0" applyNumberFormat="1" applyFont="1" applyFill="1" applyBorder="1"/>
    <xf numFmtId="169" fontId="3" fillId="2" borderId="0" xfId="0" applyNumberFormat="1" applyFont="1" applyFill="1" applyBorder="1" applyAlignment="1">
      <alignment horizontal="center"/>
    </xf>
    <xf numFmtId="14" fontId="3" fillId="2" borderId="0" xfId="0" applyNumberFormat="1" applyFont="1" applyFill="1" applyBorder="1"/>
    <xf numFmtId="175" fontId="3" fillId="2" borderId="25" xfId="0" applyNumberFormat="1" applyFont="1" applyFill="1" applyBorder="1" applyAlignment="1">
      <alignment horizontal="left"/>
    </xf>
    <xf numFmtId="0" fontId="3" fillId="2" borderId="25" xfId="0" applyFont="1" applyFill="1" applyBorder="1" applyAlignment="1">
      <alignment horizontal="right"/>
    </xf>
    <xf numFmtId="0" fontId="3" fillId="2" borderId="25" xfId="0" quotePrefix="1" applyFont="1" applyFill="1" applyBorder="1"/>
    <xf numFmtId="173" fontId="3" fillId="2" borderId="25" xfId="0" applyNumberFormat="1" applyFont="1" applyFill="1" applyBorder="1"/>
    <xf numFmtId="169" fontId="3" fillId="2" borderId="25" xfId="0" applyNumberFormat="1" applyFont="1" applyFill="1" applyBorder="1" applyAlignment="1">
      <alignment horizontal="center"/>
    </xf>
    <xf numFmtId="14" fontId="3" fillId="2" borderId="25" xfId="0" applyNumberFormat="1" applyFont="1" applyFill="1" applyBorder="1"/>
    <xf numFmtId="0" fontId="3" fillId="2" borderId="25" xfId="0" applyFont="1" applyFill="1" applyBorder="1"/>
    <xf numFmtId="173" fontId="2" fillId="2" borderId="17" xfId="0" applyNumberFormat="1" applyFont="1" applyFill="1" applyBorder="1" applyAlignment="1">
      <alignment horizontal="left"/>
    </xf>
    <xf numFmtId="173" fontId="2" fillId="2" borderId="17" xfId="0" applyNumberFormat="1" applyFont="1" applyFill="1" applyBorder="1" applyAlignment="1">
      <alignment horizontal="right"/>
    </xf>
    <xf numFmtId="173" fontId="2" fillId="2" borderId="17" xfId="0" applyNumberFormat="1" applyFont="1" applyFill="1" applyBorder="1"/>
    <xf numFmtId="169" fontId="2" fillId="2" borderId="17" xfId="0" applyNumberFormat="1" applyFont="1" applyFill="1" applyBorder="1" applyAlignment="1">
      <alignment horizontal="center"/>
    </xf>
    <xf numFmtId="167" fontId="2" fillId="2" borderId="17" xfId="0" applyNumberFormat="1" applyFont="1" applyFill="1" applyBorder="1"/>
    <xf numFmtId="167" fontId="2" fillId="2" borderId="17" xfId="0" applyNumberFormat="1" applyFont="1" applyFill="1" applyBorder="1" applyAlignment="1"/>
    <xf numFmtId="167" fontId="3" fillId="2" borderId="0" xfId="0" applyNumberFormat="1" applyFont="1" applyFill="1" applyBorder="1"/>
    <xf numFmtId="167" fontId="3" fillId="2" borderId="25" xfId="0" applyNumberFormat="1" applyFont="1" applyFill="1" applyBorder="1"/>
    <xf numFmtId="166" fontId="3" fillId="2" borderId="0" xfId="0" applyNumberFormat="1" applyFont="1" applyFill="1"/>
    <xf numFmtId="173" fontId="2" fillId="2" borderId="17" xfId="0" applyNumberFormat="1" applyFont="1" applyFill="1" applyBorder="1" applyAlignment="1"/>
    <xf numFmtId="176" fontId="2" fillId="2" borderId="17" xfId="0" applyNumberFormat="1" applyFont="1" applyFill="1" applyBorder="1" applyAlignment="1"/>
    <xf numFmtId="166" fontId="2" fillId="2" borderId="17" xfId="0" applyNumberFormat="1" applyFont="1" applyFill="1" applyBorder="1" applyAlignment="1"/>
    <xf numFmtId="176" fontId="3" fillId="2" borderId="29" xfId="0" applyNumberFormat="1" applyFont="1" applyFill="1" applyBorder="1" applyAlignment="1"/>
    <xf numFmtId="166" fontId="3" fillId="2" borderId="29" xfId="1" applyNumberFormat="1" applyFont="1" applyFill="1" applyBorder="1" applyAlignment="1"/>
    <xf numFmtId="14" fontId="3" fillId="2" borderId="29" xfId="0" applyNumberFormat="1" applyFont="1" applyFill="1" applyBorder="1" applyAlignment="1"/>
    <xf numFmtId="166" fontId="3" fillId="2" borderId="29" xfId="0" applyNumberFormat="1" applyFont="1" applyFill="1" applyBorder="1" applyAlignment="1"/>
    <xf numFmtId="176" fontId="3" fillId="2" borderId="0" xfId="0" applyNumberFormat="1" applyFont="1" applyFill="1" applyBorder="1" applyAlignment="1"/>
    <xf numFmtId="173" fontId="2" fillId="2" borderId="29" xfId="0" applyNumberFormat="1" applyFont="1" applyFill="1" applyBorder="1" applyAlignment="1"/>
    <xf numFmtId="176" fontId="2" fillId="2" borderId="29" xfId="0" applyNumberFormat="1" applyFont="1" applyFill="1" applyBorder="1" applyAlignment="1"/>
    <xf numFmtId="166" fontId="2" fillId="2" borderId="29" xfId="0" applyNumberFormat="1" applyFont="1" applyFill="1" applyBorder="1" applyAlignment="1"/>
    <xf numFmtId="167" fontId="2" fillId="2" borderId="29" xfId="0" applyNumberFormat="1" applyFont="1" applyFill="1" applyBorder="1" applyAlignment="1"/>
    <xf numFmtId="0" fontId="5" fillId="0" borderId="0" xfId="0" applyFont="1" applyAlignment="1">
      <alignment horizontal="left" vertical="center"/>
    </xf>
    <xf numFmtId="0" fontId="12" fillId="0" borderId="0" xfId="0" applyFont="1"/>
    <xf numFmtId="10" fontId="4" fillId="0" borderId="50" xfId="8" applyNumberFormat="1" applyFont="1" applyBorder="1" applyAlignment="1">
      <alignment vertical="center"/>
    </xf>
    <xf numFmtId="164" fontId="2" fillId="2" borderId="17" xfId="0" applyNumberFormat="1" applyFont="1" applyFill="1" applyBorder="1" applyAlignment="1">
      <alignment horizontal="center" vertical="center" wrapText="1"/>
    </xf>
    <xf numFmtId="165" fontId="2" fillId="2" borderId="17" xfId="7" applyNumberFormat="1" applyFont="1" applyFill="1" applyBorder="1" applyAlignment="1">
      <alignment horizontal="center" vertical="center"/>
    </xf>
    <xf numFmtId="0" fontId="12" fillId="0" borderId="0" xfId="0" applyFont="1" applyAlignment="1">
      <alignment horizontal="justify"/>
    </xf>
    <xf numFmtId="0" fontId="3" fillId="2" borderId="0" xfId="0" applyFont="1" applyFill="1" applyBorder="1" applyAlignment="1">
      <alignment horizontal="right" vertical="center" wrapText="1"/>
    </xf>
    <xf numFmtId="4" fontId="3" fillId="2" borderId="0" xfId="0" applyNumberFormat="1" applyFont="1" applyFill="1" applyBorder="1" applyAlignment="1">
      <alignment horizontal="right" vertical="center" wrapText="1"/>
    </xf>
    <xf numFmtId="4" fontId="3" fillId="2" borderId="0" xfId="0" applyNumberFormat="1" applyFont="1" applyFill="1" applyBorder="1"/>
    <xf numFmtId="167" fontId="3" fillId="2" borderId="0" xfId="0" applyNumberFormat="1" applyFont="1" applyFill="1"/>
    <xf numFmtId="173" fontId="3" fillId="2" borderId="0" xfId="0" applyNumberFormat="1" applyFont="1" applyFill="1"/>
    <xf numFmtId="0" fontId="3" fillId="2" borderId="17" xfId="0" applyFont="1" applyFill="1" applyBorder="1"/>
    <xf numFmtId="0" fontId="2" fillId="2" borderId="17" xfId="0" applyFont="1" applyFill="1" applyBorder="1" applyAlignment="1">
      <alignment horizontal="right"/>
    </xf>
    <xf numFmtId="0" fontId="2" fillId="2" borderId="17" xfId="0" applyFont="1" applyFill="1" applyBorder="1"/>
    <xf numFmtId="0" fontId="3" fillId="2" borderId="10" xfId="0" applyFont="1" applyFill="1" applyBorder="1" applyAlignment="1">
      <alignment vertical="center"/>
    </xf>
    <xf numFmtId="0" fontId="3" fillId="2" borderId="11" xfId="0" applyFont="1" applyFill="1" applyBorder="1" applyAlignment="1">
      <alignment vertical="center"/>
    </xf>
    <xf numFmtId="0" fontId="15" fillId="2" borderId="0" xfId="0" applyFont="1" applyFill="1"/>
    <xf numFmtId="0" fontId="2" fillId="2" borderId="0" xfId="0" applyFont="1" applyFill="1" applyAlignment="1">
      <alignment horizontal="left" vertical="center"/>
    </xf>
    <xf numFmtId="0" fontId="2" fillId="2" borderId="6" xfId="0" applyFont="1" applyFill="1" applyBorder="1" applyAlignment="1">
      <alignment horizontal="center" vertical="center" wrapText="1"/>
    </xf>
    <xf numFmtId="0" fontId="2" fillId="2" borderId="0" xfId="0" applyFont="1" applyFill="1" applyAlignment="1">
      <alignment horizontal="left"/>
    </xf>
    <xf numFmtId="0" fontId="2" fillId="2" borderId="6" xfId="0" applyFont="1" applyFill="1" applyBorder="1" applyAlignment="1">
      <alignment horizontal="center" vertical="center"/>
    </xf>
    <xf numFmtId="0" fontId="3" fillId="2" borderId="0" xfId="0" applyFont="1" applyFill="1" applyAlignment="1">
      <alignment wrapText="1"/>
    </xf>
    <xf numFmtId="0" fontId="2" fillId="2" borderId="2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3" fillId="2" borderId="0" xfId="0" applyFont="1" applyFill="1" applyAlignment="1">
      <alignment horizontal="left" vertical="center"/>
    </xf>
    <xf numFmtId="0" fontId="3" fillId="2" borderId="14" xfId="0" applyFont="1" applyFill="1" applyBorder="1" applyAlignment="1">
      <alignment horizontal="lef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64" fontId="2" fillId="2" borderId="14" xfId="0" applyNumberFormat="1"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8" xfId="0" quotePrefix="1" applyFont="1" applyFill="1" applyBorder="1" applyAlignment="1">
      <alignment horizontal="left" vertical="center" wrapText="1"/>
    </xf>
    <xf numFmtId="164" fontId="2" fillId="2" borderId="9" xfId="0" applyNumberFormat="1" applyFont="1" applyFill="1" applyBorder="1" applyAlignment="1">
      <alignment horizontal="center" vertical="center"/>
    </xf>
    <xf numFmtId="0" fontId="16" fillId="2" borderId="0" xfId="0" applyFont="1" applyFill="1" applyAlignment="1">
      <alignment vertical="center"/>
    </xf>
    <xf numFmtId="0" fontId="3" fillId="2" borderId="15" xfId="0" applyFont="1" applyFill="1" applyBorder="1" applyAlignment="1">
      <alignment vertical="center" wrapText="1"/>
    </xf>
    <xf numFmtId="0" fontId="3" fillId="2" borderId="14" xfId="0" applyFont="1" applyFill="1" applyBorder="1" applyAlignment="1">
      <alignment vertical="center"/>
    </xf>
    <xf numFmtId="0" fontId="3" fillId="2" borderId="24" xfId="0" applyFont="1" applyFill="1" applyBorder="1" applyAlignment="1">
      <alignment vertical="center"/>
    </xf>
    <xf numFmtId="0" fontId="3" fillId="2" borderId="28" xfId="0" applyFont="1" applyFill="1" applyBorder="1" applyAlignment="1">
      <alignment vertical="center"/>
    </xf>
    <xf numFmtId="165" fontId="3" fillId="2" borderId="18" xfId="0" applyNumberFormat="1" applyFont="1" applyFill="1" applyBorder="1" applyAlignment="1">
      <alignment horizontal="center" vertical="center"/>
    </xf>
    <xf numFmtId="0" fontId="3" fillId="2" borderId="27" xfId="0" applyFont="1" applyFill="1" applyBorder="1" applyAlignment="1">
      <alignment vertical="center"/>
    </xf>
    <xf numFmtId="0" fontId="3" fillId="2" borderId="19" xfId="0" applyFont="1" applyFill="1" applyBorder="1" applyAlignment="1">
      <alignment vertical="center" wrapText="1"/>
    </xf>
    <xf numFmtId="0" fontId="16" fillId="2" borderId="0" xfId="0" applyFont="1" applyFill="1"/>
    <xf numFmtId="165" fontId="3" fillId="2" borderId="6"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0" fontId="15" fillId="2" borderId="0" xfId="0" applyFont="1" applyFill="1" applyAlignment="1">
      <alignment horizontal="left" vertical="center"/>
    </xf>
    <xf numFmtId="0" fontId="2" fillId="2" borderId="6" xfId="0" applyFont="1" applyFill="1" applyBorder="1" applyAlignment="1">
      <alignment vertical="center" wrapText="1"/>
    </xf>
    <xf numFmtId="3" fontId="15" fillId="2" borderId="0" xfId="0" applyNumberFormat="1" applyFont="1" applyFill="1"/>
    <xf numFmtId="0" fontId="15" fillId="2" borderId="0" xfId="0" applyFont="1" applyFill="1" applyAlignment="1">
      <alignment horizontal="center"/>
    </xf>
    <xf numFmtId="0" fontId="16" fillId="2" borderId="0" xfId="0" applyFont="1" applyFill="1" applyAlignment="1">
      <alignment horizontal="center" vertical="center"/>
    </xf>
    <xf numFmtId="0" fontId="15" fillId="2" borderId="0" xfId="0" applyFont="1" applyFill="1" applyAlignment="1">
      <alignment vertical="center" wrapText="1"/>
    </xf>
    <xf numFmtId="164" fontId="2" fillId="2" borderId="6" xfId="0" applyNumberFormat="1" applyFont="1" applyFill="1" applyBorder="1" applyAlignment="1">
      <alignment horizontal="center" vertical="center" wrapText="1"/>
    </xf>
    <xf numFmtId="0" fontId="15" fillId="2" borderId="13" xfId="0" applyFont="1" applyFill="1" applyBorder="1" applyAlignment="1">
      <alignment vertical="center"/>
    </xf>
    <xf numFmtId="0" fontId="15" fillId="2" borderId="11" xfId="0" applyFont="1" applyFill="1" applyBorder="1" applyAlignment="1">
      <alignment vertical="center"/>
    </xf>
    <xf numFmtId="3" fontId="3" fillId="2" borderId="9" xfId="0" applyNumberFormat="1" applyFont="1" applyFill="1" applyBorder="1" applyAlignment="1">
      <alignment horizontal="center" vertical="center"/>
    </xf>
    <xf numFmtId="0" fontId="15" fillId="2" borderId="11" xfId="0" applyFont="1" applyFill="1" applyBorder="1" applyAlignment="1">
      <alignment horizontal="left" vertical="center" indent="1"/>
    </xf>
    <xf numFmtId="3" fontId="2" fillId="2" borderId="9" xfId="0" applyNumberFormat="1" applyFont="1" applyFill="1" applyBorder="1" applyAlignment="1">
      <alignment horizontal="center" vertical="center"/>
    </xf>
    <xf numFmtId="0" fontId="19" fillId="2" borderId="0" xfId="0" applyFont="1" applyFill="1" applyAlignment="1">
      <alignment vertical="center"/>
    </xf>
    <xf numFmtId="4" fontId="2" fillId="2" borderId="6" xfId="0" applyNumberFormat="1" applyFont="1" applyFill="1" applyBorder="1" applyAlignment="1">
      <alignment horizontal="center" vertical="center"/>
    </xf>
    <xf numFmtId="4" fontId="3" fillId="2" borderId="6" xfId="0" applyNumberFormat="1" applyFont="1" applyFill="1" applyBorder="1" applyAlignment="1">
      <alignment vertical="center"/>
    </xf>
    <xf numFmtId="4" fontId="3" fillId="2" borderId="6" xfId="0" applyNumberFormat="1" applyFont="1" applyFill="1" applyBorder="1" applyAlignment="1">
      <alignment horizontal="right" vertical="center"/>
    </xf>
    <xf numFmtId="4" fontId="2" fillId="2" borderId="6" xfId="0" applyNumberFormat="1" applyFont="1" applyFill="1" applyBorder="1" applyAlignment="1">
      <alignment vertical="center"/>
    </xf>
    <xf numFmtId="0" fontId="2" fillId="2" borderId="14" xfId="0" applyFont="1" applyFill="1" applyBorder="1" applyAlignment="1">
      <alignment vertical="center"/>
    </xf>
    <xf numFmtId="166" fontId="2" fillId="2" borderId="17" xfId="9" applyNumberFormat="1" applyFont="1" applyFill="1" applyBorder="1" applyAlignment="1">
      <alignment vertical="center"/>
    </xf>
    <xf numFmtId="166" fontId="2" fillId="2" borderId="15" xfId="9" applyNumberFormat="1" applyFont="1" applyFill="1" applyBorder="1" applyAlignment="1">
      <alignment vertical="center"/>
    </xf>
    <xf numFmtId="0" fontId="2" fillId="2" borderId="17" xfId="0" quotePrefix="1" applyFont="1" applyFill="1" applyBorder="1" applyAlignment="1">
      <alignment horizontal="center" vertical="center"/>
    </xf>
    <xf numFmtId="0" fontId="2" fillId="2" borderId="15" xfId="0" quotePrefix="1" applyFont="1" applyFill="1" applyBorder="1" applyAlignment="1">
      <alignment horizontal="center" vertical="center"/>
    </xf>
    <xf numFmtId="166" fontId="3" fillId="2" borderId="0" xfId="9" applyNumberFormat="1" applyFont="1" applyFill="1" applyBorder="1" applyAlignment="1">
      <alignment horizontal="right" vertical="center"/>
    </xf>
    <xf numFmtId="166" fontId="3" fillId="2" borderId="0" xfId="9" applyNumberFormat="1" applyFont="1" applyFill="1" applyBorder="1" applyAlignment="1">
      <alignment vertical="center"/>
    </xf>
    <xf numFmtId="166" fontId="3" fillId="2" borderId="19" xfId="9" applyNumberFormat="1" applyFont="1" applyFill="1" applyBorder="1" applyAlignment="1">
      <alignment vertical="center"/>
    </xf>
    <xf numFmtId="169" fontId="3" fillId="2" borderId="0" xfId="9" applyNumberFormat="1" applyFont="1" applyFill="1" applyBorder="1" applyAlignment="1">
      <alignment vertical="center"/>
    </xf>
    <xf numFmtId="169" fontId="3" fillId="2" borderId="19" xfId="9" applyNumberFormat="1" applyFont="1" applyFill="1" applyBorder="1" applyAlignment="1">
      <alignment vertical="center"/>
    </xf>
    <xf numFmtId="169" fontId="3" fillId="2" borderId="0" xfId="9" applyNumberFormat="1" applyFont="1" applyFill="1" applyBorder="1" applyAlignment="1">
      <alignment horizontal="right" vertical="center"/>
    </xf>
    <xf numFmtId="166" fontId="3" fillId="2" borderId="29" xfId="9" applyNumberFormat="1" applyFont="1" applyFill="1" applyBorder="1" applyAlignment="1">
      <alignment horizontal="right" vertical="center"/>
    </xf>
    <xf numFmtId="166" fontId="3" fillId="2" borderId="29" xfId="9" applyNumberFormat="1" applyFont="1" applyFill="1" applyBorder="1" applyAlignment="1">
      <alignment vertical="center"/>
    </xf>
    <xf numFmtId="166" fontId="3" fillId="2" borderId="20" xfId="9" applyNumberFormat="1" applyFont="1" applyFill="1" applyBorder="1" applyAlignment="1">
      <alignment vertical="center"/>
    </xf>
    <xf numFmtId="0" fontId="2" fillId="2" borderId="25" xfId="0" quotePrefix="1" applyFont="1" applyFill="1" applyBorder="1" applyAlignment="1">
      <alignment horizontal="center" vertical="center"/>
    </xf>
    <xf numFmtId="0" fontId="2" fillId="2" borderId="25" xfId="0" applyFont="1" applyFill="1" applyBorder="1" applyAlignment="1">
      <alignment horizontal="center" vertical="center"/>
    </xf>
    <xf numFmtId="17" fontId="2" fillId="2" borderId="25" xfId="0" quotePrefix="1" applyNumberFormat="1" applyFont="1" applyFill="1" applyBorder="1" applyAlignment="1">
      <alignment horizontal="center" vertical="center"/>
    </xf>
    <xf numFmtId="0" fontId="2" fillId="2" borderId="26" xfId="0" applyFont="1" applyFill="1" applyBorder="1" applyAlignment="1">
      <alignment horizontal="center" vertical="center"/>
    </xf>
    <xf numFmtId="169" fontId="3" fillId="2" borderId="29" xfId="9" applyNumberFormat="1" applyFont="1" applyFill="1" applyBorder="1" applyAlignment="1">
      <alignment horizontal="right" vertical="center"/>
    </xf>
    <xf numFmtId="169" fontId="3" fillId="2" borderId="29" xfId="9" applyNumberFormat="1" applyFont="1" applyFill="1" applyBorder="1" applyAlignment="1">
      <alignment vertical="center"/>
    </xf>
    <xf numFmtId="169" fontId="3" fillId="2" borderId="20" xfId="9" applyNumberFormat="1" applyFont="1" applyFill="1" applyBorder="1" applyAlignment="1">
      <alignment vertical="center"/>
    </xf>
    <xf numFmtId="169" fontId="2" fillId="2" borderId="17" xfId="9" applyNumberFormat="1" applyFont="1" applyFill="1" applyBorder="1" applyAlignment="1">
      <alignment vertical="center"/>
    </xf>
    <xf numFmtId="169" fontId="2" fillId="2" borderId="15" xfId="9" applyNumberFormat="1" applyFont="1" applyFill="1" applyBorder="1" applyAlignment="1">
      <alignment vertical="center"/>
    </xf>
    <xf numFmtId="166" fontId="3" fillId="2" borderId="0" xfId="0" applyNumberFormat="1" applyFont="1" applyFill="1" applyBorder="1" applyAlignment="1">
      <alignment vertical="center"/>
    </xf>
    <xf numFmtId="166" fontId="3" fillId="2" borderId="19" xfId="0" applyNumberFormat="1" applyFont="1" applyFill="1" applyBorder="1" applyAlignment="1">
      <alignment vertical="center"/>
    </xf>
    <xf numFmtId="0" fontId="2" fillId="2" borderId="26" xfId="0" quotePrefix="1" applyFont="1" applyFill="1" applyBorder="1" applyAlignment="1">
      <alignment horizontal="center" vertical="center"/>
    </xf>
    <xf numFmtId="175" fontId="3" fillId="2" borderId="26" xfId="0" applyNumberFormat="1" applyFont="1" applyFill="1" applyBorder="1" applyAlignment="1">
      <alignment horizontal="left"/>
    </xf>
    <xf numFmtId="175" fontId="3" fillId="2" borderId="19" xfId="0" applyNumberFormat="1" applyFont="1" applyFill="1" applyBorder="1" applyAlignment="1">
      <alignment horizontal="left"/>
    </xf>
    <xf numFmtId="167" fontId="2" fillId="2" borderId="14" xfId="0" applyNumberFormat="1" applyFont="1" applyFill="1" applyBorder="1" applyAlignment="1"/>
    <xf numFmtId="173" fontId="2" fillId="2" borderId="15" xfId="0" applyNumberFormat="1" applyFont="1" applyFill="1" applyBorder="1" applyAlignment="1">
      <alignment horizontal="left"/>
    </xf>
    <xf numFmtId="175" fontId="3" fillId="2" borderId="20" xfId="0" applyNumberFormat="1" applyFont="1" applyFill="1" applyBorder="1" applyAlignment="1">
      <alignment horizontal="left"/>
    </xf>
    <xf numFmtId="167" fontId="2" fillId="2" borderId="28" xfId="0" applyNumberFormat="1" applyFont="1" applyFill="1" applyBorder="1"/>
    <xf numFmtId="173" fontId="2" fillId="2" borderId="20" xfId="0" applyNumberFormat="1" applyFont="1" applyFill="1" applyBorder="1"/>
    <xf numFmtId="0" fontId="3" fillId="2" borderId="27" xfId="0" applyFont="1" applyFill="1" applyBorder="1" applyAlignment="1"/>
    <xf numFmtId="14" fontId="3" fillId="2" borderId="0" xfId="0" applyNumberFormat="1" applyFont="1" applyFill="1" applyBorder="1" applyAlignment="1"/>
    <xf numFmtId="166" fontId="3" fillId="2" borderId="0" xfId="1" applyNumberFormat="1" applyFont="1" applyFill="1" applyBorder="1" applyAlignment="1"/>
    <xf numFmtId="0" fontId="3" fillId="2" borderId="28" xfId="0" applyFont="1" applyFill="1" applyBorder="1" applyAlignment="1"/>
    <xf numFmtId="167" fontId="2" fillId="2" borderId="28" xfId="0" applyNumberFormat="1" applyFont="1" applyFill="1" applyBorder="1" applyAlignment="1"/>
    <xf numFmtId="173" fontId="2" fillId="2" borderId="20" xfId="0" applyNumberFormat="1" applyFont="1" applyFill="1" applyBorder="1" applyAlignment="1"/>
    <xf numFmtId="176" fontId="3" fillId="2" borderId="0" xfId="0" applyNumberFormat="1" applyFont="1" applyFill="1" applyBorder="1"/>
    <xf numFmtId="0" fontId="3" fillId="2" borderId="19" xfId="0" applyFont="1" applyFill="1" applyBorder="1"/>
    <xf numFmtId="43" fontId="3" fillId="2" borderId="19" xfId="0" applyNumberFormat="1" applyFont="1" applyFill="1" applyBorder="1" applyAlignment="1">
      <alignment horizontal="centerContinuous"/>
    </xf>
    <xf numFmtId="0" fontId="3" fillId="2" borderId="19" xfId="0" applyFont="1" applyFill="1" applyBorder="1" applyAlignment="1">
      <alignment horizontal="centerContinuous"/>
    </xf>
    <xf numFmtId="16" fontId="3" fillId="2" borderId="19" xfId="0" quotePrefix="1" applyNumberFormat="1" applyFont="1" applyFill="1" applyBorder="1" applyAlignment="1">
      <alignment horizontal="centerContinuous"/>
    </xf>
    <xf numFmtId="16" fontId="3" fillId="2" borderId="20" xfId="0" quotePrefix="1" applyNumberFormat="1" applyFont="1" applyFill="1" applyBorder="1" applyAlignment="1">
      <alignment horizontal="centerContinuous"/>
    </xf>
    <xf numFmtId="173" fontId="2" fillId="2" borderId="15" xfId="0" applyNumberFormat="1" applyFont="1" applyFill="1" applyBorder="1" applyAlignment="1"/>
    <xf numFmtId="2" fontId="2" fillId="2" borderId="28" xfId="0" applyNumberFormat="1" applyFont="1" applyFill="1" applyBorder="1" applyAlignment="1">
      <alignment horizontal="left" vertical="center"/>
    </xf>
    <xf numFmtId="4" fontId="2" fillId="2" borderId="29" xfId="0" applyNumberFormat="1" applyFont="1" applyFill="1" applyBorder="1" applyAlignment="1">
      <alignment vertical="center"/>
    </xf>
    <xf numFmtId="4" fontId="2" fillId="2" borderId="20" xfId="0" applyNumberFormat="1" applyFont="1" applyFill="1" applyBorder="1" applyAlignment="1">
      <alignment vertical="center"/>
    </xf>
    <xf numFmtId="0" fontId="3" fillId="2" borderId="27" xfId="0" applyFont="1" applyFill="1" applyBorder="1" applyAlignment="1">
      <alignment horizontal="left" vertical="center"/>
    </xf>
    <xf numFmtId="4" fontId="3" fillId="2" borderId="19" xfId="0" applyNumberFormat="1" applyFont="1" applyFill="1" applyBorder="1" applyAlignment="1">
      <alignment vertical="center"/>
    </xf>
    <xf numFmtId="4" fontId="3" fillId="2" borderId="17" xfId="0" applyNumberFormat="1" applyFont="1" applyFill="1" applyBorder="1" applyAlignment="1">
      <alignment vertical="center"/>
    </xf>
    <xf numFmtId="4" fontId="3" fillId="2" borderId="15" xfId="0" applyNumberFormat="1" applyFont="1" applyFill="1" applyBorder="1" applyAlignment="1">
      <alignment vertical="center"/>
    </xf>
    <xf numFmtId="4" fontId="3" fillId="2" borderId="17" xfId="0" quotePrefix="1" applyNumberFormat="1" applyFont="1" applyFill="1" applyBorder="1" applyAlignment="1">
      <alignment vertical="center"/>
    </xf>
    <xf numFmtId="0" fontId="10" fillId="2" borderId="27" xfId="0" applyFont="1" applyFill="1" applyBorder="1" applyAlignment="1">
      <alignment horizontal="right" vertical="center"/>
    </xf>
    <xf numFmtId="4" fontId="3" fillId="2" borderId="0" xfId="0" quotePrefix="1" applyNumberFormat="1" applyFont="1" applyFill="1" applyBorder="1" applyAlignment="1">
      <alignment vertical="center"/>
    </xf>
    <xf numFmtId="4" fontId="10" fillId="2" borderId="0" xfId="0" applyNumberFormat="1" applyFont="1" applyFill="1" applyBorder="1" applyAlignment="1">
      <alignment vertical="center"/>
    </xf>
    <xf numFmtId="4" fontId="10" fillId="2" borderId="19" xfId="0" applyNumberFormat="1" applyFont="1" applyFill="1" applyBorder="1" applyAlignment="1">
      <alignment vertical="center"/>
    </xf>
    <xf numFmtId="2" fontId="3" fillId="2" borderId="14" xfId="0" applyNumberFormat="1" applyFont="1" applyFill="1" applyBorder="1" applyAlignment="1">
      <alignment horizontal="left" vertical="center"/>
    </xf>
    <xf numFmtId="4" fontId="3" fillId="2" borderId="27" xfId="0" applyNumberFormat="1" applyFont="1" applyFill="1" applyBorder="1" applyAlignment="1">
      <alignment vertical="center"/>
    </xf>
    <xf numFmtId="2" fontId="2" fillId="2" borderId="14" xfId="0" applyNumberFormat="1" applyFont="1" applyFill="1" applyBorder="1" applyAlignment="1">
      <alignment horizontal="left" vertical="center"/>
    </xf>
    <xf numFmtId="4" fontId="2" fillId="2" borderId="17" xfId="0" applyNumberFormat="1" applyFont="1" applyFill="1" applyBorder="1" applyAlignment="1">
      <alignment vertical="center"/>
    </xf>
    <xf numFmtId="4" fontId="2" fillId="2" borderId="15" xfId="0" applyNumberFormat="1" applyFont="1" applyFill="1" applyBorder="1" applyAlignment="1">
      <alignment vertical="center"/>
    </xf>
    <xf numFmtId="0" fontId="10" fillId="2" borderId="14" xfId="0" applyFont="1" applyFill="1" applyBorder="1" applyAlignment="1">
      <alignment horizontal="right" vertical="center"/>
    </xf>
    <xf numFmtId="4" fontId="10" fillId="2" borderId="17" xfId="0" applyNumberFormat="1" applyFont="1" applyFill="1" applyBorder="1" applyAlignment="1">
      <alignment vertical="center"/>
    </xf>
    <xf numFmtId="4" fontId="3" fillId="2" borderId="14" xfId="0" applyNumberFormat="1" applyFont="1" applyFill="1" applyBorder="1" applyAlignment="1">
      <alignment vertical="center"/>
    </xf>
    <xf numFmtId="2" fontId="3" fillId="2" borderId="27" xfId="0" applyNumberFormat="1" applyFont="1" applyFill="1" applyBorder="1" applyAlignment="1">
      <alignment horizontal="left" vertical="center"/>
    </xf>
    <xf numFmtId="2" fontId="3" fillId="2" borderId="29" xfId="0" applyNumberFormat="1" applyFont="1" applyFill="1" applyBorder="1" applyAlignment="1">
      <alignment horizontal="center" vertical="center"/>
    </xf>
    <xf numFmtId="2" fontId="3" fillId="2" borderId="20" xfId="0" applyNumberFormat="1" applyFont="1" applyFill="1" applyBorder="1" applyAlignment="1">
      <alignment horizontal="center" vertical="center"/>
    </xf>
    <xf numFmtId="164" fontId="2" fillId="2" borderId="0" xfId="0" applyNumberFormat="1" applyFont="1" applyFill="1" applyBorder="1" applyAlignment="1">
      <alignment horizontal="center" vertical="center" wrapText="1"/>
    </xf>
    <xf numFmtId="164" fontId="2" fillId="2" borderId="19" xfId="0" applyNumberFormat="1" applyFont="1" applyFill="1" applyBorder="1" applyAlignment="1">
      <alignment horizontal="center" vertical="center" wrapText="1"/>
    </xf>
    <xf numFmtId="164" fontId="2" fillId="2" borderId="28" xfId="0" applyNumberFormat="1" applyFont="1" applyFill="1" applyBorder="1" applyAlignment="1">
      <alignment horizontal="center" vertical="center"/>
    </xf>
    <xf numFmtId="2" fontId="3" fillId="2" borderId="17" xfId="0" applyNumberFormat="1" applyFont="1" applyFill="1" applyBorder="1" applyAlignment="1">
      <alignment horizontal="center" vertical="center"/>
    </xf>
    <xf numFmtId="2" fontId="3" fillId="2" borderId="15" xfId="0" applyNumberFormat="1" applyFont="1" applyFill="1" applyBorder="1" applyAlignment="1">
      <alignment horizontal="center" vertical="center"/>
    </xf>
    <xf numFmtId="0" fontId="2" fillId="2" borderId="17" xfId="0" applyFont="1" applyFill="1" applyBorder="1" applyAlignment="1">
      <alignment horizontal="left" vertical="center"/>
    </xf>
    <xf numFmtId="0" fontId="2" fillId="2" borderId="17" xfId="0" applyFont="1" applyFill="1" applyBorder="1" applyAlignment="1">
      <alignment horizontal="right" vertical="center"/>
    </xf>
    <xf numFmtId="0" fontId="3" fillId="2" borderId="55" xfId="0" applyFont="1" applyFill="1" applyBorder="1" applyAlignment="1">
      <alignment horizontal="left" vertical="center"/>
    </xf>
    <xf numFmtId="10" fontId="4" fillId="0" borderId="55" xfId="8" applyNumberFormat="1" applyFont="1" applyBorder="1" applyAlignment="1">
      <alignment vertical="center"/>
    </xf>
    <xf numFmtId="0" fontId="3" fillId="2" borderId="56" xfId="0" applyFont="1" applyFill="1" applyBorder="1" applyAlignment="1">
      <alignment horizontal="left" vertical="center" wrapText="1"/>
    </xf>
    <xf numFmtId="10" fontId="4" fillId="0" borderId="56" xfId="8" applyNumberFormat="1" applyFont="1" applyBorder="1" applyAlignment="1">
      <alignment vertical="center"/>
    </xf>
    <xf numFmtId="0" fontId="2" fillId="2" borderId="14" xfId="0" applyFont="1" applyFill="1" applyBorder="1" applyAlignment="1">
      <alignment horizontal="right" vertical="center"/>
    </xf>
    <xf numFmtId="10" fontId="2" fillId="2" borderId="6" xfId="8" applyNumberFormat="1" applyFont="1" applyFill="1" applyBorder="1" applyAlignment="1">
      <alignment horizontal="center" vertical="center"/>
    </xf>
    <xf numFmtId="2" fontId="3" fillId="2" borderId="14" xfId="0" applyNumberFormat="1" applyFont="1" applyFill="1" applyBorder="1" applyAlignment="1">
      <alignment horizontal="center" vertical="center" wrapText="1"/>
    </xf>
    <xf numFmtId="164" fontId="2" fillId="2" borderId="15" xfId="0" applyNumberFormat="1" applyFont="1" applyFill="1" applyBorder="1" applyAlignment="1">
      <alignment horizontal="center" vertical="center" wrapText="1"/>
    </xf>
    <xf numFmtId="2" fontId="3" fillId="2" borderId="27" xfId="0" applyNumberFormat="1" applyFont="1" applyFill="1" applyBorder="1" applyAlignment="1">
      <alignment horizontal="center" vertical="center" wrapText="1"/>
    </xf>
    <xf numFmtId="165" fontId="2" fillId="2" borderId="15" xfId="7" applyNumberFormat="1" applyFont="1" applyFill="1" applyBorder="1" applyAlignment="1">
      <alignment horizontal="center" vertical="center"/>
    </xf>
    <xf numFmtId="10" fontId="3" fillId="2" borderId="17" xfId="8" applyNumberFormat="1" applyFont="1" applyFill="1" applyBorder="1" applyAlignment="1">
      <alignment horizontal="center" vertical="center"/>
    </xf>
    <xf numFmtId="10" fontId="3" fillId="2" borderId="15" xfId="8" applyNumberFormat="1" applyFont="1" applyFill="1" applyBorder="1" applyAlignment="1">
      <alignment horizontal="center" vertical="center"/>
    </xf>
    <xf numFmtId="0" fontId="2" fillId="2" borderId="24" xfId="0" applyFont="1" applyFill="1" applyBorder="1" applyAlignment="1">
      <alignment horizontal="center" vertical="center"/>
    </xf>
    <xf numFmtId="0" fontId="2" fillId="2" borderId="28" xfId="0" applyFont="1" applyFill="1" applyBorder="1" applyAlignment="1">
      <alignment horizontal="center" vertical="center"/>
    </xf>
    <xf numFmtId="10" fontId="2" fillId="2" borderId="29" xfId="8" applyNumberFormat="1" applyFont="1" applyFill="1" applyBorder="1" applyAlignment="1">
      <alignment horizontal="center" vertical="center"/>
    </xf>
    <xf numFmtId="10" fontId="2" fillId="2" borderId="20" xfId="8" applyNumberFormat="1" applyFont="1" applyFill="1" applyBorder="1" applyAlignment="1">
      <alignment horizontal="center" vertical="center"/>
    </xf>
    <xf numFmtId="10" fontId="3" fillId="2" borderId="17" xfId="0" applyNumberFormat="1" applyFont="1" applyFill="1" applyBorder="1" applyAlignment="1">
      <alignment vertical="center"/>
    </xf>
    <xf numFmtId="10" fontId="3" fillId="2" borderId="15" xfId="0" applyNumberFormat="1" applyFont="1" applyFill="1" applyBorder="1" applyAlignment="1">
      <alignment horizontal="right" vertical="center"/>
    </xf>
    <xf numFmtId="0" fontId="2" fillId="2" borderId="25" xfId="0" applyFont="1" applyFill="1" applyBorder="1" applyAlignment="1">
      <alignment horizontal="right" vertical="center"/>
    </xf>
    <xf numFmtId="0" fontId="2" fillId="2" borderId="26" xfId="0" applyFont="1" applyFill="1" applyBorder="1" applyAlignment="1">
      <alignment horizontal="right" vertical="center"/>
    </xf>
    <xf numFmtId="0" fontId="2" fillId="2" borderId="28" xfId="0" applyFont="1" applyFill="1" applyBorder="1" applyAlignment="1">
      <alignment vertical="center"/>
    </xf>
    <xf numFmtId="10" fontId="2" fillId="2" borderId="29" xfId="0" applyNumberFormat="1" applyFont="1" applyFill="1" applyBorder="1" applyAlignment="1">
      <alignment vertical="center"/>
    </xf>
    <xf numFmtId="10" fontId="2" fillId="2" borderId="20" xfId="0" applyNumberFormat="1" applyFont="1" applyFill="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3" fontId="3" fillId="2" borderId="6"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4" fontId="3" fillId="2" borderId="6" xfId="2" applyNumberFormat="1" applyFont="1" applyFill="1" applyBorder="1" applyAlignment="1">
      <alignment horizontal="center" vertical="center"/>
    </xf>
    <xf numFmtId="172" fontId="2" fillId="2" borderId="6" xfId="0" applyNumberFormat="1" applyFont="1" applyFill="1" applyBorder="1" applyAlignment="1">
      <alignment horizontal="center" vertical="center" wrapText="1"/>
    </xf>
    <xf numFmtId="171" fontId="2" fillId="2" borderId="6"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xf>
    <xf numFmtId="3" fontId="2" fillId="2" borderId="6" xfId="0" quotePrefix="1" applyNumberFormat="1" applyFont="1" applyFill="1" applyBorder="1" applyAlignment="1">
      <alignment horizontal="center" vertical="center"/>
    </xf>
    <xf numFmtId="4" fontId="2" fillId="2" borderId="6" xfId="0" quotePrefix="1" applyNumberFormat="1" applyFont="1" applyFill="1" applyBorder="1" applyAlignment="1">
      <alignment horizontal="center" vertical="center"/>
    </xf>
    <xf numFmtId="4" fontId="3" fillId="2" borderId="6" xfId="0" applyNumberFormat="1" applyFont="1" applyFill="1" applyBorder="1"/>
    <xf numFmtId="0" fontId="2" fillId="2" borderId="6" xfId="0" applyFont="1" applyFill="1" applyBorder="1" applyAlignment="1">
      <alignment horizontal="right" vertical="center"/>
    </xf>
    <xf numFmtId="10" fontId="3" fillId="2" borderId="6" xfId="0" applyNumberFormat="1" applyFont="1" applyFill="1" applyBorder="1" applyAlignment="1">
      <alignment vertical="center"/>
    </xf>
    <xf numFmtId="10" fontId="2" fillId="2" borderId="6" xfId="0" applyNumberFormat="1" applyFont="1" applyFill="1" applyBorder="1" applyAlignment="1">
      <alignment vertical="center"/>
    </xf>
    <xf numFmtId="2" fontId="2" fillId="2" borderId="6" xfId="0" applyNumberFormat="1" applyFont="1" applyFill="1" applyBorder="1" applyAlignment="1">
      <alignment horizontal="right" vertical="center"/>
    </xf>
    <xf numFmtId="10" fontId="3" fillId="2" borderId="6" xfId="2" applyNumberFormat="1" applyFont="1" applyFill="1" applyBorder="1"/>
    <xf numFmtId="0" fontId="3" fillId="2" borderId="23" xfId="0" applyFont="1" applyFill="1" applyBorder="1" applyAlignment="1">
      <alignment vertical="center"/>
    </xf>
    <xf numFmtId="0" fontId="2" fillId="2" borderId="0" xfId="0" applyFont="1" applyFill="1" applyAlignment="1">
      <alignment horizontal="left" vertical="center"/>
    </xf>
    <xf numFmtId="0" fontId="2" fillId="2" borderId="6" xfId="0" applyFont="1" applyFill="1" applyBorder="1" applyAlignment="1">
      <alignment horizontal="center" vertical="center" wrapText="1"/>
    </xf>
    <xf numFmtId="0" fontId="2"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justify" vertical="center"/>
    </xf>
    <xf numFmtId="0" fontId="3" fillId="2" borderId="0" xfId="0" applyFont="1" applyFill="1" applyAlignment="1"/>
    <xf numFmtId="0" fontId="4" fillId="2" borderId="0" xfId="0" applyFont="1" applyFill="1" applyAlignment="1">
      <alignment horizontal="centerContinuous"/>
    </xf>
    <xf numFmtId="0" fontId="3" fillId="2" borderId="5" xfId="0" applyFont="1" applyFill="1" applyBorder="1" applyAlignment="1">
      <alignment horizontal="center"/>
    </xf>
    <xf numFmtId="164" fontId="3" fillId="2" borderId="16" xfId="0" applyNumberFormat="1" applyFont="1" applyFill="1" applyBorder="1"/>
    <xf numFmtId="164" fontId="4" fillId="2" borderId="0" xfId="0" applyNumberFormat="1" applyFont="1" applyFill="1"/>
    <xf numFmtId="0" fontId="20" fillId="2" borderId="18" xfId="0" applyFont="1" applyFill="1" applyBorder="1"/>
    <xf numFmtId="166" fontId="3" fillId="2" borderId="18" xfId="0" applyNumberFormat="1" applyFont="1" applyFill="1" applyBorder="1" applyAlignment="1">
      <alignment horizontal="right"/>
    </xf>
    <xf numFmtId="0" fontId="4" fillId="2" borderId="18" xfId="0" applyFont="1" applyFill="1" applyBorder="1"/>
    <xf numFmtId="164" fontId="3" fillId="2" borderId="18" xfId="0" applyNumberFormat="1" applyFont="1" applyFill="1" applyBorder="1"/>
    <xf numFmtId="166" fontId="3" fillId="2" borderId="5" xfId="0" applyNumberFormat="1" applyFont="1" applyFill="1" applyBorder="1" applyAlignment="1">
      <alignment horizontal="right"/>
    </xf>
    <xf numFmtId="166" fontId="4" fillId="2" borderId="0" xfId="0" applyNumberFormat="1" applyFont="1" applyFill="1"/>
    <xf numFmtId="3" fontId="3" fillId="0" borderId="6" xfId="5" applyNumberFormat="1" applyFont="1" applyFill="1" applyBorder="1" applyAlignment="1">
      <alignment vertical="center"/>
    </xf>
    <xf numFmtId="0" fontId="3" fillId="2" borderId="24" xfId="0" applyFont="1" applyFill="1" applyBorder="1"/>
    <xf numFmtId="0" fontId="3" fillId="2" borderId="7" xfId="0" applyFont="1" applyFill="1" applyBorder="1"/>
    <xf numFmtId="0" fontId="2" fillId="2" borderId="30" xfId="0" applyFont="1" applyFill="1" applyBorder="1" applyAlignment="1">
      <alignment horizontal="centerContinuous"/>
    </xf>
    <xf numFmtId="0" fontId="3" fillId="2" borderId="0" xfId="0" applyFont="1" applyFill="1" applyBorder="1" applyAlignment="1">
      <alignment horizontal="centerContinuous"/>
    </xf>
    <xf numFmtId="0" fontId="3" fillId="2" borderId="13" xfId="0" applyFont="1" applyFill="1" applyBorder="1"/>
    <xf numFmtId="0" fontId="21" fillId="2" borderId="0" xfId="0" applyFont="1" applyFill="1" applyAlignment="1">
      <alignment horizontal="centerContinuous"/>
    </xf>
    <xf numFmtId="0" fontId="22" fillId="2" borderId="0" xfId="0" applyFont="1" applyFill="1" applyAlignment="1">
      <alignment horizontal="centerContinuous"/>
    </xf>
    <xf numFmtId="0" fontId="23" fillId="2" borderId="0" xfId="0" applyFont="1" applyFill="1" applyAlignment="1">
      <alignment horizontal="centerContinuous"/>
    </xf>
    <xf numFmtId="0" fontId="23" fillId="2" borderId="0" xfId="0" applyFont="1" applyFill="1"/>
    <xf numFmtId="0" fontId="21" fillId="2" borderId="6" xfId="0" applyFont="1" applyFill="1" applyBorder="1" applyAlignment="1">
      <alignment horizontal="center" vertical="center"/>
    </xf>
    <xf numFmtId="0" fontId="21" fillId="2" borderId="15" xfId="0" applyFont="1" applyFill="1" applyBorder="1" applyAlignment="1">
      <alignment horizontal="centerContinuous" vertical="top" wrapText="1"/>
    </xf>
    <xf numFmtId="0" fontId="21" fillId="2" borderId="15" xfId="0" applyFont="1" applyFill="1" applyBorder="1" applyAlignment="1">
      <alignment horizontal="center" wrapText="1"/>
    </xf>
    <xf numFmtId="0" fontId="24" fillId="2" borderId="32" xfId="0" applyFont="1" applyFill="1" applyBorder="1"/>
    <xf numFmtId="168" fontId="24" fillId="2" borderId="19" xfId="0" applyNumberFormat="1" applyFont="1" applyFill="1" applyBorder="1" applyAlignment="1">
      <alignment horizontal="right"/>
    </xf>
    <xf numFmtId="168" fontId="24" fillId="2" borderId="0" xfId="0" applyNumberFormat="1" applyFont="1" applyFill="1" applyBorder="1" applyAlignment="1">
      <alignment horizontal="right"/>
    </xf>
    <xf numFmtId="168" fontId="24" fillId="2" borderId="16" xfId="0" applyNumberFormat="1" applyFont="1" applyFill="1" applyBorder="1" applyAlignment="1">
      <alignment horizontal="right"/>
    </xf>
    <xf numFmtId="0" fontId="24" fillId="2" borderId="0" xfId="0" applyFont="1" applyFill="1"/>
    <xf numFmtId="0" fontId="23" fillId="2" borderId="32" xfId="0" applyFont="1" applyFill="1" applyBorder="1"/>
    <xf numFmtId="168" fontId="23" fillId="2" borderId="19" xfId="0" applyNumberFormat="1" applyFont="1" applyFill="1" applyBorder="1" applyAlignment="1">
      <alignment horizontal="right"/>
    </xf>
    <xf numFmtId="0" fontId="24" fillId="2" borderId="57" xfId="0" applyFont="1" applyFill="1" applyBorder="1" applyAlignment="1">
      <alignment vertical="center"/>
    </xf>
    <xf numFmtId="167" fontId="24" fillId="2" borderId="20" xfId="0" applyNumberFormat="1" applyFont="1" applyFill="1" applyBorder="1" applyAlignment="1">
      <alignment horizontal="center" vertical="center"/>
    </xf>
    <xf numFmtId="3" fontId="24" fillId="2" borderId="20" xfId="2" applyNumberFormat="1" applyFont="1" applyFill="1" applyBorder="1" applyAlignment="1">
      <alignment vertical="center"/>
    </xf>
    <xf numFmtId="0" fontId="25" fillId="2" borderId="0" xfId="0" applyFont="1" applyFill="1"/>
    <xf numFmtId="0" fontId="21" fillId="2" borderId="0" xfId="0" applyFont="1" applyFill="1" applyAlignment="1"/>
    <xf numFmtId="0" fontId="9" fillId="2" borderId="0" xfId="0" applyFont="1" applyFill="1" applyAlignment="1"/>
    <xf numFmtId="177" fontId="23" fillId="2" borderId="0" xfId="0" applyNumberFormat="1" applyFont="1" applyFill="1"/>
    <xf numFmtId="0" fontId="2" fillId="2" borderId="0" xfId="0" applyFont="1" applyFill="1" applyAlignment="1"/>
    <xf numFmtId="0" fontId="21" fillId="2" borderId="6" xfId="0" applyFont="1" applyFill="1" applyBorder="1" applyAlignment="1">
      <alignment horizontal="centerContinuous" vertical="top" wrapText="1"/>
    </xf>
    <xf numFmtId="0" fontId="21" fillId="2" borderId="6" xfId="0" applyFont="1" applyFill="1" applyBorder="1" applyAlignment="1">
      <alignment horizontal="center" wrapText="1"/>
    </xf>
    <xf numFmtId="0" fontId="24" fillId="2" borderId="16" xfId="0" applyFont="1" applyFill="1" applyBorder="1"/>
    <xf numFmtId="0" fontId="24" fillId="2" borderId="18" xfId="0" applyFont="1" applyFill="1" applyBorder="1"/>
    <xf numFmtId="168" fontId="24" fillId="2" borderId="18" xfId="0" applyNumberFormat="1" applyFont="1" applyFill="1" applyBorder="1" applyAlignment="1">
      <alignment horizontal="right"/>
    </xf>
    <xf numFmtId="0" fontId="23" fillId="2" borderId="18" xfId="0" applyFont="1" applyFill="1" applyBorder="1"/>
    <xf numFmtId="168" fontId="23" fillId="2" borderId="18" xfId="0" applyNumberFormat="1" applyFont="1" applyFill="1" applyBorder="1" applyAlignment="1">
      <alignment horizontal="right"/>
    </xf>
    <xf numFmtId="0" fontId="23" fillId="2" borderId="5" xfId="0" applyFont="1" applyFill="1" applyBorder="1"/>
    <xf numFmtId="168" fontId="24" fillId="2" borderId="5" xfId="0" applyNumberFormat="1" applyFont="1" applyFill="1" applyBorder="1" applyAlignment="1">
      <alignment horizontal="right"/>
    </xf>
    <xf numFmtId="0" fontId="24" fillId="2" borderId="6" xfId="0" applyFont="1" applyFill="1" applyBorder="1" applyAlignment="1">
      <alignment vertical="center"/>
    </xf>
    <xf numFmtId="167" fontId="24" fillId="2" borderId="6" xfId="0" applyNumberFormat="1" applyFont="1" applyFill="1" applyBorder="1" applyAlignment="1">
      <alignment horizontal="center" vertical="center"/>
    </xf>
    <xf numFmtId="0" fontId="22" fillId="2" borderId="0" xfId="0" applyFont="1" applyFill="1" applyAlignment="1">
      <alignment horizontal="left"/>
    </xf>
    <xf numFmtId="0" fontId="3" fillId="0" borderId="6" xfId="0" applyFont="1" applyFill="1" applyBorder="1" applyAlignment="1">
      <alignment horizontal="left" vertical="center" wrapText="1"/>
    </xf>
    <xf numFmtId="166" fontId="3" fillId="0" borderId="6" xfId="0" applyNumberFormat="1" applyFont="1" applyFill="1" applyBorder="1" applyAlignment="1" applyProtection="1">
      <alignment horizontal="right" indent="1"/>
    </xf>
    <xf numFmtId="166" fontId="3" fillId="0" borderId="6" xfId="0" applyNumberFormat="1" applyFont="1" applyFill="1" applyBorder="1" applyAlignment="1" applyProtection="1">
      <alignment horizontal="right" wrapText="1" indent="1"/>
    </xf>
    <xf numFmtId="165" fontId="2" fillId="0" borderId="6" xfId="2" applyNumberFormat="1" applyFont="1" applyFill="1" applyBorder="1" applyAlignment="1" applyProtection="1">
      <alignment horizontal="center" vertical="center" wrapText="1"/>
    </xf>
    <xf numFmtId="165" fontId="3" fillId="0" borderId="6" xfId="0" applyNumberFormat="1" applyFont="1" applyFill="1" applyBorder="1" applyAlignment="1" applyProtection="1">
      <alignment horizontal="center" wrapText="1"/>
    </xf>
    <xf numFmtId="173" fontId="3" fillId="2" borderId="6" xfId="1" applyNumberFormat="1" applyFont="1" applyFill="1" applyBorder="1" applyAlignment="1">
      <alignment horizontal="right" vertical="center" wrapText="1"/>
    </xf>
    <xf numFmtId="168" fontId="3" fillId="0" borderId="6" xfId="1" applyNumberFormat="1" applyFont="1" applyFill="1" applyBorder="1" applyAlignment="1">
      <alignment horizontal="right"/>
    </xf>
    <xf numFmtId="167" fontId="3" fillId="0" borderId="6" xfId="1" applyNumberFormat="1" applyFont="1" applyFill="1" applyBorder="1" applyAlignment="1"/>
    <xf numFmtId="0" fontId="2" fillId="0" borderId="6" xfId="0" applyFont="1" applyFill="1" applyBorder="1" applyAlignment="1">
      <alignment horizontal="left" vertical="center" wrapText="1"/>
    </xf>
    <xf numFmtId="168" fontId="2" fillId="0" borderId="6" xfId="1" applyNumberFormat="1" applyFont="1" applyFill="1" applyBorder="1" applyAlignment="1">
      <alignment horizontal="right"/>
    </xf>
    <xf numFmtId="167" fontId="2" fillId="0" borderId="6" xfId="1" applyNumberFormat="1" applyFont="1" applyFill="1" applyBorder="1" applyAlignment="1"/>
    <xf numFmtId="173" fontId="3" fillId="0" borderId="6" xfId="1" applyNumberFormat="1" applyFont="1" applyFill="1" applyBorder="1" applyAlignment="1">
      <alignment horizontal="center"/>
    </xf>
    <xf numFmtId="173" fontId="3" fillId="0" borderId="6" xfId="1" applyNumberFormat="1" applyFont="1" applyFill="1" applyBorder="1" applyAlignment="1">
      <alignment horizontal="right"/>
    </xf>
    <xf numFmtId="0" fontId="2" fillId="2" borderId="6"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0" xfId="0" applyFont="1" applyFill="1" applyAlignment="1"/>
    <xf numFmtId="0" fontId="2" fillId="2" borderId="6" xfId="0" applyFont="1" applyFill="1" applyBorder="1" applyAlignment="1">
      <alignment horizontal="center" vertical="center"/>
    </xf>
    <xf numFmtId="0" fontId="3" fillId="2" borderId="0" xfId="0" applyFont="1" applyFill="1" applyAlignment="1">
      <alignment horizontal="left"/>
    </xf>
    <xf numFmtId="0" fontId="0" fillId="2" borderId="0" xfId="0" applyFill="1"/>
    <xf numFmtId="0" fontId="26" fillId="2" borderId="24" xfId="0" applyFont="1" applyFill="1" applyBorder="1" applyAlignment="1">
      <alignment horizontal="centerContinuous"/>
    </xf>
    <xf numFmtId="0" fontId="27" fillId="2" borderId="6" xfId="0" applyFont="1" applyFill="1" applyBorder="1" applyAlignment="1">
      <alignment horizontal="center" wrapText="1"/>
    </xf>
    <xf numFmtId="0" fontId="28" fillId="2" borderId="28" xfId="0" applyFont="1" applyFill="1" applyBorder="1"/>
    <xf numFmtId="0" fontId="14" fillId="2" borderId="5" xfId="0" applyFont="1" applyFill="1" applyBorder="1" applyAlignment="1">
      <alignment horizontal="center"/>
    </xf>
    <xf numFmtId="0" fontId="14" fillId="2" borderId="27" xfId="0" applyFont="1" applyFill="1" applyBorder="1"/>
    <xf numFmtId="167" fontId="4" fillId="2" borderId="18" xfId="1" applyNumberFormat="1" applyFont="1" applyFill="1" applyBorder="1" applyAlignment="1">
      <alignment horizontal="right" vertical="top"/>
    </xf>
    <xf numFmtId="164" fontId="4" fillId="2" borderId="16" xfId="2" applyNumberFormat="1" applyFont="1" applyFill="1" applyBorder="1" applyAlignment="1">
      <alignment horizontal="center" vertical="top"/>
    </xf>
    <xf numFmtId="0" fontId="29" fillId="2" borderId="18" xfId="0" applyFont="1" applyFill="1" applyBorder="1"/>
    <xf numFmtId="0" fontId="29" fillId="2" borderId="18" xfId="0" applyFont="1" applyFill="1" applyBorder="1" applyAlignment="1">
      <alignment horizontal="center"/>
    </xf>
    <xf numFmtId="167" fontId="6" fillId="2" borderId="18" xfId="1" applyNumberFormat="1" applyFont="1" applyFill="1" applyBorder="1" applyAlignment="1">
      <alignment horizontal="right" vertical="top"/>
    </xf>
    <xf numFmtId="164" fontId="6" fillId="2" borderId="18" xfId="2" applyNumberFormat="1" applyFont="1" applyFill="1" applyBorder="1" applyAlignment="1">
      <alignment horizontal="center" vertical="top"/>
    </xf>
    <xf numFmtId="0" fontId="15" fillId="2" borderId="27" xfId="0" applyFont="1" applyFill="1" applyBorder="1"/>
    <xf numFmtId="164" fontId="4" fillId="2" borderId="18" xfId="1" applyNumberFormat="1" applyFont="1" applyFill="1" applyBorder="1" applyAlignment="1">
      <alignment horizontal="center" vertical="center"/>
    </xf>
    <xf numFmtId="0" fontId="29" fillId="2" borderId="27" xfId="0" applyFont="1" applyFill="1" applyBorder="1"/>
    <xf numFmtId="164" fontId="4" fillId="2" borderId="18" xfId="2" applyNumberFormat="1" applyFont="1" applyFill="1" applyBorder="1" applyAlignment="1">
      <alignment horizontal="center" vertical="top"/>
    </xf>
    <xf numFmtId="164" fontId="4" fillId="2" borderId="18" xfId="1" applyNumberFormat="1" applyFont="1" applyFill="1" applyBorder="1" applyAlignment="1">
      <alignment horizontal="center" vertical="top"/>
    </xf>
    <xf numFmtId="0" fontId="29" fillId="2" borderId="59" xfId="0" applyFont="1" applyFill="1" applyBorder="1"/>
    <xf numFmtId="173" fontId="4" fillId="2" borderId="18" xfId="1" applyNumberFormat="1" applyFont="1" applyFill="1" applyBorder="1" applyAlignment="1">
      <alignment horizontal="center" vertical="top"/>
    </xf>
    <xf numFmtId="3" fontId="6" fillId="2" borderId="18" xfId="1" applyNumberFormat="1" applyFont="1" applyFill="1" applyBorder="1" applyAlignment="1">
      <alignment horizontal="right" vertical="top"/>
    </xf>
    <xf numFmtId="0" fontId="0" fillId="2" borderId="27" xfId="0" applyFill="1" applyBorder="1"/>
    <xf numFmtId="168" fontId="6" fillId="2" borderId="18" xfId="1" applyNumberFormat="1" applyFont="1" applyFill="1" applyBorder="1" applyAlignment="1">
      <alignment horizontal="right" vertical="top"/>
    </xf>
    <xf numFmtId="0" fontId="7" fillId="2" borderId="0" xfId="0" applyFont="1" applyFill="1" applyAlignment="1">
      <alignment horizontal="left"/>
    </xf>
    <xf numFmtId="2" fontId="3" fillId="2" borderId="6" xfId="0" applyNumberFormat="1" applyFont="1" applyFill="1" applyBorder="1" applyAlignment="1">
      <alignment horizontal="center" vertical="center" wrapText="1"/>
    </xf>
    <xf numFmtId="0" fontId="15" fillId="2" borderId="6" xfId="0" applyFont="1" applyFill="1" applyBorder="1" applyAlignment="1">
      <alignment vertical="center" wrapText="1"/>
    </xf>
    <xf numFmtId="0" fontId="4" fillId="0" borderId="14" xfId="0" applyFont="1" applyBorder="1" applyAlignment="1">
      <alignment horizontal="left" vertical="center"/>
    </xf>
    <xf numFmtId="0" fontId="2" fillId="2" borderId="28" xfId="0" applyFont="1" applyFill="1" applyBorder="1" applyAlignment="1">
      <alignment horizontal="left" vertical="center"/>
    </xf>
    <xf numFmtId="0" fontId="3" fillId="2" borderId="6" xfId="0" applyFont="1" applyFill="1" applyBorder="1" applyAlignment="1">
      <alignment horizontal="left" vertical="center"/>
    </xf>
    <xf numFmtId="167" fontId="2" fillId="2" borderId="0" xfId="0" applyNumberFormat="1" applyFont="1" applyFill="1" applyBorder="1"/>
    <xf numFmtId="173" fontId="2" fillId="2" borderId="0" xfId="0" applyNumberFormat="1" applyFont="1" applyFill="1" applyBorder="1"/>
    <xf numFmtId="169" fontId="2" fillId="2" borderId="0" xfId="0" applyNumberFormat="1" applyFont="1" applyFill="1" applyBorder="1" applyAlignment="1">
      <alignment horizontal="center"/>
    </xf>
    <xf numFmtId="168" fontId="2" fillId="2" borderId="16" xfId="0" applyNumberFormat="1" applyFont="1" applyFill="1" applyBorder="1" applyAlignment="1">
      <alignment horizontal="right"/>
    </xf>
    <xf numFmtId="0" fontId="3" fillId="2" borderId="6" xfId="5" applyFont="1" applyFill="1" applyBorder="1" applyAlignment="1">
      <alignment vertical="center"/>
    </xf>
    <xf numFmtId="0" fontId="2" fillId="2" borderId="6" xfId="0" applyFont="1" applyFill="1" applyBorder="1" applyAlignment="1">
      <alignment horizontal="center" vertical="center"/>
    </xf>
    <xf numFmtId="0" fontId="3" fillId="2" borderId="29" xfId="0" applyFont="1" applyFill="1" applyBorder="1" applyAlignment="1">
      <alignment horizontal="center" vertical="center" wrapText="1"/>
    </xf>
    <xf numFmtId="0" fontId="2" fillId="2" borderId="6" xfId="0" applyFont="1" applyFill="1" applyBorder="1" applyAlignment="1">
      <alignment horizontal="center"/>
    </xf>
    <xf numFmtId="0" fontId="3" fillId="2" borderId="60" xfId="0" applyFont="1" applyFill="1" applyBorder="1" applyAlignment="1">
      <alignment vertical="center"/>
    </xf>
    <xf numFmtId="167" fontId="3" fillId="2" borderId="19" xfId="1" applyNumberFormat="1" applyFont="1" applyFill="1" applyBorder="1" applyAlignment="1">
      <alignment horizontal="center"/>
    </xf>
    <xf numFmtId="0" fontId="33" fillId="2" borderId="61" xfId="0" applyFont="1" applyFill="1" applyBorder="1" applyAlignment="1">
      <alignment horizontal="center" vertical="center"/>
    </xf>
    <xf numFmtId="0" fontId="2" fillId="2" borderId="57" xfId="0" applyFont="1" applyFill="1" applyBorder="1" applyAlignment="1">
      <alignment vertical="center"/>
    </xf>
    <xf numFmtId="167" fontId="2" fillId="2" borderId="20" xfId="1" applyNumberFormat="1" applyFont="1" applyFill="1" applyBorder="1" applyAlignment="1">
      <alignment horizontal="center"/>
    </xf>
    <xf numFmtId="0" fontId="2" fillId="2" borderId="6" xfId="0" applyFont="1" applyFill="1" applyBorder="1" applyAlignment="1">
      <alignment horizontal="center" wrapText="1"/>
    </xf>
    <xf numFmtId="0" fontId="0" fillId="2" borderId="0" xfId="0" applyFont="1" applyFill="1"/>
    <xf numFmtId="0" fontId="6" fillId="2" borderId="0" xfId="0" applyFont="1" applyFill="1" applyAlignment="1"/>
    <xf numFmtId="0" fontId="6" fillId="2" borderId="16" xfId="0" applyFont="1" applyFill="1" applyBorder="1" applyAlignment="1">
      <alignment horizontal="center"/>
    </xf>
    <xf numFmtId="0" fontId="6" fillId="2" borderId="5" xfId="0" applyFont="1" applyFill="1" applyBorder="1" applyAlignment="1">
      <alignment horizontal="center"/>
    </xf>
    <xf numFmtId="0" fontId="4" fillId="2" borderId="16" xfId="0" applyFont="1" applyFill="1" applyBorder="1" applyAlignment="1">
      <alignment horizontal="center"/>
    </xf>
    <xf numFmtId="168" fontId="4" fillId="2" borderId="16" xfId="1" applyNumberFormat="1" applyFont="1" applyFill="1" applyBorder="1"/>
    <xf numFmtId="167" fontId="4" fillId="2" borderId="16" xfId="1" applyNumberFormat="1" applyFont="1" applyFill="1" applyBorder="1"/>
    <xf numFmtId="0" fontId="4" fillId="2" borderId="18" xfId="0" applyFont="1" applyFill="1" applyBorder="1" applyAlignment="1">
      <alignment horizontal="center"/>
    </xf>
    <xf numFmtId="168" fontId="4" fillId="2" borderId="18" xfId="1" applyNumberFormat="1" applyFont="1" applyFill="1" applyBorder="1"/>
    <xf numFmtId="167" fontId="4" fillId="2" borderId="18" xfId="1" applyNumberFormat="1" applyFont="1" applyFill="1" applyBorder="1"/>
    <xf numFmtId="0" fontId="4" fillId="2" borderId="5" xfId="0" applyFont="1" applyFill="1" applyBorder="1" applyAlignment="1">
      <alignment horizontal="center"/>
    </xf>
    <xf numFmtId="168" fontId="4" fillId="2" borderId="5" xfId="1" applyNumberFormat="1" applyFont="1" applyFill="1" applyBorder="1"/>
    <xf numFmtId="167" fontId="4" fillId="2" borderId="5" xfId="1" applyNumberFormat="1" applyFont="1" applyFill="1" applyBorder="1"/>
    <xf numFmtId="0" fontId="14" fillId="2" borderId="1" xfId="0" applyFont="1" applyFill="1" applyBorder="1"/>
    <xf numFmtId="167" fontId="4" fillId="2" borderId="62" xfId="1" applyNumberFormat="1" applyFont="1" applyFill="1" applyBorder="1" applyAlignment="1">
      <alignment horizontal="right" vertical="top"/>
    </xf>
    <xf numFmtId="167" fontId="4" fillId="2" borderId="2" xfId="1" applyNumberFormat="1" applyFont="1" applyFill="1" applyBorder="1" applyAlignment="1">
      <alignment horizontal="center" vertical="top"/>
    </xf>
    <xf numFmtId="0" fontId="29" fillId="2" borderId="63" xfId="0" applyFont="1" applyFill="1" applyBorder="1"/>
    <xf numFmtId="173" fontId="4" fillId="2" borderId="46" xfId="1" applyNumberFormat="1" applyFont="1" applyFill="1" applyBorder="1" applyAlignment="1">
      <alignment horizontal="center" vertical="top"/>
    </xf>
    <xf numFmtId="0" fontId="14" fillId="2" borderId="30" xfId="0" applyFont="1" applyFill="1" applyBorder="1"/>
    <xf numFmtId="0" fontId="14" fillId="2" borderId="3" xfId="0" applyFont="1" applyFill="1" applyBorder="1"/>
    <xf numFmtId="3" fontId="6" fillId="2" borderId="64" xfId="1" applyNumberFormat="1" applyFont="1" applyFill="1" applyBorder="1" applyAlignment="1">
      <alignment horizontal="right" vertical="top"/>
    </xf>
    <xf numFmtId="164" fontId="4" fillId="2" borderId="2" xfId="2" applyNumberFormat="1" applyFont="1" applyFill="1" applyBorder="1" applyAlignment="1">
      <alignment horizontal="center" vertical="top"/>
    </xf>
    <xf numFmtId="0" fontId="0" fillId="2" borderId="30" xfId="0" applyFill="1" applyBorder="1"/>
    <xf numFmtId="0" fontId="15" fillId="2" borderId="30" xfId="0" applyFont="1" applyFill="1" applyBorder="1"/>
    <xf numFmtId="164" fontId="4" fillId="2" borderId="46" xfId="1" applyNumberFormat="1" applyFont="1" applyFill="1" applyBorder="1" applyAlignment="1">
      <alignment horizontal="center" vertical="top"/>
    </xf>
    <xf numFmtId="0" fontId="29" fillId="2" borderId="65" xfId="0" applyFont="1" applyFill="1" applyBorder="1"/>
    <xf numFmtId="167" fontId="4" fillId="2" borderId="64" xfId="1" applyNumberFormat="1" applyFont="1" applyFill="1" applyBorder="1" applyAlignment="1">
      <alignment horizontal="right" vertical="top"/>
    </xf>
    <xf numFmtId="173" fontId="4" fillId="2" borderId="4" xfId="1" applyNumberFormat="1" applyFont="1" applyFill="1" applyBorder="1" applyAlignment="1">
      <alignment horizontal="center" vertical="top"/>
    </xf>
    <xf numFmtId="0" fontId="23" fillId="0" borderId="0" xfId="0" applyFont="1"/>
    <xf numFmtId="0" fontId="34" fillId="2" borderId="0" xfId="0" applyFont="1" applyFill="1" applyAlignment="1">
      <alignment horizontal="centerContinuous"/>
    </xf>
    <xf numFmtId="0" fontId="2" fillId="2" borderId="15" xfId="0" applyFont="1" applyFill="1" applyBorder="1" applyAlignment="1">
      <alignment horizontal="center" wrapText="1"/>
    </xf>
    <xf numFmtId="0" fontId="6" fillId="2" borderId="32" xfId="0" applyFont="1" applyFill="1" applyBorder="1"/>
    <xf numFmtId="168" fontId="6" fillId="2" borderId="16" xfId="0" applyNumberFormat="1" applyFont="1" applyFill="1" applyBorder="1" applyAlignment="1">
      <alignment horizontal="right"/>
    </xf>
    <xf numFmtId="168" fontId="6" fillId="2" borderId="19" xfId="0" applyNumberFormat="1" applyFont="1" applyFill="1" applyBorder="1" applyAlignment="1">
      <alignment horizontal="right"/>
    </xf>
    <xf numFmtId="0" fontId="4" fillId="2" borderId="32" xfId="0" applyFont="1" applyFill="1" applyBorder="1"/>
    <xf numFmtId="168" fontId="4" fillId="2" borderId="19" xfId="0" applyNumberFormat="1" applyFont="1" applyFill="1" applyBorder="1" applyAlignment="1">
      <alignment horizontal="right"/>
    </xf>
    <xf numFmtId="0" fontId="6" fillId="2" borderId="57" xfId="0" applyFont="1" applyFill="1" applyBorder="1" applyAlignment="1">
      <alignment vertical="center"/>
    </xf>
    <xf numFmtId="3" fontId="6" fillId="2" borderId="20" xfId="2" applyNumberFormat="1" applyFont="1" applyFill="1" applyBorder="1" applyAlignment="1">
      <alignment vertical="center"/>
    </xf>
    <xf numFmtId="164" fontId="6" fillId="2" borderId="46" xfId="1" applyNumberFormat="1" applyFont="1" applyFill="1" applyBorder="1" applyAlignment="1">
      <alignment horizontal="center" vertical="top"/>
    </xf>
    <xf numFmtId="164" fontId="6" fillId="2" borderId="4" xfId="1" applyNumberFormat="1" applyFont="1" applyFill="1" applyBorder="1" applyAlignment="1">
      <alignment horizontal="center" vertical="top"/>
    </xf>
    <xf numFmtId="0" fontId="13" fillId="2" borderId="0" xfId="0" applyFont="1" applyFill="1"/>
    <xf numFmtId="0" fontId="36" fillId="0" borderId="6" xfId="0" applyFont="1" applyBorder="1" applyAlignment="1">
      <alignment horizontal="center" vertical="center"/>
    </xf>
    <xf numFmtId="0" fontId="40" fillId="0" borderId="6" xfId="0" applyFont="1" applyBorder="1" applyAlignment="1">
      <alignment vertical="center"/>
    </xf>
    <xf numFmtId="0" fontId="40" fillId="0" borderId="6" xfId="0" applyFont="1" applyBorder="1" applyAlignment="1">
      <alignment vertical="center" wrapText="1"/>
    </xf>
    <xf numFmtId="3" fontId="7" fillId="2" borderId="6" xfId="0" applyNumberFormat="1" applyFont="1" applyFill="1" applyBorder="1" applyAlignment="1">
      <alignment horizontal="right"/>
    </xf>
    <xf numFmtId="0" fontId="23" fillId="0" borderId="0" xfId="0" applyFont="1" applyAlignment="1">
      <alignment vertical="center"/>
    </xf>
    <xf numFmtId="0" fontId="39" fillId="0" borderId="6" xfId="0" applyFont="1" applyBorder="1" applyAlignment="1">
      <alignment horizontal="center" vertical="center"/>
    </xf>
    <xf numFmtId="0" fontId="40" fillId="0" borderId="6" xfId="0" applyFont="1" applyBorder="1" applyAlignment="1">
      <alignment horizontal="center" vertical="center"/>
    </xf>
    <xf numFmtId="168" fontId="16" fillId="0" borderId="6" xfId="1" applyNumberFormat="1" applyFont="1" applyBorder="1" applyAlignment="1">
      <alignment horizontal="right" vertical="center"/>
    </xf>
    <xf numFmtId="0" fontId="7" fillId="2" borderId="0" xfId="0" applyFont="1" applyFill="1"/>
    <xf numFmtId="0" fontId="37" fillId="2" borderId="6" xfId="0" applyFont="1" applyFill="1" applyBorder="1" applyAlignment="1">
      <alignment horizontal="center" vertical="center"/>
    </xf>
    <xf numFmtId="0" fontId="38" fillId="2" borderId="6" xfId="0" applyFont="1" applyFill="1" applyBorder="1" applyAlignment="1">
      <alignment horizontal="center" vertical="center"/>
    </xf>
    <xf numFmtId="0" fontId="41" fillId="0" borderId="0" xfId="0" applyFont="1" applyAlignment="1">
      <alignment vertical="center"/>
    </xf>
    <xf numFmtId="0" fontId="38" fillId="2" borderId="6" xfId="0" applyFont="1" applyFill="1" applyBorder="1" applyAlignment="1">
      <alignment horizontal="left" vertical="center" wrapText="1"/>
    </xf>
    <xf numFmtId="0" fontId="40" fillId="0" borderId="6" xfId="0" applyFont="1" applyBorder="1" applyAlignment="1">
      <alignment horizontal="left" vertical="center" wrapText="1"/>
    </xf>
    <xf numFmtId="0" fontId="2" fillId="2" borderId="24" xfId="0" applyFont="1" applyFill="1" applyBorder="1" applyAlignment="1">
      <alignment vertical="center"/>
    </xf>
    <xf numFmtId="10" fontId="3" fillId="2" borderId="0" xfId="7" applyNumberFormat="1" applyFont="1" applyFill="1" applyBorder="1" applyAlignment="1">
      <alignment horizontal="center" vertical="center"/>
    </xf>
    <xf numFmtId="10" fontId="3" fillId="2" borderId="19" xfId="7" applyNumberFormat="1" applyFont="1" applyFill="1" applyBorder="1" applyAlignment="1">
      <alignment horizontal="center" vertical="center"/>
    </xf>
    <xf numFmtId="10" fontId="3" fillId="2" borderId="17" xfId="7" applyNumberFormat="1" applyFont="1" applyFill="1" applyBorder="1" applyAlignment="1">
      <alignment horizontal="center" vertical="center"/>
    </xf>
    <xf numFmtId="10" fontId="3" fillId="2" borderId="15" xfId="7" applyNumberFormat="1" applyFont="1" applyFill="1" applyBorder="1" applyAlignment="1">
      <alignment horizontal="center" vertical="center"/>
    </xf>
    <xf numFmtId="0" fontId="3" fillId="2" borderId="1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6" xfId="0" applyFont="1" applyFill="1" applyBorder="1" applyAlignment="1">
      <alignment vertical="center" wrapText="1"/>
    </xf>
    <xf numFmtId="0" fontId="3" fillId="2" borderId="20" xfId="0" applyFont="1" applyFill="1" applyBorder="1" applyAlignment="1">
      <alignment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9"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Border="1" applyAlignment="1">
      <alignment horizontal="center" vertical="center"/>
    </xf>
    <xf numFmtId="1" fontId="2" fillId="2" borderId="6" xfId="0" applyNumberFormat="1" applyFont="1" applyFill="1" applyBorder="1" applyAlignment="1">
      <alignment horizontal="center" vertical="center"/>
    </xf>
    <xf numFmtId="0" fontId="2" fillId="2" borderId="6" xfId="0" applyFont="1" applyFill="1" applyBorder="1" applyAlignment="1">
      <alignment horizontal="center" vertical="center"/>
    </xf>
    <xf numFmtId="0" fontId="3" fillId="2" borderId="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7" xfId="0" applyFont="1" applyFill="1" applyBorder="1" applyAlignment="1">
      <alignment horizontal="center" vertical="center" wrapText="1"/>
    </xf>
    <xf numFmtId="1" fontId="2" fillId="2" borderId="25"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1" fontId="2" fillId="2" borderId="53" xfId="0" applyNumberFormat="1" applyFont="1" applyFill="1" applyBorder="1" applyAlignment="1">
      <alignment horizontal="center" vertical="center" wrapText="1"/>
    </xf>
    <xf numFmtId="1" fontId="2" fillId="2" borderId="54" xfId="0" applyNumberFormat="1" applyFont="1" applyFill="1" applyBorder="1" applyAlignment="1">
      <alignment horizontal="center" vertical="center" wrapText="1"/>
    </xf>
    <xf numFmtId="164" fontId="2" fillId="2" borderId="24" xfId="0" applyNumberFormat="1" applyFont="1" applyFill="1" applyBorder="1" applyAlignment="1">
      <alignment horizontal="center" vertical="center"/>
    </xf>
    <xf numFmtId="164" fontId="2" fillId="2" borderId="27" xfId="0" applyNumberFormat="1" applyFont="1" applyFill="1" applyBorder="1" applyAlignment="1">
      <alignment horizontal="center" vertical="center"/>
    </xf>
    <xf numFmtId="1" fontId="2" fillId="2" borderId="25" xfId="0" applyNumberFormat="1" applyFont="1" applyFill="1" applyBorder="1" applyAlignment="1">
      <alignment horizontal="center" vertical="center"/>
    </xf>
    <xf numFmtId="1" fontId="2" fillId="2" borderId="0"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10" fontId="4" fillId="0" borderId="16" xfId="8" applyNumberFormat="1" applyFont="1" applyBorder="1" applyAlignment="1">
      <alignment horizontal="center" vertical="center"/>
    </xf>
    <xf numFmtId="10" fontId="4" fillId="0" borderId="18" xfId="8" applyNumberFormat="1" applyFont="1" applyBorder="1" applyAlignment="1">
      <alignment horizontal="center" vertical="center"/>
    </xf>
    <xf numFmtId="10" fontId="4" fillId="0" borderId="5" xfId="8" applyNumberFormat="1" applyFont="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5" xfId="0" applyFont="1" applyFill="1" applyBorder="1" applyAlignment="1">
      <alignment horizontal="center"/>
    </xf>
    <xf numFmtId="4" fontId="2" fillId="2" borderId="26" xfId="0" applyNumberFormat="1" applyFont="1" applyFill="1" applyBorder="1" applyAlignment="1">
      <alignment horizontal="center" vertical="center"/>
    </xf>
    <xf numFmtId="4" fontId="2" fillId="2" borderId="19" xfId="0"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left" wrapText="1"/>
    </xf>
    <xf numFmtId="0" fontId="11" fillId="0" borderId="25" xfId="0" applyFont="1" applyBorder="1" applyAlignment="1">
      <alignment horizontal="left" vertical="center" wrapText="1" readingOrder="1"/>
    </xf>
    <xf numFmtId="4" fontId="2" fillId="2" borderId="6" xfId="0" applyNumberFormat="1" applyFont="1" applyFill="1" applyBorder="1" applyAlignment="1">
      <alignment horizontal="center" vertical="center" wrapText="1"/>
    </xf>
    <xf numFmtId="0" fontId="3" fillId="0" borderId="25" xfId="0" applyFont="1" applyFill="1" applyBorder="1" applyAlignment="1">
      <alignment horizontal="left" wrapText="1"/>
    </xf>
    <xf numFmtId="0" fontId="3" fillId="0" borderId="0" xfId="0" applyFont="1" applyFill="1" applyAlignment="1">
      <alignment horizontal="left" wrapText="1"/>
    </xf>
    <xf numFmtId="0" fontId="3" fillId="2" borderId="0" xfId="0" applyFont="1" applyFill="1" applyAlignment="1">
      <alignment horizontal="justify" vertical="center"/>
    </xf>
    <xf numFmtId="0" fontId="3" fillId="2" borderId="0" xfId="0" applyFont="1" applyFill="1" applyAlignment="1"/>
    <xf numFmtId="0" fontId="3" fillId="2" borderId="0" xfId="0" applyFont="1" applyFill="1" applyAlignment="1">
      <alignment horizontal="left" vertical="center"/>
    </xf>
    <xf numFmtId="0" fontId="3" fillId="2" borderId="0" xfId="0" applyFont="1" applyFill="1" applyAlignment="1">
      <alignment horizontal="left"/>
    </xf>
    <xf numFmtId="0" fontId="3" fillId="2" borderId="0" xfId="0" applyFont="1" applyFill="1" applyAlignment="1">
      <alignment horizontal="center" vertical="center"/>
    </xf>
    <xf numFmtId="0" fontId="3" fillId="2" borderId="17" xfId="0" applyFont="1" applyFill="1" applyBorder="1" applyAlignment="1">
      <alignment horizontal="center"/>
    </xf>
    <xf numFmtId="0" fontId="3" fillId="2" borderId="25"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distributed"/>
    </xf>
    <xf numFmtId="0" fontId="3" fillId="2" borderId="27" xfId="0" applyFont="1" applyFill="1" applyBorder="1" applyAlignment="1">
      <alignment vertical="distributed"/>
    </xf>
    <xf numFmtId="0" fontId="3" fillId="2" borderId="28" xfId="0" applyFont="1" applyFill="1" applyBorder="1" applyAlignment="1">
      <alignment vertical="distributed"/>
    </xf>
    <xf numFmtId="0" fontId="2" fillId="2" borderId="22" xfId="0" applyFont="1" applyFill="1" applyBorder="1" applyAlignment="1">
      <alignment horizontal="center"/>
    </xf>
    <xf numFmtId="0" fontId="2" fillId="2" borderId="38" xfId="0" applyFont="1" applyFill="1" applyBorder="1" applyAlignment="1">
      <alignment horizontal="center"/>
    </xf>
    <xf numFmtId="0" fontId="2" fillId="2" borderId="21" xfId="0" applyFont="1" applyFill="1" applyBorder="1" applyAlignment="1">
      <alignment horizontal="center"/>
    </xf>
    <xf numFmtId="0" fontId="3" fillId="2" borderId="30" xfId="0" applyFont="1" applyFill="1" applyBorder="1" applyAlignment="1">
      <alignment wrapText="1"/>
    </xf>
    <xf numFmtId="0" fontId="3" fillId="2" borderId="23" xfId="0" applyFont="1" applyFill="1" applyBorder="1" applyAlignment="1">
      <alignment wrapText="1"/>
    </xf>
    <xf numFmtId="0" fontId="2" fillId="2" borderId="3" xfId="0" applyFont="1" applyFill="1" applyBorder="1" applyAlignment="1">
      <alignment wrapText="1"/>
    </xf>
    <xf numFmtId="0" fontId="2" fillId="2" borderId="9" xfId="0" applyFont="1" applyFill="1" applyBorder="1" applyAlignment="1">
      <alignment wrapText="1"/>
    </xf>
    <xf numFmtId="0" fontId="3" fillId="2" borderId="0" xfId="0" applyFont="1" applyFill="1" applyBorder="1" applyAlignment="1">
      <alignment wrapText="1"/>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22"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14" xfId="5" applyFont="1" applyFill="1" applyBorder="1" applyAlignment="1">
      <alignment horizontal="center" vertical="center"/>
    </xf>
    <xf numFmtId="0" fontId="2" fillId="2" borderId="17" xfId="5" applyFont="1" applyFill="1" applyBorder="1" applyAlignment="1">
      <alignment horizontal="center" vertical="center"/>
    </xf>
    <xf numFmtId="0" fontId="2" fillId="2" borderId="15" xfId="5" applyFont="1" applyFill="1" applyBorder="1" applyAlignment="1">
      <alignment horizontal="center" vertical="center"/>
    </xf>
    <xf numFmtId="0" fontId="22" fillId="2" borderId="29" xfId="0" applyFont="1" applyFill="1" applyBorder="1" applyAlignment="1">
      <alignment horizontal="center" wrapText="1"/>
    </xf>
    <xf numFmtId="0" fontId="22" fillId="2" borderId="0" xfId="0" applyFont="1" applyFill="1" applyAlignment="1">
      <alignment horizontal="center" wrapText="1"/>
    </xf>
    <xf numFmtId="0" fontId="22" fillId="2" borderId="58" xfId="0" applyFont="1" applyFill="1" applyBorder="1" applyAlignment="1">
      <alignment horizontal="left" wrapText="1"/>
    </xf>
    <xf numFmtId="0" fontId="34" fillId="2" borderId="0" xfId="0" applyFont="1" applyFill="1" applyAlignment="1">
      <alignment horizontal="center" wrapText="1"/>
    </xf>
    <xf numFmtId="0" fontId="3" fillId="2" borderId="29" xfId="0" applyFont="1" applyFill="1" applyBorder="1" applyAlignment="1">
      <alignment horizontal="left" wrapText="1"/>
    </xf>
    <xf numFmtId="0" fontId="6" fillId="2" borderId="0" xfId="0" applyFont="1" applyFill="1" applyAlignment="1">
      <alignment horizontal="left"/>
    </xf>
    <xf numFmtId="0" fontId="4" fillId="2" borderId="0" xfId="0" applyFont="1" applyFill="1" applyAlignment="1">
      <alignment horizontal="left"/>
    </xf>
    <xf numFmtId="0" fontId="6" fillId="2" borderId="16" xfId="0" applyFont="1" applyFill="1" applyBorder="1" applyAlignment="1">
      <alignment horizontal="center" wrapText="1"/>
    </xf>
    <xf numFmtId="0" fontId="6" fillId="2" borderId="5" xfId="0" applyFont="1" applyFill="1" applyBorder="1" applyAlignment="1">
      <alignment horizontal="center" wrapText="1"/>
    </xf>
    <xf numFmtId="0" fontId="13" fillId="2" borderId="0" xfId="0" applyFont="1" applyFill="1" applyAlignment="1">
      <alignment horizontal="center"/>
    </xf>
    <xf numFmtId="0" fontId="3" fillId="2" borderId="16"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6" xfId="0" applyFont="1" applyFill="1" applyBorder="1" applyAlignment="1">
      <alignment horizontal="left" vertical="center"/>
    </xf>
    <xf numFmtId="0" fontId="3" fillId="2" borderId="18" xfId="0" applyFont="1" applyFill="1" applyBorder="1" applyAlignment="1">
      <alignment horizontal="left" vertical="center"/>
    </xf>
    <xf numFmtId="0" fontId="3" fillId="2" borderId="5" xfId="0" applyFont="1" applyFill="1" applyBorder="1" applyAlignment="1">
      <alignment horizontal="left" vertical="center"/>
    </xf>
    <xf numFmtId="0" fontId="3" fillId="2" borderId="18" xfId="0" applyFont="1" applyFill="1" applyBorder="1" applyAlignment="1">
      <alignment horizontal="center" vertical="center"/>
    </xf>
    <xf numFmtId="0" fontId="3" fillId="2" borderId="18" xfId="0" applyFont="1" applyFill="1" applyBorder="1" applyAlignment="1">
      <alignment horizontal="left" vertical="center" wrapText="1"/>
    </xf>
    <xf numFmtId="0" fontId="3" fillId="2" borderId="16" xfId="0"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18" xfId="0" quotePrefix="1" applyFont="1" applyFill="1" applyBorder="1" applyAlignment="1">
      <alignment horizontal="left" vertical="center" wrapText="1"/>
    </xf>
    <xf numFmtId="0" fontId="2" fillId="2" borderId="0" xfId="0" applyFont="1" applyFill="1" applyAlignment="1">
      <alignment horizontal="left" vertical="center"/>
    </xf>
    <xf numFmtId="0" fontId="39" fillId="0" borderId="14" xfId="0" applyFont="1" applyBorder="1" applyAlignment="1">
      <alignment horizontal="center" vertical="center"/>
    </xf>
    <xf numFmtId="0" fontId="39" fillId="0" borderId="17" xfId="0" applyFont="1" applyBorder="1" applyAlignment="1">
      <alignment horizontal="center" vertical="center"/>
    </xf>
    <xf numFmtId="0" fontId="39" fillId="0" borderId="15" xfId="0" applyFont="1" applyBorder="1" applyAlignment="1">
      <alignment horizontal="center" vertical="center"/>
    </xf>
    <xf numFmtId="0" fontId="35" fillId="0" borderId="6" xfId="0" applyFont="1" applyBorder="1" applyAlignment="1">
      <alignment horizontal="center" vertical="center"/>
    </xf>
    <xf numFmtId="0" fontId="35" fillId="0" borderId="6" xfId="0" applyFont="1" applyBorder="1" applyAlignment="1">
      <alignment vertical="center"/>
    </xf>
  </cellXfs>
  <cellStyles count="10">
    <cellStyle name="Millares" xfId="1" builtinId="3"/>
    <cellStyle name="Millares 2" xfId="9"/>
    <cellStyle name="Millares 2 2" xfId="4"/>
    <cellStyle name="Millares 3" xfId="6"/>
    <cellStyle name="Normal" xfId="0" builtinId="0"/>
    <cellStyle name="Normal 2" xfId="3"/>
    <cellStyle name="Normal 2 2" xfId="5"/>
    <cellStyle name="Porcentaje" xfId="2" builtinId="5"/>
    <cellStyle name="Porcentaje 2" xfId="7"/>
    <cellStyle name="Porcentual 2 2" xfId="8"/>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ldos%20Deuda\BaseDatos\SDBase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aldos%20Deuda\BaseDatos\SDBaseDat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aldos%20Deuda\2002\Junio\ProyStock06-2002D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aldos%20Deuda\2002\Marzo\SDExterna2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Servicio%20Deuda\Mar2004\DEMar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Hoja1"/>
      <sheetName val="UP0212"/>
      <sheetName val="UP0306"/>
      <sheetName val="Hoja2"/>
      <sheetName val="Hoja5"/>
      <sheetName val="TD"/>
      <sheetName val="TD Moneda (2)"/>
      <sheetName val="TD Moneda"/>
      <sheetName val="TD (2)"/>
      <sheetName val="TDBorra"/>
      <sheetName val="Hoja3"/>
    </sheetNames>
    <sheetDataSet>
      <sheetData sheetId="0"/>
      <sheetData sheetId="1" refreshError="1">
        <row r="5">
          <cell r="B5" t="str">
            <v>AID 1</v>
          </cell>
          <cell r="C5">
            <v>7.4999999999999997E-3</v>
          </cell>
          <cell r="D5">
            <v>0</v>
          </cell>
          <cell r="E5" t="str">
            <v>Fija</v>
          </cell>
        </row>
        <row r="6">
          <cell r="B6" t="str">
            <v>AID 2</v>
          </cell>
          <cell r="C6">
            <v>0.02</v>
          </cell>
          <cell r="D6">
            <v>0</v>
          </cell>
          <cell r="E6" t="str">
            <v>Fija</v>
          </cell>
        </row>
        <row r="7">
          <cell r="B7" t="str">
            <v>AID 3</v>
          </cell>
          <cell r="C7">
            <v>2.5000000000000001E-2</v>
          </cell>
          <cell r="D7">
            <v>0</v>
          </cell>
          <cell r="E7" t="str">
            <v>Fija</v>
          </cell>
        </row>
        <row r="8">
          <cell r="B8" t="str">
            <v>AID 4</v>
          </cell>
          <cell r="C8">
            <v>5.5E-2</v>
          </cell>
          <cell r="D8">
            <v>0</v>
          </cell>
          <cell r="E8" t="str">
            <v>Fija</v>
          </cell>
        </row>
        <row r="9">
          <cell r="B9" t="str">
            <v>AID 5</v>
          </cell>
          <cell r="C9">
            <v>6.7199999999999996E-2</v>
          </cell>
          <cell r="D9">
            <v>0</v>
          </cell>
          <cell r="E9" t="str">
            <v>Fija</v>
          </cell>
        </row>
        <row r="10">
          <cell r="B10" t="str">
            <v>AID 6</v>
          </cell>
          <cell r="C10">
            <v>1.7475000000000001E-2</v>
          </cell>
          <cell r="D10">
            <v>0</v>
          </cell>
          <cell r="E10" t="str">
            <v>Variable</v>
          </cell>
        </row>
        <row r="11">
          <cell r="B11" t="str">
            <v>AID 7</v>
          </cell>
          <cell r="C11">
            <v>0.02</v>
          </cell>
          <cell r="D11">
            <v>0</v>
          </cell>
          <cell r="E11" t="str">
            <v>Fija</v>
          </cell>
        </row>
        <row r="12">
          <cell r="B12" t="str">
            <v>BID CO</v>
          </cell>
          <cell r="C12">
            <v>4.6600000000000003E-2</v>
          </cell>
          <cell r="D12">
            <v>7.4999999999999997E-3</v>
          </cell>
          <cell r="E12" t="str">
            <v>Variable</v>
          </cell>
        </row>
        <row r="13">
          <cell r="B13" t="str">
            <v>BID ESPECIAL 1</v>
          </cell>
          <cell r="C13">
            <v>0.02</v>
          </cell>
          <cell r="D13">
            <v>7.4999999999999997E-3</v>
          </cell>
          <cell r="E13" t="str">
            <v>Fija</v>
          </cell>
        </row>
        <row r="14">
          <cell r="B14" t="str">
            <v>BID ESPECIAL 10</v>
          </cell>
          <cell r="C14">
            <v>7.7936850316999998E-2</v>
          </cell>
          <cell r="D14">
            <v>7.4999999999999997E-3</v>
          </cell>
          <cell r="E14" t="str">
            <v>Fija</v>
          </cell>
        </row>
        <row r="15">
          <cell r="B15" t="str">
            <v>BID ESPECIAL 2</v>
          </cell>
          <cell r="C15">
            <v>2.2499999999999999E-2</v>
          </cell>
          <cell r="D15">
            <v>7.4999999999999997E-3</v>
          </cell>
          <cell r="E15" t="str">
            <v>Fija</v>
          </cell>
        </row>
        <row r="16">
          <cell r="B16" t="str">
            <v>BID ESPECIAL 3</v>
          </cell>
          <cell r="C16">
            <v>0.04</v>
          </cell>
          <cell r="D16">
            <v>7.4999999999999997E-3</v>
          </cell>
          <cell r="E16" t="str">
            <v>Fija</v>
          </cell>
        </row>
        <row r="17">
          <cell r="B17" t="str">
            <v>BID ESPECIAL 4</v>
          </cell>
          <cell r="C17">
            <v>7.4999999999999997E-2</v>
          </cell>
          <cell r="D17">
            <v>7.4999999999999997E-3</v>
          </cell>
          <cell r="E17" t="str">
            <v>Fija</v>
          </cell>
        </row>
        <row r="18">
          <cell r="B18" t="str">
            <v>BID ESPECIAL 5</v>
          </cell>
          <cell r="C18">
            <v>0.08</v>
          </cell>
          <cell r="D18">
            <v>7.4999999999999997E-3</v>
          </cell>
          <cell r="E18" t="str">
            <v>Fija</v>
          </cell>
        </row>
        <row r="19">
          <cell r="B19" t="str">
            <v>BID ESPECIAL 6</v>
          </cell>
          <cell r="C19">
            <v>7.631098E-2</v>
          </cell>
          <cell r="D19">
            <v>7.4999999999999997E-3</v>
          </cell>
          <cell r="E19" t="str">
            <v>Fija</v>
          </cell>
        </row>
        <row r="20">
          <cell r="B20" t="str">
            <v>BID ESPECIAL 7</v>
          </cell>
          <cell r="C20">
            <v>7.5855337615000004E-2</v>
          </cell>
          <cell r="D20">
            <v>7.4999999999999997E-3</v>
          </cell>
          <cell r="E20" t="str">
            <v>Fija</v>
          </cell>
        </row>
        <row r="21">
          <cell r="B21" t="str">
            <v>BID ESPECIAL 8</v>
          </cell>
          <cell r="C21">
            <v>7.7048277491999995E-2</v>
          </cell>
          <cell r="D21">
            <v>7.4999999999999997E-3</v>
          </cell>
          <cell r="E21" t="str">
            <v>Fija</v>
          </cell>
        </row>
        <row r="22">
          <cell r="B22" t="str">
            <v>BID ESPECIAL 9</v>
          </cell>
          <cell r="C22">
            <v>7.1990340200000003E-2</v>
          </cell>
          <cell r="D22">
            <v>7.4999999999999997E-3</v>
          </cell>
          <cell r="E22" t="str">
            <v>Fija</v>
          </cell>
        </row>
        <row r="23">
          <cell r="B23" t="str">
            <v>BID FU USD</v>
          </cell>
          <cell r="C23">
            <v>4.9799999999999997E-2</v>
          </cell>
          <cell r="D23">
            <v>7.4999999999999997E-3</v>
          </cell>
          <cell r="E23" t="str">
            <v>Variable</v>
          </cell>
        </row>
        <row r="24">
          <cell r="B24" t="str">
            <v>BID TBL</v>
          </cell>
          <cell r="C24">
            <v>6.2400000000000004E-2</v>
          </cell>
          <cell r="D24">
            <v>0</v>
          </cell>
          <cell r="E24" t="str">
            <v>Variable</v>
          </cell>
        </row>
        <row r="25">
          <cell r="B25" t="str">
            <v>BID Ventanilla USD</v>
          </cell>
          <cell r="C25">
            <v>1.5900000000000001E-2</v>
          </cell>
          <cell r="D25">
            <v>7.4999999999999997E-3</v>
          </cell>
          <cell r="E25" t="str">
            <v>Variable</v>
          </cell>
        </row>
        <row r="26">
          <cell r="B26" t="str">
            <v>BIRF CM</v>
          </cell>
          <cell r="C26">
            <v>3.7999999999999999E-2</v>
          </cell>
          <cell r="D26">
            <v>7.4999999999999997E-3</v>
          </cell>
          <cell r="E26" t="str">
            <v>Variable</v>
          </cell>
        </row>
        <row r="27">
          <cell r="B27" t="str">
            <v>BIRF FSL-USD</v>
          </cell>
          <cell r="C27">
            <v>2.0400000000000001E-2</v>
          </cell>
          <cell r="D27">
            <v>7.4999999999999997E-3</v>
          </cell>
          <cell r="E27" t="str">
            <v>Variable</v>
          </cell>
        </row>
        <row r="28">
          <cell r="B28" t="str">
            <v>BIRF SCL ANT</v>
          </cell>
          <cell r="C28">
            <v>1.7299999999999999E-2</v>
          </cell>
          <cell r="D28">
            <v>7.4999999999999997E-3</v>
          </cell>
          <cell r="E28" t="str">
            <v>Variable</v>
          </cell>
        </row>
        <row r="29">
          <cell r="B29" t="str">
            <v>BIRF SCL NUE</v>
          </cell>
          <cell r="C29">
            <v>1.9800000000000002E-2</v>
          </cell>
          <cell r="D29">
            <v>7.4999999999999997E-3</v>
          </cell>
          <cell r="E29" t="str">
            <v>Variable</v>
          </cell>
        </row>
        <row r="30">
          <cell r="B30" t="str">
            <v>BIRF SCP</v>
          </cell>
          <cell r="C30">
            <v>5.3100000000000001E-2</v>
          </cell>
          <cell r="D30">
            <v>7.4999999999999997E-3</v>
          </cell>
          <cell r="E30" t="str">
            <v>Variable</v>
          </cell>
        </row>
        <row r="31">
          <cell r="B31" t="str">
            <v>BIRF VSL-USD</v>
          </cell>
          <cell r="C31">
            <v>1.9800000000000002E-2</v>
          </cell>
          <cell r="D31">
            <v>7.4999999999999997E-3</v>
          </cell>
          <cell r="E31" t="str">
            <v>Variable</v>
          </cell>
        </row>
        <row r="32">
          <cell r="B32" t="str">
            <v>Bono Sob. 1999</v>
          </cell>
          <cell r="C32">
            <v>6.8750000000000006E-2</v>
          </cell>
          <cell r="D32">
            <v>0</v>
          </cell>
          <cell r="E32" t="str">
            <v>Fija</v>
          </cell>
        </row>
        <row r="33">
          <cell r="B33" t="str">
            <v>Bono Sob. 2001</v>
          </cell>
          <cell r="C33">
            <v>7.1249999999999994E-2</v>
          </cell>
          <cell r="D33">
            <v>0</v>
          </cell>
          <cell r="E33" t="str">
            <v>Fija</v>
          </cell>
        </row>
        <row r="34">
          <cell r="B34" t="str">
            <v>Bono Sob. 2002 EUR</v>
          </cell>
          <cell r="C34">
            <v>5.1249999999999997E-2</v>
          </cell>
          <cell r="D34">
            <v>0</v>
          </cell>
          <cell r="E34" t="str">
            <v>Fija</v>
          </cell>
        </row>
        <row r="35">
          <cell r="B35" t="str">
            <v>Bono Sob. 2002 USD</v>
          </cell>
          <cell r="C35">
            <v>5.6250000000000001E-2</v>
          </cell>
          <cell r="D35">
            <v>0</v>
          </cell>
          <cell r="E35" t="str">
            <v>Fija</v>
          </cell>
        </row>
        <row r="36">
          <cell r="B36" t="str">
            <v>Bono Sob. 2003 USD</v>
          </cell>
          <cell r="C36">
            <v>5.5E-2</v>
          </cell>
          <cell r="D36">
            <v>0</v>
          </cell>
          <cell r="E36" t="str">
            <v>Fija</v>
          </cell>
        </row>
        <row r="37">
          <cell r="B37" t="str">
            <v>Bono Sob. 2004 USD</v>
          </cell>
          <cell r="C37">
            <v>1.7149999999999999E-2</v>
          </cell>
          <cell r="D37">
            <v>0</v>
          </cell>
          <cell r="E37" t="str">
            <v>Variable</v>
          </cell>
        </row>
        <row r="38">
          <cell r="B38" t="str">
            <v>Corfo BID 487</v>
          </cell>
          <cell r="C38">
            <v>7.4999999999999997E-2</v>
          </cell>
          <cell r="D38">
            <v>0</v>
          </cell>
          <cell r="E38" t="str">
            <v>Fija</v>
          </cell>
        </row>
        <row r="39">
          <cell r="B39" t="str">
            <v>CORFO DH 575</v>
          </cell>
          <cell r="C39">
            <v>5.0700000000000002E-2</v>
          </cell>
          <cell r="D39">
            <v>0</v>
          </cell>
          <cell r="E39" t="str">
            <v>Fija</v>
          </cell>
        </row>
        <row r="40">
          <cell r="B40" t="str">
            <v>Credit Lyo 1</v>
          </cell>
          <cell r="C40">
            <v>0.1</v>
          </cell>
          <cell r="D40">
            <v>0</v>
          </cell>
          <cell r="E40" t="str">
            <v>Fija</v>
          </cell>
        </row>
        <row r="41">
          <cell r="B41" t="str">
            <v>Credit Lyo 2</v>
          </cell>
          <cell r="C41">
            <v>0.1055</v>
          </cell>
          <cell r="D41">
            <v>0</v>
          </cell>
          <cell r="E41" t="str">
            <v>Fija</v>
          </cell>
        </row>
        <row r="42">
          <cell r="B42" t="str">
            <v>EXIMBANK MOP</v>
          </cell>
          <cell r="C42">
            <v>7.1373000000000006E-2</v>
          </cell>
          <cell r="D42">
            <v>0</v>
          </cell>
          <cell r="E42" t="str">
            <v>Fija</v>
          </cell>
        </row>
        <row r="43">
          <cell r="B43" t="str">
            <v>EXIMBANK SAL</v>
          </cell>
          <cell r="C43">
            <v>5.5E-2</v>
          </cell>
          <cell r="D43">
            <v>0</v>
          </cell>
          <cell r="E43" t="str">
            <v>Fija</v>
          </cell>
        </row>
        <row r="44">
          <cell r="B44" t="str">
            <v>FIDA</v>
          </cell>
          <cell r="C44">
            <v>5.0999999999999997E-2</v>
          </cell>
          <cell r="D44">
            <v>0</v>
          </cell>
          <cell r="E44" t="str">
            <v>Variable</v>
          </cell>
        </row>
        <row r="45">
          <cell r="B45" t="str">
            <v>IDA AIF</v>
          </cell>
          <cell r="C45">
            <v>7.4999999999999997E-3</v>
          </cell>
          <cell r="D45">
            <v>0</v>
          </cell>
          <cell r="E45" t="str">
            <v>Fija</v>
          </cell>
        </row>
        <row r="46">
          <cell r="B46" t="str">
            <v>ITALCORFO</v>
          </cell>
          <cell r="C46">
            <v>1.7500000000000002E-2</v>
          </cell>
          <cell r="D46">
            <v>0</v>
          </cell>
          <cell r="E46" t="str">
            <v>Fija</v>
          </cell>
        </row>
        <row r="47">
          <cell r="B47" t="str">
            <v>KFW</v>
          </cell>
          <cell r="C47">
            <v>0.02</v>
          </cell>
          <cell r="D47">
            <v>2.5000000000000001E-3</v>
          </cell>
          <cell r="E47" t="str">
            <v>Fija</v>
          </cell>
        </row>
        <row r="48">
          <cell r="B48" t="str">
            <v>KFW 1</v>
          </cell>
          <cell r="C48">
            <v>7.4999999999999997E-3</v>
          </cell>
          <cell r="D48">
            <v>2.5000000000000001E-3</v>
          </cell>
          <cell r="E48" t="str">
            <v>Fija</v>
          </cell>
        </row>
        <row r="49">
          <cell r="B49" t="str">
            <v>KFW 2</v>
          </cell>
          <cell r="C49">
            <v>6.93E-2</v>
          </cell>
          <cell r="D49">
            <v>2.5000000000000001E-3</v>
          </cell>
          <cell r="E49" t="str">
            <v>Fija</v>
          </cell>
        </row>
        <row r="50">
          <cell r="B50" t="str">
            <v>KFW 3</v>
          </cell>
          <cell r="C50">
            <v>7.4999999999999997E-3</v>
          </cell>
          <cell r="D50">
            <v>2.5000000000000001E-3</v>
          </cell>
          <cell r="E50" t="str">
            <v>Fija</v>
          </cell>
        </row>
        <row r="51">
          <cell r="B51" t="str">
            <v>KFW 4</v>
          </cell>
          <cell r="C51">
            <v>6.3E-2</v>
          </cell>
          <cell r="D51">
            <v>2.5000000000000001E-3</v>
          </cell>
          <cell r="E51" t="str">
            <v>Fija</v>
          </cell>
        </row>
        <row r="52">
          <cell r="B52" t="str">
            <v>Morgan G</v>
          </cell>
          <cell r="C52">
            <v>7.4099999999999999E-2</v>
          </cell>
          <cell r="D52">
            <v>0</v>
          </cell>
          <cell r="E52" t="str">
            <v>Fija</v>
          </cell>
        </row>
        <row r="53">
          <cell r="B53" t="str">
            <v>Pagaré L N°18.267</v>
          </cell>
          <cell r="C53">
            <v>0.01</v>
          </cell>
          <cell r="D53">
            <v>0</v>
          </cell>
          <cell r="E53" t="str">
            <v>Fija</v>
          </cell>
        </row>
        <row r="54">
          <cell r="B54" t="str">
            <v>PRT UF</v>
          </cell>
          <cell r="C54">
            <v>0</v>
          </cell>
          <cell r="D54">
            <v>0</v>
          </cell>
          <cell r="E54">
            <v>0</v>
          </cell>
        </row>
        <row r="55">
          <cell r="B55" t="str">
            <v>RENEG CAN</v>
          </cell>
          <cell r="C55">
            <v>2.3900000000000001E-2</v>
          </cell>
          <cell r="D55">
            <v>0</v>
          </cell>
          <cell r="E55" t="str">
            <v>Variable</v>
          </cell>
        </row>
        <row r="56">
          <cell r="B56" t="str">
            <v>RENEG DM</v>
          </cell>
          <cell r="C56">
            <v>2.9571300000000002E-2</v>
          </cell>
          <cell r="D56">
            <v>0</v>
          </cell>
          <cell r="E56" t="str">
            <v>Variable</v>
          </cell>
        </row>
        <row r="57">
          <cell r="B57" t="str">
            <v>RENEG EUR</v>
          </cell>
          <cell r="C57">
            <v>2.9571300000000002E-2</v>
          </cell>
          <cell r="D57">
            <v>0</v>
          </cell>
          <cell r="E57" t="str">
            <v>Variable</v>
          </cell>
        </row>
        <row r="58">
          <cell r="B58" t="str">
            <v>RENEG FRF</v>
          </cell>
          <cell r="C58">
            <v>2.9571300000000002E-2</v>
          </cell>
          <cell r="D58">
            <v>0</v>
          </cell>
          <cell r="E58" t="str">
            <v>Variable</v>
          </cell>
        </row>
        <row r="59">
          <cell r="B59" t="str">
            <v>RENEG FRS</v>
          </cell>
          <cell r="C59">
            <v>1.2408300000000001E-2</v>
          </cell>
          <cell r="D59">
            <v>0</v>
          </cell>
          <cell r="E59" t="str">
            <v>Variable</v>
          </cell>
        </row>
        <row r="60">
          <cell r="B60" t="str">
            <v>RENEG LIB</v>
          </cell>
          <cell r="C60">
            <v>5.6825000000000001E-2</v>
          </cell>
          <cell r="D60">
            <v>0</v>
          </cell>
          <cell r="E60" t="str">
            <v>Variable</v>
          </cell>
        </row>
        <row r="61">
          <cell r="B61" t="str">
            <v>RENEG USD</v>
          </cell>
          <cell r="C61">
            <v>2.3900000000000001E-2</v>
          </cell>
          <cell r="D61">
            <v>0</v>
          </cell>
          <cell r="E61" t="str">
            <v>Variable</v>
          </cell>
        </row>
        <row r="62">
          <cell r="B62" t="str">
            <v>RENEG YEN</v>
          </cell>
          <cell r="C62">
            <v>8.7225000000000011E-3</v>
          </cell>
          <cell r="D62">
            <v>0</v>
          </cell>
          <cell r="E62" t="str">
            <v>Variable</v>
          </cell>
        </row>
        <row r="63">
          <cell r="B63" t="str">
            <v>TESP1</v>
          </cell>
          <cell r="C63">
            <v>2.1275000000000002E-2</v>
          </cell>
          <cell r="D63">
            <v>0</v>
          </cell>
          <cell r="E63" t="str">
            <v>Variable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yStockDE"/>
      <sheetName val="Base"/>
      <sheetName val="Saldos Ins"/>
      <sheetName val="Saldos x desemb"/>
      <sheetName val="Proyeccion"/>
    </sheetNames>
    <sheetDataSet>
      <sheetData sheetId="0" refreshError="1"/>
      <sheetData sheetId="1">
        <row r="1">
          <cell r="HS1" t="str">
            <v>21 Ministerio de Planificación y Cooperación</v>
          </cell>
          <cell r="IO1" t="str">
            <v>21 Ministerio de Planificación y Cooperación</v>
          </cell>
        </row>
        <row r="3">
          <cell r="HS3" t="str">
            <v>SERVICIO DE DEUDA EXTERNA (USD DIC 2001)</v>
          </cell>
          <cell r="IO3" t="str">
            <v>DESEMBOLSOS (ENDEUDAMIENTO) (USD)</v>
          </cell>
        </row>
        <row r="4">
          <cell r="HS4">
            <v>2002</v>
          </cell>
          <cell r="HV4">
            <v>2003</v>
          </cell>
          <cell r="HY4">
            <v>2004</v>
          </cell>
          <cell r="IB4">
            <v>2005</v>
          </cell>
          <cell r="IE4">
            <v>2006</v>
          </cell>
          <cell r="IH4">
            <v>2007</v>
          </cell>
          <cell r="IK4">
            <v>2008</v>
          </cell>
          <cell r="IO4">
            <v>2002</v>
          </cell>
          <cell r="IP4">
            <v>2003</v>
          </cell>
          <cell r="IQ4">
            <v>2004</v>
          </cell>
          <cell r="IR4">
            <v>2005</v>
          </cell>
          <cell r="IS4">
            <v>2006</v>
          </cell>
          <cell r="IT4">
            <v>2007</v>
          </cell>
          <cell r="IU4">
            <v>2008</v>
          </cell>
        </row>
        <row r="5">
          <cell r="HS5" t="str">
            <v>AMORTIZ.</v>
          </cell>
          <cell r="HT5" t="str">
            <v>INTERESES</v>
          </cell>
          <cell r="HU5" t="str">
            <v>COMISIÓN</v>
          </cell>
          <cell r="HV5" t="str">
            <v>AMORTIZ.</v>
          </cell>
          <cell r="HW5" t="str">
            <v>INTERESES</v>
          </cell>
          <cell r="HX5" t="str">
            <v>COMISIÓN</v>
          </cell>
          <cell r="HY5" t="str">
            <v>AMORTIZ.</v>
          </cell>
          <cell r="HZ5" t="str">
            <v>INTERESES</v>
          </cell>
          <cell r="IA5" t="str">
            <v>COMISIÓN</v>
          </cell>
          <cell r="IB5" t="str">
            <v>AMORTIZ.</v>
          </cell>
          <cell r="IC5" t="str">
            <v>INTERESES</v>
          </cell>
          <cell r="ID5" t="str">
            <v>COMISIÓN</v>
          </cell>
          <cell r="IE5" t="str">
            <v>AMORTIZ.</v>
          </cell>
          <cell r="IF5" t="str">
            <v>INTERESES</v>
          </cell>
          <cell r="IG5" t="str">
            <v>COMISIÓN</v>
          </cell>
          <cell r="IH5" t="str">
            <v>AMORTIZ.</v>
          </cell>
          <cell r="II5" t="str">
            <v>INTERESES</v>
          </cell>
          <cell r="IJ5" t="str">
            <v>COMISIÓN</v>
          </cell>
          <cell r="IK5" t="str">
            <v>AMORTIZ.</v>
          </cell>
          <cell r="IL5" t="str">
            <v>INTERESES</v>
          </cell>
        </row>
        <row r="6">
          <cell r="FX6">
            <v>0</v>
          </cell>
          <cell r="FY6">
            <v>0</v>
          </cell>
          <cell r="FZ6">
            <v>0</v>
          </cell>
          <cell r="GA6">
            <v>0</v>
          </cell>
          <cell r="GB6">
            <v>0</v>
          </cell>
          <cell r="GC6">
            <v>0</v>
          </cell>
          <cell r="GD6">
            <v>0</v>
          </cell>
          <cell r="GE6">
            <v>0</v>
          </cell>
          <cell r="GF6">
            <v>0</v>
          </cell>
          <cell r="GG6">
            <v>0</v>
          </cell>
          <cell r="GH6">
            <v>0</v>
          </cell>
          <cell r="GI6">
            <v>0</v>
          </cell>
          <cell r="GJ6">
            <v>0</v>
          </cell>
          <cell r="GK6">
            <v>0</v>
          </cell>
          <cell r="GM6">
            <v>0</v>
          </cell>
          <cell r="HS6">
            <v>13261965</v>
          </cell>
          <cell r="HT6">
            <v>165774.5625</v>
          </cell>
          <cell r="HU6">
            <v>0</v>
          </cell>
          <cell r="HV6">
            <v>0</v>
          </cell>
          <cell r="HW6">
            <v>0</v>
          </cell>
          <cell r="HX6">
            <v>0</v>
          </cell>
          <cell r="HY6">
            <v>0</v>
          </cell>
          <cell r="HZ6">
            <v>0</v>
          </cell>
          <cell r="IA6">
            <v>0</v>
          </cell>
          <cell r="IB6">
            <v>0</v>
          </cell>
          <cell r="IC6">
            <v>0</v>
          </cell>
          <cell r="ID6">
            <v>0</v>
          </cell>
          <cell r="IE6">
            <v>0</v>
          </cell>
          <cell r="IF6">
            <v>0</v>
          </cell>
          <cell r="IG6">
            <v>0</v>
          </cell>
          <cell r="IH6">
            <v>0</v>
          </cell>
          <cell r="II6">
            <v>0</v>
          </cell>
          <cell r="IJ6">
            <v>0</v>
          </cell>
          <cell r="IK6">
            <v>0</v>
          </cell>
          <cell r="IL6">
            <v>0</v>
          </cell>
          <cell r="IO6">
            <v>0</v>
          </cell>
          <cell r="IP6">
            <v>0</v>
          </cell>
          <cell r="IQ6">
            <v>0</v>
          </cell>
          <cell r="IR6">
            <v>0</v>
          </cell>
          <cell r="IS6">
            <v>0</v>
          </cell>
          <cell r="IT6">
            <v>0</v>
          </cell>
          <cell r="IU6">
            <v>0</v>
          </cell>
        </row>
        <row r="7">
          <cell r="FX7">
            <v>0</v>
          </cell>
          <cell r="FY7">
            <v>0</v>
          </cell>
          <cell r="FZ7">
            <v>0</v>
          </cell>
          <cell r="GA7">
            <v>0</v>
          </cell>
          <cell r="GB7">
            <v>0</v>
          </cell>
          <cell r="GC7">
            <v>0</v>
          </cell>
          <cell r="GD7">
            <v>0</v>
          </cell>
          <cell r="GE7">
            <v>0</v>
          </cell>
          <cell r="GF7">
            <v>0</v>
          </cell>
          <cell r="GG7">
            <v>0</v>
          </cell>
          <cell r="GH7">
            <v>0</v>
          </cell>
          <cell r="GI7">
            <v>0</v>
          </cell>
          <cell r="GJ7">
            <v>0</v>
          </cell>
          <cell r="GK7">
            <v>0</v>
          </cell>
          <cell r="GM7">
            <v>0</v>
          </cell>
          <cell r="HS7">
            <v>1029638.473</v>
          </cell>
          <cell r="HT7">
            <v>345958.52692799998</v>
          </cell>
          <cell r="HU7">
            <v>0</v>
          </cell>
          <cell r="HV7">
            <v>2059276.946</v>
          </cell>
          <cell r="HW7">
            <v>588129.49577759998</v>
          </cell>
          <cell r="HX7">
            <v>0</v>
          </cell>
          <cell r="HY7">
            <v>2059276.946</v>
          </cell>
          <cell r="HZ7">
            <v>449746.08500640001</v>
          </cell>
          <cell r="IA7">
            <v>0</v>
          </cell>
          <cell r="IB7">
            <v>2059276.946</v>
          </cell>
          <cell r="IC7">
            <v>311362.67423519999</v>
          </cell>
          <cell r="ID7">
            <v>0</v>
          </cell>
          <cell r="IE7">
            <v>2059276.946</v>
          </cell>
          <cell r="IF7">
            <v>172979.26346399996</v>
          </cell>
          <cell r="IG7">
            <v>0</v>
          </cell>
          <cell r="IH7">
            <v>1029638.473</v>
          </cell>
          <cell r="II7">
            <v>34595.852692799985</v>
          </cell>
          <cell r="IJ7">
            <v>0</v>
          </cell>
          <cell r="IK7">
            <v>0</v>
          </cell>
          <cell r="IL7">
            <v>-1.5646219253540038E-11</v>
          </cell>
          <cell r="IO7">
            <v>0</v>
          </cell>
          <cell r="IP7">
            <v>0</v>
          </cell>
          <cell r="IQ7">
            <v>0</v>
          </cell>
          <cell r="IR7">
            <v>0</v>
          </cell>
          <cell r="IS7">
            <v>0</v>
          </cell>
          <cell r="IT7">
            <v>0</v>
          </cell>
          <cell r="IU7">
            <v>0</v>
          </cell>
        </row>
        <row r="8">
          <cell r="FX8">
            <v>0</v>
          </cell>
          <cell r="FY8">
            <v>0</v>
          </cell>
          <cell r="FZ8">
            <v>0</v>
          </cell>
          <cell r="GA8">
            <v>0</v>
          </cell>
          <cell r="GB8">
            <v>0</v>
          </cell>
          <cell r="GC8">
            <v>0</v>
          </cell>
          <cell r="GD8">
            <v>0</v>
          </cell>
          <cell r="GE8">
            <v>0</v>
          </cell>
          <cell r="GF8">
            <v>0</v>
          </cell>
          <cell r="GG8">
            <v>0</v>
          </cell>
          <cell r="GH8">
            <v>0</v>
          </cell>
          <cell r="GI8">
            <v>0</v>
          </cell>
          <cell r="GJ8">
            <v>0</v>
          </cell>
          <cell r="GK8">
            <v>0</v>
          </cell>
          <cell r="GM8">
            <v>0</v>
          </cell>
          <cell r="HS8">
            <v>1412500</v>
          </cell>
          <cell r="HT8">
            <v>233062.5</v>
          </cell>
          <cell r="HU8">
            <v>0</v>
          </cell>
          <cell r="HV8">
            <v>2825000</v>
          </cell>
          <cell r="HW8">
            <v>349593.75</v>
          </cell>
          <cell r="HX8">
            <v>0</v>
          </cell>
          <cell r="HY8">
            <v>2825000</v>
          </cell>
          <cell r="HZ8">
            <v>194218.75</v>
          </cell>
          <cell r="IA8">
            <v>0</v>
          </cell>
          <cell r="IB8">
            <v>1412500</v>
          </cell>
          <cell r="IC8">
            <v>38843.75</v>
          </cell>
          <cell r="ID8">
            <v>0</v>
          </cell>
          <cell r="IE8">
            <v>0</v>
          </cell>
          <cell r="IF8">
            <v>0</v>
          </cell>
          <cell r="IG8">
            <v>0</v>
          </cell>
          <cell r="IH8">
            <v>0</v>
          </cell>
          <cell r="II8">
            <v>0</v>
          </cell>
          <cell r="IJ8">
            <v>0</v>
          </cell>
          <cell r="IK8">
            <v>0</v>
          </cell>
          <cell r="IL8">
            <v>0</v>
          </cell>
          <cell r="IO8">
            <v>0</v>
          </cell>
          <cell r="IP8">
            <v>0</v>
          </cell>
          <cell r="IQ8">
            <v>0</v>
          </cell>
          <cell r="IR8">
            <v>0</v>
          </cell>
          <cell r="IS8">
            <v>0</v>
          </cell>
          <cell r="IT8">
            <v>0</v>
          </cell>
          <cell r="IU8">
            <v>0</v>
          </cell>
        </row>
        <row r="9">
          <cell r="FX9">
            <v>0</v>
          </cell>
          <cell r="FY9">
            <v>0</v>
          </cell>
          <cell r="FZ9">
            <v>0</v>
          </cell>
          <cell r="GA9">
            <v>0</v>
          </cell>
          <cell r="GB9">
            <v>0</v>
          </cell>
          <cell r="GC9">
            <v>0</v>
          </cell>
          <cell r="GD9">
            <v>0</v>
          </cell>
          <cell r="GE9">
            <v>0</v>
          </cell>
          <cell r="GF9">
            <v>0</v>
          </cell>
          <cell r="GG9">
            <v>0</v>
          </cell>
          <cell r="GH9">
            <v>0</v>
          </cell>
          <cell r="GI9">
            <v>0</v>
          </cell>
          <cell r="GJ9">
            <v>0</v>
          </cell>
          <cell r="GK9">
            <v>0</v>
          </cell>
          <cell r="GM9">
            <v>0</v>
          </cell>
          <cell r="HS9">
            <v>0</v>
          </cell>
          <cell r="HT9">
            <v>275437.5</v>
          </cell>
          <cell r="HU9">
            <v>0</v>
          </cell>
          <cell r="HV9">
            <v>0</v>
          </cell>
          <cell r="HW9">
            <v>550875</v>
          </cell>
          <cell r="HX9">
            <v>0</v>
          </cell>
          <cell r="HY9">
            <v>0</v>
          </cell>
          <cell r="HZ9">
            <v>550875</v>
          </cell>
          <cell r="IA9">
            <v>0</v>
          </cell>
          <cell r="IB9">
            <v>0</v>
          </cell>
          <cell r="IC9">
            <v>550875</v>
          </cell>
          <cell r="ID9">
            <v>0</v>
          </cell>
          <cell r="IE9">
            <v>2166666.6666666665</v>
          </cell>
          <cell r="IF9">
            <v>539398.4375</v>
          </cell>
          <cell r="IG9">
            <v>0</v>
          </cell>
          <cell r="IH9">
            <v>2166666.6666666665</v>
          </cell>
          <cell r="II9">
            <v>493492.18750000012</v>
          </cell>
          <cell r="IJ9">
            <v>0</v>
          </cell>
          <cell r="IK9">
            <v>2166666.6666666665</v>
          </cell>
          <cell r="IL9">
            <v>447585.93750000012</v>
          </cell>
          <cell r="IO9">
            <v>0</v>
          </cell>
          <cell r="IP9">
            <v>0</v>
          </cell>
          <cell r="IQ9">
            <v>0</v>
          </cell>
          <cell r="IR9">
            <v>0</v>
          </cell>
          <cell r="IS9">
            <v>0</v>
          </cell>
          <cell r="IT9">
            <v>0</v>
          </cell>
          <cell r="IU9">
            <v>0</v>
          </cell>
        </row>
        <row r="10">
          <cell r="FX10">
            <v>0</v>
          </cell>
          <cell r="FY10">
            <v>0</v>
          </cell>
          <cell r="FZ10">
            <v>0</v>
          </cell>
          <cell r="GA10">
            <v>0</v>
          </cell>
          <cell r="GB10">
            <v>0</v>
          </cell>
          <cell r="GC10">
            <v>0</v>
          </cell>
          <cell r="GD10">
            <v>0</v>
          </cell>
          <cell r="GE10">
            <v>0</v>
          </cell>
          <cell r="GF10">
            <v>0</v>
          </cell>
          <cell r="GG10">
            <v>0</v>
          </cell>
          <cell r="GH10">
            <v>0</v>
          </cell>
          <cell r="GI10">
            <v>0</v>
          </cell>
          <cell r="GJ10">
            <v>0</v>
          </cell>
          <cell r="GK10">
            <v>0</v>
          </cell>
          <cell r="GM10">
            <v>0</v>
          </cell>
          <cell r="HS10">
            <v>0</v>
          </cell>
          <cell r="HT10">
            <v>105937.50000000001</v>
          </cell>
          <cell r="HU10">
            <v>0</v>
          </cell>
          <cell r="HV10">
            <v>0</v>
          </cell>
          <cell r="HW10">
            <v>211875.00000000003</v>
          </cell>
          <cell r="HX10">
            <v>0</v>
          </cell>
          <cell r="HY10">
            <v>0</v>
          </cell>
          <cell r="HZ10">
            <v>211875.00000000003</v>
          </cell>
          <cell r="IA10">
            <v>0</v>
          </cell>
          <cell r="IB10">
            <v>500000</v>
          </cell>
          <cell r="IC10">
            <v>209226.5625</v>
          </cell>
          <cell r="ID10">
            <v>0</v>
          </cell>
          <cell r="IE10">
            <v>500000</v>
          </cell>
          <cell r="IF10">
            <v>198632.8125</v>
          </cell>
          <cell r="IG10">
            <v>0</v>
          </cell>
          <cell r="IH10">
            <v>500000</v>
          </cell>
          <cell r="II10">
            <v>188039.0625</v>
          </cell>
          <cell r="IJ10">
            <v>0</v>
          </cell>
          <cell r="IK10">
            <v>500000</v>
          </cell>
          <cell r="IL10">
            <v>177445.3125</v>
          </cell>
          <cell r="IO10">
            <v>0</v>
          </cell>
          <cell r="IP10">
            <v>0</v>
          </cell>
          <cell r="IQ10">
            <v>0</v>
          </cell>
          <cell r="IR10">
            <v>0</v>
          </cell>
          <cell r="IS10">
            <v>0</v>
          </cell>
          <cell r="IT10">
            <v>0</v>
          </cell>
          <cell r="IU10">
            <v>0</v>
          </cell>
        </row>
        <row r="11">
          <cell r="FX11">
            <v>0</v>
          </cell>
          <cell r="FY11">
            <v>0</v>
          </cell>
          <cell r="FZ11">
            <v>0</v>
          </cell>
          <cell r="GA11">
            <v>0</v>
          </cell>
          <cell r="GB11">
            <v>0</v>
          </cell>
          <cell r="GC11">
            <v>0</v>
          </cell>
          <cell r="GD11">
            <v>0</v>
          </cell>
          <cell r="GE11">
            <v>0</v>
          </cell>
          <cell r="GF11">
            <v>0</v>
          </cell>
          <cell r="GG11">
            <v>0</v>
          </cell>
          <cell r="GH11">
            <v>0</v>
          </cell>
          <cell r="GI11">
            <v>0</v>
          </cell>
          <cell r="GJ11">
            <v>0</v>
          </cell>
          <cell r="GK11">
            <v>0</v>
          </cell>
          <cell r="GM11">
            <v>0</v>
          </cell>
          <cell r="HS11">
            <v>570772.61</v>
          </cell>
          <cell r="HT11">
            <v>4280.7945749999999</v>
          </cell>
          <cell r="HU11">
            <v>0</v>
          </cell>
          <cell r="HV11">
            <v>570772.61</v>
          </cell>
          <cell r="HW11">
            <v>2140.3972874999999</v>
          </cell>
          <cell r="HX11">
            <v>0</v>
          </cell>
          <cell r="HY11">
            <v>0</v>
          </cell>
          <cell r="HZ11">
            <v>0</v>
          </cell>
          <cell r="IA11">
            <v>0</v>
          </cell>
          <cell r="IB11">
            <v>0</v>
          </cell>
          <cell r="IC11">
            <v>0</v>
          </cell>
          <cell r="ID11">
            <v>0</v>
          </cell>
          <cell r="IE11">
            <v>0</v>
          </cell>
          <cell r="IF11">
            <v>0</v>
          </cell>
          <cell r="IG11">
            <v>0</v>
          </cell>
          <cell r="IH11">
            <v>0</v>
          </cell>
          <cell r="II11">
            <v>0</v>
          </cell>
          <cell r="IJ11">
            <v>0</v>
          </cell>
          <cell r="IK11">
            <v>0</v>
          </cell>
          <cell r="IL11">
            <v>0</v>
          </cell>
          <cell r="IO11">
            <v>0</v>
          </cell>
          <cell r="IP11">
            <v>0</v>
          </cell>
          <cell r="IQ11">
            <v>0</v>
          </cell>
          <cell r="IR11">
            <v>0</v>
          </cell>
          <cell r="IS11">
            <v>0</v>
          </cell>
          <cell r="IT11">
            <v>0</v>
          </cell>
          <cell r="IU11">
            <v>0</v>
          </cell>
        </row>
        <row r="12">
          <cell r="FX12">
            <v>0</v>
          </cell>
          <cell r="FY12">
            <v>0</v>
          </cell>
          <cell r="FZ12">
            <v>0</v>
          </cell>
          <cell r="GA12">
            <v>0</v>
          </cell>
          <cell r="GB12">
            <v>0</v>
          </cell>
          <cell r="GC12">
            <v>0</v>
          </cell>
          <cell r="GD12">
            <v>0</v>
          </cell>
          <cell r="GE12">
            <v>0</v>
          </cell>
          <cell r="GF12">
            <v>0</v>
          </cell>
          <cell r="GG12">
            <v>0</v>
          </cell>
          <cell r="GH12">
            <v>0</v>
          </cell>
          <cell r="GI12">
            <v>0</v>
          </cell>
          <cell r="GJ12">
            <v>0</v>
          </cell>
          <cell r="GK12">
            <v>0</v>
          </cell>
          <cell r="GM12">
            <v>0</v>
          </cell>
          <cell r="HS12">
            <v>32464.785714285714</v>
          </cell>
          <cell r="HT12">
            <v>852.20062499999995</v>
          </cell>
          <cell r="HU12">
            <v>0</v>
          </cell>
          <cell r="HV12">
            <v>64929.571428571428</v>
          </cell>
          <cell r="HW12">
            <v>1339.1724107142859</v>
          </cell>
          <cell r="HX12">
            <v>0</v>
          </cell>
          <cell r="HY12">
            <v>64929.571428571428</v>
          </cell>
          <cell r="HZ12">
            <v>852.20062500000006</v>
          </cell>
          <cell r="IA12">
            <v>0</v>
          </cell>
          <cell r="IB12">
            <v>64929.571428571428</v>
          </cell>
          <cell r="IC12">
            <v>365.2288392857144</v>
          </cell>
          <cell r="ID12">
            <v>0</v>
          </cell>
          <cell r="IE12">
            <v>0</v>
          </cell>
          <cell r="IF12">
            <v>1.6370904631912708E-13</v>
          </cell>
          <cell r="IG12">
            <v>0</v>
          </cell>
          <cell r="IH12">
            <v>0</v>
          </cell>
          <cell r="II12">
            <v>1.6370904631912708E-13</v>
          </cell>
          <cell r="IJ12">
            <v>0</v>
          </cell>
          <cell r="IK12">
            <v>0</v>
          </cell>
          <cell r="IL12">
            <v>1.6370904631912708E-13</v>
          </cell>
          <cell r="IO12">
            <v>0</v>
          </cell>
          <cell r="IP12">
            <v>0</v>
          </cell>
          <cell r="IQ12">
            <v>0</v>
          </cell>
          <cell r="IR12">
            <v>0</v>
          </cell>
          <cell r="IS12">
            <v>0</v>
          </cell>
          <cell r="IT12">
            <v>0</v>
          </cell>
          <cell r="IU12">
            <v>0</v>
          </cell>
        </row>
        <row r="13">
          <cell r="FX13">
            <v>0</v>
          </cell>
          <cell r="FY13">
            <v>0</v>
          </cell>
          <cell r="FZ13">
            <v>0</v>
          </cell>
          <cell r="GA13">
            <v>0</v>
          </cell>
          <cell r="GB13">
            <v>0</v>
          </cell>
          <cell r="GC13">
            <v>0</v>
          </cell>
          <cell r="GD13">
            <v>0</v>
          </cell>
          <cell r="GE13">
            <v>0</v>
          </cell>
          <cell r="GF13">
            <v>0</v>
          </cell>
          <cell r="GG13">
            <v>0</v>
          </cell>
          <cell r="GH13">
            <v>0</v>
          </cell>
          <cell r="GI13">
            <v>0</v>
          </cell>
          <cell r="GJ13">
            <v>0</v>
          </cell>
          <cell r="GK13">
            <v>0</v>
          </cell>
          <cell r="GM13">
            <v>0</v>
          </cell>
          <cell r="HS13">
            <v>27839.9025</v>
          </cell>
          <cell r="HT13">
            <v>2227.1922</v>
          </cell>
          <cell r="HU13">
            <v>0</v>
          </cell>
          <cell r="HV13">
            <v>55679.805</v>
          </cell>
          <cell r="HW13">
            <v>3619.1873249999999</v>
          </cell>
          <cell r="HX13">
            <v>0</v>
          </cell>
          <cell r="HY13">
            <v>55679.805</v>
          </cell>
          <cell r="HZ13">
            <v>2505.5912250000001</v>
          </cell>
          <cell r="IA13">
            <v>0</v>
          </cell>
          <cell r="IB13">
            <v>55679.805</v>
          </cell>
          <cell r="IC13">
            <v>1391.9951250000004</v>
          </cell>
          <cell r="ID13">
            <v>0</v>
          </cell>
          <cell r="IE13">
            <v>27839.9025</v>
          </cell>
          <cell r="IF13">
            <v>278.39902500000045</v>
          </cell>
          <cell r="IG13">
            <v>0</v>
          </cell>
          <cell r="IH13">
            <v>0</v>
          </cell>
          <cell r="II13">
            <v>4.3655745685100554E-13</v>
          </cell>
          <cell r="IJ13">
            <v>0</v>
          </cell>
          <cell r="IK13">
            <v>0</v>
          </cell>
          <cell r="IL13">
            <v>4.3655745685100554E-13</v>
          </cell>
          <cell r="IO13">
            <v>0</v>
          </cell>
          <cell r="IP13">
            <v>0</v>
          </cell>
          <cell r="IQ13">
            <v>0</v>
          </cell>
          <cell r="IR13">
            <v>0</v>
          </cell>
          <cell r="IS13">
            <v>0</v>
          </cell>
          <cell r="IT13">
            <v>0</v>
          </cell>
          <cell r="IU13">
            <v>0</v>
          </cell>
        </row>
        <row r="14">
          <cell r="FX14">
            <v>0</v>
          </cell>
          <cell r="FY14">
            <v>0</v>
          </cell>
          <cell r="FZ14">
            <v>0</v>
          </cell>
          <cell r="GA14">
            <v>0</v>
          </cell>
          <cell r="GB14">
            <v>0</v>
          </cell>
          <cell r="GC14">
            <v>0</v>
          </cell>
          <cell r="GD14">
            <v>0</v>
          </cell>
          <cell r="GE14">
            <v>0</v>
          </cell>
          <cell r="GF14">
            <v>0</v>
          </cell>
          <cell r="GG14">
            <v>0</v>
          </cell>
          <cell r="GH14">
            <v>0</v>
          </cell>
          <cell r="GI14">
            <v>0</v>
          </cell>
          <cell r="GJ14">
            <v>0</v>
          </cell>
          <cell r="GK14">
            <v>0</v>
          </cell>
          <cell r="GM14">
            <v>0</v>
          </cell>
          <cell r="HS14">
            <v>142593.264</v>
          </cell>
          <cell r="HT14">
            <v>7129.6632</v>
          </cell>
          <cell r="HU14">
            <v>0</v>
          </cell>
          <cell r="HV14">
            <v>285186.52799999999</v>
          </cell>
          <cell r="HW14">
            <v>9981.5284800000009</v>
          </cell>
          <cell r="HX14">
            <v>0</v>
          </cell>
          <cell r="HY14">
            <v>285186.52799999999</v>
          </cell>
          <cell r="HZ14">
            <v>4277.7979200000009</v>
          </cell>
          <cell r="IA14">
            <v>0</v>
          </cell>
          <cell r="IB14">
            <v>0</v>
          </cell>
          <cell r="IC14">
            <v>1.1641532182693482E-12</v>
          </cell>
          <cell r="ID14">
            <v>0</v>
          </cell>
          <cell r="IE14">
            <v>0</v>
          </cell>
          <cell r="IF14">
            <v>1.1641532182693482E-12</v>
          </cell>
          <cell r="IG14">
            <v>0</v>
          </cell>
          <cell r="IH14">
            <v>0</v>
          </cell>
          <cell r="II14">
            <v>1.1641532182693482E-12</v>
          </cell>
          <cell r="IJ14">
            <v>0</v>
          </cell>
          <cell r="IK14">
            <v>0</v>
          </cell>
          <cell r="IL14">
            <v>1.1641532182693482E-12</v>
          </cell>
          <cell r="IO14">
            <v>0</v>
          </cell>
          <cell r="IP14">
            <v>0</v>
          </cell>
          <cell r="IQ14">
            <v>0</v>
          </cell>
          <cell r="IR14">
            <v>0</v>
          </cell>
          <cell r="IS14">
            <v>0</v>
          </cell>
          <cell r="IT14">
            <v>0</v>
          </cell>
          <cell r="IU14">
            <v>0</v>
          </cell>
        </row>
        <row r="15">
          <cell r="FX15">
            <v>0</v>
          </cell>
          <cell r="FY15">
            <v>0</v>
          </cell>
          <cell r="FZ15">
            <v>0</v>
          </cell>
          <cell r="GA15">
            <v>0</v>
          </cell>
          <cell r="GB15">
            <v>0</v>
          </cell>
          <cell r="GC15">
            <v>0</v>
          </cell>
          <cell r="GD15">
            <v>0</v>
          </cell>
          <cell r="GE15">
            <v>0</v>
          </cell>
          <cell r="GF15">
            <v>0</v>
          </cell>
          <cell r="GG15">
            <v>0</v>
          </cell>
          <cell r="GH15">
            <v>0</v>
          </cell>
          <cell r="GI15">
            <v>0</v>
          </cell>
          <cell r="GJ15">
            <v>0</v>
          </cell>
          <cell r="GK15">
            <v>0</v>
          </cell>
          <cell r="GM15">
            <v>0</v>
          </cell>
          <cell r="HS15">
            <v>891909.04749999999</v>
          </cell>
          <cell r="HT15">
            <v>35676.361900000004</v>
          </cell>
          <cell r="HU15">
            <v>0</v>
          </cell>
          <cell r="HV15">
            <v>1783818.095</v>
          </cell>
          <cell r="HW15">
            <v>44595.452375000008</v>
          </cell>
          <cell r="HX15">
            <v>0</v>
          </cell>
          <cell r="HY15">
            <v>891909.04749999999</v>
          </cell>
          <cell r="HZ15">
            <v>8919.0904750000045</v>
          </cell>
          <cell r="IA15">
            <v>0</v>
          </cell>
          <cell r="IB15">
            <v>0</v>
          </cell>
          <cell r="IC15">
            <v>4.6566128730773927E-12</v>
          </cell>
          <cell r="ID15">
            <v>0</v>
          </cell>
          <cell r="IE15">
            <v>0</v>
          </cell>
          <cell r="IF15">
            <v>4.6566128730773927E-12</v>
          </cell>
          <cell r="IG15">
            <v>0</v>
          </cell>
          <cell r="IH15">
            <v>0</v>
          </cell>
          <cell r="II15">
            <v>4.6566128730773927E-12</v>
          </cell>
          <cell r="IJ15">
            <v>0</v>
          </cell>
          <cell r="IK15">
            <v>0</v>
          </cell>
          <cell r="IL15">
            <v>4.6566128730773927E-12</v>
          </cell>
          <cell r="IO15">
            <v>0</v>
          </cell>
          <cell r="IP15">
            <v>0</v>
          </cell>
          <cell r="IQ15">
            <v>0</v>
          </cell>
          <cell r="IR15">
            <v>0</v>
          </cell>
          <cell r="IS15">
            <v>0</v>
          </cell>
          <cell r="IT15">
            <v>0</v>
          </cell>
          <cell r="IU15">
            <v>0</v>
          </cell>
        </row>
        <row r="16">
          <cell r="FX16">
            <v>0</v>
          </cell>
          <cell r="FY16">
            <v>0</v>
          </cell>
          <cell r="FZ16">
            <v>0</v>
          </cell>
          <cell r="GA16">
            <v>0</v>
          </cell>
          <cell r="GB16">
            <v>0</v>
          </cell>
          <cell r="GC16">
            <v>0</v>
          </cell>
          <cell r="GD16">
            <v>0</v>
          </cell>
          <cell r="GE16">
            <v>0</v>
          </cell>
          <cell r="GF16">
            <v>0</v>
          </cell>
          <cell r="GG16">
            <v>0</v>
          </cell>
          <cell r="GH16">
            <v>0</v>
          </cell>
          <cell r="GI16">
            <v>0</v>
          </cell>
          <cell r="GJ16">
            <v>0</v>
          </cell>
          <cell r="GK16">
            <v>0</v>
          </cell>
          <cell r="GM16">
            <v>0</v>
          </cell>
          <cell r="HS16">
            <v>54735.613749999997</v>
          </cell>
          <cell r="HT16">
            <v>5473.5613750000002</v>
          </cell>
          <cell r="HU16">
            <v>0</v>
          </cell>
          <cell r="HV16">
            <v>109471.22749999999</v>
          </cell>
          <cell r="HW16">
            <v>8894.5372343749987</v>
          </cell>
          <cell r="HX16">
            <v>0</v>
          </cell>
          <cell r="HY16">
            <v>109471.22749999999</v>
          </cell>
          <cell r="HZ16">
            <v>6157.7565468749981</v>
          </cell>
          <cell r="IA16">
            <v>0</v>
          </cell>
          <cell r="IB16">
            <v>109471.22749999999</v>
          </cell>
          <cell r="IC16">
            <v>3420.9758593749989</v>
          </cell>
          <cell r="ID16">
            <v>0</v>
          </cell>
          <cell r="IE16">
            <v>54735.613749999997</v>
          </cell>
          <cell r="IF16">
            <v>684.19517187499889</v>
          </cell>
          <cell r="IG16">
            <v>0</v>
          </cell>
          <cell r="IH16">
            <v>0</v>
          </cell>
          <cell r="II16">
            <v>-1.091393642127514E-12</v>
          </cell>
          <cell r="IJ16">
            <v>0</v>
          </cell>
          <cell r="IK16">
            <v>0</v>
          </cell>
          <cell r="IL16">
            <v>-1.091393642127514E-12</v>
          </cell>
          <cell r="IO16">
            <v>0</v>
          </cell>
          <cell r="IP16">
            <v>0</v>
          </cell>
          <cell r="IQ16">
            <v>0</v>
          </cell>
          <cell r="IR16">
            <v>0</v>
          </cell>
          <cell r="IS16">
            <v>0</v>
          </cell>
          <cell r="IT16">
            <v>0</v>
          </cell>
          <cell r="IU16">
            <v>0</v>
          </cell>
        </row>
        <row r="17">
          <cell r="FX17">
            <v>0</v>
          </cell>
          <cell r="FY17">
            <v>0</v>
          </cell>
          <cell r="FZ17">
            <v>0</v>
          </cell>
          <cell r="GA17">
            <v>0</v>
          </cell>
          <cell r="GB17">
            <v>0</v>
          </cell>
          <cell r="GC17">
            <v>0</v>
          </cell>
          <cell r="GD17">
            <v>0</v>
          </cell>
          <cell r="GE17">
            <v>0</v>
          </cell>
          <cell r="GF17">
            <v>0</v>
          </cell>
          <cell r="GG17">
            <v>0</v>
          </cell>
          <cell r="GH17">
            <v>0</v>
          </cell>
          <cell r="GI17">
            <v>0</v>
          </cell>
          <cell r="GJ17">
            <v>0</v>
          </cell>
          <cell r="GK17">
            <v>0</v>
          </cell>
          <cell r="GM17">
            <v>0</v>
          </cell>
          <cell r="HS17">
            <v>202716.9025</v>
          </cell>
          <cell r="HT17">
            <v>30407.535375000003</v>
          </cell>
          <cell r="HU17">
            <v>0</v>
          </cell>
          <cell r="HV17">
            <v>405433.80499999999</v>
          </cell>
          <cell r="HW17">
            <v>53213.186906250005</v>
          </cell>
          <cell r="HX17">
            <v>0</v>
          </cell>
          <cell r="HY17">
            <v>405433.80499999999</v>
          </cell>
          <cell r="HZ17">
            <v>43077.341781249997</v>
          </cell>
          <cell r="IA17">
            <v>0</v>
          </cell>
          <cell r="IB17">
            <v>405433.80499999999</v>
          </cell>
          <cell r="IC17">
            <v>32941.496656249998</v>
          </cell>
          <cell r="ID17">
            <v>0</v>
          </cell>
          <cell r="IE17">
            <v>405433.80499999999</v>
          </cell>
          <cell r="IF17">
            <v>22805.651531249998</v>
          </cell>
          <cell r="IG17">
            <v>0</v>
          </cell>
          <cell r="IH17">
            <v>405433.80499999999</v>
          </cell>
          <cell r="II17">
            <v>12669.806406249998</v>
          </cell>
          <cell r="IJ17">
            <v>0</v>
          </cell>
          <cell r="IK17">
            <v>202716.9025</v>
          </cell>
          <cell r="IL17">
            <v>2533.9612812499986</v>
          </cell>
          <cell r="IO17">
            <v>0</v>
          </cell>
          <cell r="IP17">
            <v>0</v>
          </cell>
          <cell r="IQ17">
            <v>0</v>
          </cell>
          <cell r="IR17">
            <v>0</v>
          </cell>
          <cell r="IS17">
            <v>0</v>
          </cell>
          <cell r="IT17">
            <v>0</v>
          </cell>
          <cell r="IU17">
            <v>0</v>
          </cell>
        </row>
        <row r="18">
          <cell r="FX18">
            <v>0</v>
          </cell>
          <cell r="FY18">
            <v>0</v>
          </cell>
          <cell r="FZ18">
            <v>0</v>
          </cell>
          <cell r="GA18">
            <v>0</v>
          </cell>
          <cell r="GB18">
            <v>0</v>
          </cell>
          <cell r="GC18">
            <v>0</v>
          </cell>
          <cell r="GD18">
            <v>0</v>
          </cell>
          <cell r="GE18">
            <v>0</v>
          </cell>
          <cell r="GF18">
            <v>0</v>
          </cell>
          <cell r="GG18">
            <v>0</v>
          </cell>
          <cell r="GH18">
            <v>0</v>
          </cell>
          <cell r="GI18">
            <v>0</v>
          </cell>
          <cell r="GJ18">
            <v>0</v>
          </cell>
          <cell r="GK18">
            <v>0</v>
          </cell>
          <cell r="GM18">
            <v>0</v>
          </cell>
          <cell r="HS18">
            <v>480354.64666666667</v>
          </cell>
          <cell r="HT18">
            <v>72053.197</v>
          </cell>
          <cell r="HU18">
            <v>0</v>
          </cell>
          <cell r="HV18">
            <v>960709.29333333333</v>
          </cell>
          <cell r="HW18">
            <v>126093.09475</v>
          </cell>
          <cell r="HX18">
            <v>0</v>
          </cell>
          <cell r="HY18">
            <v>960709.29333333333</v>
          </cell>
          <cell r="HZ18">
            <v>102075.36241666667</v>
          </cell>
          <cell r="IA18">
            <v>0</v>
          </cell>
          <cell r="IB18">
            <v>960709.29333333333</v>
          </cell>
          <cell r="IC18">
            <v>78057.630083333352</v>
          </cell>
          <cell r="ID18">
            <v>0</v>
          </cell>
          <cell r="IE18">
            <v>960709.29333333333</v>
          </cell>
          <cell r="IF18">
            <v>54039.897750000033</v>
          </cell>
          <cell r="IG18">
            <v>0</v>
          </cell>
          <cell r="IH18">
            <v>960709.29333333333</v>
          </cell>
          <cell r="II18">
            <v>30022.165416666689</v>
          </cell>
          <cell r="IJ18">
            <v>0</v>
          </cell>
          <cell r="IK18">
            <v>480354.64666666667</v>
          </cell>
          <cell r="IL18">
            <v>6004.4330833333543</v>
          </cell>
          <cell r="IO18">
            <v>0</v>
          </cell>
          <cell r="IP18">
            <v>0</v>
          </cell>
          <cell r="IQ18">
            <v>0</v>
          </cell>
          <cell r="IR18">
            <v>0</v>
          </cell>
          <cell r="IS18">
            <v>0</v>
          </cell>
          <cell r="IT18">
            <v>0</v>
          </cell>
          <cell r="IU18">
            <v>0</v>
          </cell>
        </row>
        <row r="19">
          <cell r="FX19">
            <v>0</v>
          </cell>
          <cell r="FY19">
            <v>0</v>
          </cell>
          <cell r="FZ19">
            <v>0</v>
          </cell>
          <cell r="GA19">
            <v>0</v>
          </cell>
          <cell r="GB19">
            <v>0</v>
          </cell>
          <cell r="GC19">
            <v>0</v>
          </cell>
          <cell r="GD19">
            <v>0</v>
          </cell>
          <cell r="GE19">
            <v>0</v>
          </cell>
          <cell r="GF19">
            <v>0</v>
          </cell>
          <cell r="GG19">
            <v>0</v>
          </cell>
          <cell r="GH19">
            <v>0</v>
          </cell>
          <cell r="GI19">
            <v>0</v>
          </cell>
          <cell r="GJ19">
            <v>0</v>
          </cell>
          <cell r="GK19">
            <v>0</v>
          </cell>
          <cell r="GM19">
            <v>0</v>
          </cell>
          <cell r="HS19">
            <v>237584.42933333333</v>
          </cell>
          <cell r="HT19">
            <v>44547.080500000004</v>
          </cell>
          <cell r="HU19">
            <v>0</v>
          </cell>
          <cell r="HV19">
            <v>475168.85866666667</v>
          </cell>
          <cell r="HW19">
            <v>80184.744900000005</v>
          </cell>
          <cell r="HX19">
            <v>0</v>
          </cell>
          <cell r="HY19">
            <v>475168.85866666667</v>
          </cell>
          <cell r="HZ19">
            <v>68305.523433333336</v>
          </cell>
          <cell r="IA19">
            <v>0</v>
          </cell>
          <cell r="IB19">
            <v>475168.85866666667</v>
          </cell>
          <cell r="IC19">
            <v>56426.301966666659</v>
          </cell>
          <cell r="ID19">
            <v>0</v>
          </cell>
          <cell r="IE19">
            <v>475168.85866666667</v>
          </cell>
          <cell r="IF19">
            <v>44547.080499999989</v>
          </cell>
          <cell r="IG19">
            <v>0</v>
          </cell>
          <cell r="IH19">
            <v>475168.85866666667</v>
          </cell>
          <cell r="II19">
            <v>32667.85903333332</v>
          </cell>
          <cell r="IJ19">
            <v>0</v>
          </cell>
          <cell r="IK19">
            <v>475168.85866666667</v>
          </cell>
          <cell r="IL19">
            <v>20788.63756666665</v>
          </cell>
          <cell r="IO19">
            <v>0</v>
          </cell>
          <cell r="IP19">
            <v>0</v>
          </cell>
          <cell r="IQ19">
            <v>0</v>
          </cell>
          <cell r="IR19">
            <v>0</v>
          </cell>
          <cell r="IS19">
            <v>0</v>
          </cell>
          <cell r="IT19">
            <v>0</v>
          </cell>
          <cell r="IU19">
            <v>0</v>
          </cell>
        </row>
        <row r="20">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M20">
            <v>0</v>
          </cell>
          <cell r="HS20">
            <v>667356.90863636369</v>
          </cell>
          <cell r="HT20">
            <v>408889.57792150002</v>
          </cell>
          <cell r="HU20">
            <v>0</v>
          </cell>
          <cell r="HV20">
            <v>1334713.8172727274</v>
          </cell>
          <cell r="HW20">
            <v>762021.48612643185</v>
          </cell>
          <cell r="HX20">
            <v>0</v>
          </cell>
          <cell r="HY20">
            <v>1334713.8172727274</v>
          </cell>
          <cell r="HZ20">
            <v>687677.92650434095</v>
          </cell>
          <cell r="IA20">
            <v>0</v>
          </cell>
          <cell r="IB20">
            <v>1334713.8172727274</v>
          </cell>
          <cell r="IC20">
            <v>613334.36688225018</v>
          </cell>
          <cell r="ID20">
            <v>0</v>
          </cell>
          <cell r="IE20">
            <v>1334713.8172727274</v>
          </cell>
          <cell r="IF20">
            <v>538990.80726015929</v>
          </cell>
          <cell r="IG20">
            <v>0</v>
          </cell>
          <cell r="IH20">
            <v>1334713.8172727274</v>
          </cell>
          <cell r="II20">
            <v>464647.24763806839</v>
          </cell>
          <cell r="IJ20">
            <v>0</v>
          </cell>
          <cell r="IK20">
            <v>1334713.8172727274</v>
          </cell>
          <cell r="IL20">
            <v>390303.6880159775</v>
          </cell>
          <cell r="IO20">
            <v>0</v>
          </cell>
          <cell r="IP20">
            <v>0</v>
          </cell>
          <cell r="IQ20">
            <v>0</v>
          </cell>
          <cell r="IR20">
            <v>0</v>
          </cell>
          <cell r="IS20">
            <v>0</v>
          </cell>
          <cell r="IT20">
            <v>0</v>
          </cell>
          <cell r="IU20">
            <v>0</v>
          </cell>
        </row>
        <row r="21">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M21">
            <v>0</v>
          </cell>
          <cell r="HS21">
            <v>15151.311250000001</v>
          </cell>
          <cell r="HT21">
            <v>1212.1049</v>
          </cell>
          <cell r="HU21">
            <v>0</v>
          </cell>
          <cell r="HV21">
            <v>30302.622500000001</v>
          </cell>
          <cell r="HW21">
            <v>1969.6704625000002</v>
          </cell>
          <cell r="HX21">
            <v>0</v>
          </cell>
          <cell r="HY21">
            <v>30302.622500000001</v>
          </cell>
          <cell r="HZ21">
            <v>1363.6180125000001</v>
          </cell>
          <cell r="IA21">
            <v>0</v>
          </cell>
          <cell r="IB21">
            <v>30302.622500000001</v>
          </cell>
          <cell r="IC21">
            <v>757.56556250000017</v>
          </cell>
          <cell r="ID21">
            <v>0</v>
          </cell>
          <cell r="IE21">
            <v>15151.311250000001</v>
          </cell>
          <cell r="IF21">
            <v>151.51311250000023</v>
          </cell>
          <cell r="IG21">
            <v>0</v>
          </cell>
          <cell r="IH21">
            <v>0</v>
          </cell>
          <cell r="II21">
            <v>2.1827872842550277E-13</v>
          </cell>
          <cell r="IJ21">
            <v>0</v>
          </cell>
          <cell r="IK21">
            <v>0</v>
          </cell>
          <cell r="IL21">
            <v>2.1827872842550277E-13</v>
          </cell>
          <cell r="IO21">
            <v>0</v>
          </cell>
          <cell r="IP21">
            <v>0</v>
          </cell>
          <cell r="IQ21">
            <v>0</v>
          </cell>
          <cell r="IR21">
            <v>0</v>
          </cell>
          <cell r="IS21">
            <v>0</v>
          </cell>
          <cell r="IT21">
            <v>0</v>
          </cell>
          <cell r="IU21">
            <v>0</v>
          </cell>
        </row>
        <row r="22">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M22">
            <v>0</v>
          </cell>
          <cell r="HS22">
            <v>3018.4588888888889</v>
          </cell>
          <cell r="HT22">
            <v>271.66130000000004</v>
          </cell>
          <cell r="HU22">
            <v>0</v>
          </cell>
          <cell r="HV22">
            <v>6036.9177777777777</v>
          </cell>
          <cell r="HW22">
            <v>452.7688333333333</v>
          </cell>
          <cell r="HX22">
            <v>0</v>
          </cell>
          <cell r="HY22">
            <v>6036.9177777777777</v>
          </cell>
          <cell r="HZ22">
            <v>332.03047777777772</v>
          </cell>
          <cell r="IA22">
            <v>0</v>
          </cell>
          <cell r="IB22">
            <v>6036.9177777777777</v>
          </cell>
          <cell r="IC22">
            <v>211.29212222222219</v>
          </cell>
          <cell r="ID22">
            <v>0</v>
          </cell>
          <cell r="IE22">
            <v>6036.9177777777777</v>
          </cell>
          <cell r="IF22">
            <v>90.553766666666647</v>
          </cell>
          <cell r="IG22">
            <v>0</v>
          </cell>
          <cell r="IH22">
            <v>0</v>
          </cell>
          <cell r="II22">
            <v>-1.8189894035458565E-14</v>
          </cell>
          <cell r="IJ22">
            <v>0</v>
          </cell>
          <cell r="IK22">
            <v>0</v>
          </cell>
          <cell r="IL22">
            <v>-1.8189894035458565E-14</v>
          </cell>
          <cell r="IO22">
            <v>0</v>
          </cell>
          <cell r="IP22">
            <v>0</v>
          </cell>
          <cell r="IQ22">
            <v>0</v>
          </cell>
          <cell r="IR22">
            <v>0</v>
          </cell>
          <cell r="IS22">
            <v>0</v>
          </cell>
          <cell r="IT22">
            <v>0</v>
          </cell>
          <cell r="IU22">
            <v>0</v>
          </cell>
        </row>
        <row r="23">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M23">
            <v>0</v>
          </cell>
          <cell r="HS23">
            <v>22295.642</v>
          </cell>
          <cell r="HT23">
            <v>2229.5642000000003</v>
          </cell>
          <cell r="HU23">
            <v>0</v>
          </cell>
          <cell r="HV23">
            <v>44591.284</v>
          </cell>
          <cell r="HW23">
            <v>3790.2591400000006</v>
          </cell>
          <cell r="HX23">
            <v>0</v>
          </cell>
          <cell r="HY23">
            <v>44591.284</v>
          </cell>
          <cell r="HZ23">
            <v>2898.4334600000011</v>
          </cell>
          <cell r="IA23">
            <v>0</v>
          </cell>
          <cell r="IB23">
            <v>44591.284</v>
          </cell>
          <cell r="IC23">
            <v>2006.6077800000012</v>
          </cell>
          <cell r="ID23">
            <v>0</v>
          </cell>
          <cell r="IE23">
            <v>44591.284</v>
          </cell>
          <cell r="IF23">
            <v>1114.7821000000013</v>
          </cell>
          <cell r="IG23">
            <v>0</v>
          </cell>
          <cell r="IH23">
            <v>22295.642</v>
          </cell>
          <cell r="II23">
            <v>222.95642000000132</v>
          </cell>
          <cell r="IJ23">
            <v>0</v>
          </cell>
          <cell r="IK23">
            <v>0</v>
          </cell>
          <cell r="IL23">
            <v>1.3096723705530166E-12</v>
          </cell>
          <cell r="IO23">
            <v>0</v>
          </cell>
          <cell r="IP23">
            <v>0</v>
          </cell>
          <cell r="IQ23">
            <v>0</v>
          </cell>
          <cell r="IR23">
            <v>0</v>
          </cell>
          <cell r="IS23">
            <v>0</v>
          </cell>
          <cell r="IT23">
            <v>0</v>
          </cell>
          <cell r="IU23">
            <v>0</v>
          </cell>
        </row>
        <row r="24">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M24">
            <v>0</v>
          </cell>
          <cell r="HS24">
            <v>38027.804166666669</v>
          </cell>
          <cell r="HT24">
            <v>17112.511875</v>
          </cell>
          <cell r="HU24">
            <v>0</v>
          </cell>
          <cell r="HV24">
            <v>76055.608333333337</v>
          </cell>
          <cell r="HW24">
            <v>29946.895781249998</v>
          </cell>
          <cell r="HX24">
            <v>0</v>
          </cell>
          <cell r="HY24">
            <v>76055.608333333337</v>
          </cell>
          <cell r="HZ24">
            <v>24242.725156249995</v>
          </cell>
          <cell r="IA24">
            <v>0</v>
          </cell>
          <cell r="IB24">
            <v>76055.608333333337</v>
          </cell>
          <cell r="IC24">
            <v>18538.554531249989</v>
          </cell>
          <cell r="ID24">
            <v>0</v>
          </cell>
          <cell r="IE24">
            <v>76055.608333333337</v>
          </cell>
          <cell r="IF24">
            <v>12834.38390624999</v>
          </cell>
          <cell r="IG24">
            <v>0</v>
          </cell>
          <cell r="IH24">
            <v>76055.608333333337</v>
          </cell>
          <cell r="II24">
            <v>7130.2132812499894</v>
          </cell>
          <cell r="IJ24">
            <v>0</v>
          </cell>
          <cell r="IK24">
            <v>38027.804166666669</v>
          </cell>
          <cell r="IL24">
            <v>1426.042656249989</v>
          </cell>
          <cell r="IO24">
            <v>0</v>
          </cell>
          <cell r="IP24">
            <v>0</v>
          </cell>
          <cell r="IQ24">
            <v>0</v>
          </cell>
          <cell r="IR24">
            <v>0</v>
          </cell>
          <cell r="IS24">
            <v>0</v>
          </cell>
          <cell r="IT24">
            <v>0</v>
          </cell>
          <cell r="IU24">
            <v>0</v>
          </cell>
        </row>
        <row r="25">
          <cell r="FX25">
            <v>0</v>
          </cell>
          <cell r="FY25">
            <v>0</v>
          </cell>
          <cell r="FZ25">
            <v>0</v>
          </cell>
          <cell r="GA25">
            <v>0</v>
          </cell>
          <cell r="GB25">
            <v>0</v>
          </cell>
          <cell r="GC25">
            <v>0</v>
          </cell>
          <cell r="GD25">
            <v>0</v>
          </cell>
          <cell r="GE25">
            <v>0</v>
          </cell>
          <cell r="GF25">
            <v>0</v>
          </cell>
          <cell r="GG25">
            <v>0</v>
          </cell>
          <cell r="GH25">
            <v>0</v>
          </cell>
          <cell r="GI25">
            <v>0</v>
          </cell>
          <cell r="GJ25">
            <v>0</v>
          </cell>
          <cell r="GK25">
            <v>0</v>
          </cell>
          <cell r="GM25">
            <v>0</v>
          </cell>
          <cell r="HS25">
            <v>62303.869999999995</v>
          </cell>
          <cell r="HT25">
            <v>28036.741499999996</v>
          </cell>
          <cell r="HU25">
            <v>0</v>
          </cell>
          <cell r="HV25">
            <v>124607.73999999999</v>
          </cell>
          <cell r="HW25">
            <v>49064.297624999992</v>
          </cell>
          <cell r="HX25">
            <v>0</v>
          </cell>
          <cell r="HY25">
            <v>124607.73999999999</v>
          </cell>
          <cell r="HZ25">
            <v>39718.717124999996</v>
          </cell>
          <cell r="IA25">
            <v>0</v>
          </cell>
          <cell r="IB25">
            <v>124607.73999999999</v>
          </cell>
          <cell r="IC25">
            <v>30373.136624999996</v>
          </cell>
          <cell r="ID25">
            <v>0</v>
          </cell>
          <cell r="IE25">
            <v>124607.73999999999</v>
          </cell>
          <cell r="IF25">
            <v>21027.556124999996</v>
          </cell>
          <cell r="IG25">
            <v>0</v>
          </cell>
          <cell r="IH25">
            <v>124607.73999999999</v>
          </cell>
          <cell r="II25">
            <v>11681.975624999999</v>
          </cell>
          <cell r="IJ25">
            <v>0</v>
          </cell>
          <cell r="IK25">
            <v>62303.869999999995</v>
          </cell>
          <cell r="IL25">
            <v>2336.3951249999996</v>
          </cell>
          <cell r="IO25">
            <v>0</v>
          </cell>
          <cell r="IP25">
            <v>0</v>
          </cell>
          <cell r="IQ25">
            <v>0</v>
          </cell>
          <cell r="IR25">
            <v>0</v>
          </cell>
          <cell r="IS25">
            <v>0</v>
          </cell>
          <cell r="IT25">
            <v>0</v>
          </cell>
          <cell r="IU25">
            <v>0</v>
          </cell>
        </row>
        <row r="26">
          <cell r="FX26">
            <v>0</v>
          </cell>
          <cell r="FY26">
            <v>0</v>
          </cell>
          <cell r="FZ26">
            <v>0</v>
          </cell>
          <cell r="GA26">
            <v>0</v>
          </cell>
          <cell r="GB26">
            <v>0</v>
          </cell>
          <cell r="GC26">
            <v>0</v>
          </cell>
          <cell r="GD26">
            <v>0</v>
          </cell>
          <cell r="GE26">
            <v>0</v>
          </cell>
          <cell r="GF26">
            <v>0</v>
          </cell>
          <cell r="GG26">
            <v>0</v>
          </cell>
          <cell r="GH26">
            <v>0</v>
          </cell>
          <cell r="GI26">
            <v>0</v>
          </cell>
          <cell r="GJ26">
            <v>0</v>
          </cell>
          <cell r="GK26">
            <v>0</v>
          </cell>
          <cell r="GM26">
            <v>0</v>
          </cell>
          <cell r="HS26">
            <v>10361.213750000001</v>
          </cell>
          <cell r="HT26">
            <v>828.89710000000014</v>
          </cell>
          <cell r="HU26">
            <v>0</v>
          </cell>
          <cell r="HV26">
            <v>20722.427500000002</v>
          </cell>
          <cell r="HW26">
            <v>1346.9577875000002</v>
          </cell>
          <cell r="HX26">
            <v>0</v>
          </cell>
          <cell r="HY26">
            <v>20722.427500000002</v>
          </cell>
          <cell r="HZ26">
            <v>932.50923750000015</v>
          </cell>
          <cell r="IA26">
            <v>0</v>
          </cell>
          <cell r="IB26">
            <v>20722.427500000002</v>
          </cell>
          <cell r="IC26">
            <v>518.06068749999997</v>
          </cell>
          <cell r="ID26">
            <v>0</v>
          </cell>
          <cell r="IE26">
            <v>10361.213750000001</v>
          </cell>
          <cell r="IF26">
            <v>103.61213749999993</v>
          </cell>
          <cell r="IG26">
            <v>0</v>
          </cell>
          <cell r="IH26">
            <v>0</v>
          </cell>
          <cell r="II26">
            <v>-7.2759576141834261E-14</v>
          </cell>
          <cell r="IJ26">
            <v>0</v>
          </cell>
          <cell r="IK26">
            <v>0</v>
          </cell>
          <cell r="IL26">
            <v>-7.2759576141834261E-14</v>
          </cell>
          <cell r="IO26">
            <v>0</v>
          </cell>
          <cell r="IP26">
            <v>0</v>
          </cell>
          <cell r="IQ26">
            <v>0</v>
          </cell>
          <cell r="IR26">
            <v>0</v>
          </cell>
          <cell r="IS26">
            <v>0</v>
          </cell>
          <cell r="IT26">
            <v>0</v>
          </cell>
          <cell r="IU26">
            <v>0</v>
          </cell>
        </row>
        <row r="27">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M27">
            <v>0</v>
          </cell>
          <cell r="HS27">
            <v>8038.6360000000004</v>
          </cell>
          <cell r="HT27">
            <v>803.86360000000002</v>
          </cell>
          <cell r="HU27">
            <v>0</v>
          </cell>
          <cell r="HV27">
            <v>16077.272000000001</v>
          </cell>
          <cell r="HW27">
            <v>1366.5681200000001</v>
          </cell>
          <cell r="HX27">
            <v>0</v>
          </cell>
          <cell r="HY27">
            <v>16077.272000000001</v>
          </cell>
          <cell r="HZ27">
            <v>1045.0226800000003</v>
          </cell>
          <cell r="IA27">
            <v>0</v>
          </cell>
          <cell r="IB27">
            <v>16077.272000000001</v>
          </cell>
          <cell r="IC27">
            <v>723.47724000000017</v>
          </cell>
          <cell r="ID27">
            <v>0</v>
          </cell>
          <cell r="IE27">
            <v>16077.272000000001</v>
          </cell>
          <cell r="IF27">
            <v>401.93180000000018</v>
          </cell>
          <cell r="IG27">
            <v>0</v>
          </cell>
          <cell r="IH27">
            <v>8038.6360000000004</v>
          </cell>
          <cell r="II27">
            <v>80.386360000000181</v>
          </cell>
          <cell r="IJ27">
            <v>0</v>
          </cell>
          <cell r="IK27">
            <v>0</v>
          </cell>
          <cell r="IL27">
            <v>1.8189894035458566E-13</v>
          </cell>
          <cell r="IO27">
            <v>0</v>
          </cell>
          <cell r="IP27">
            <v>0</v>
          </cell>
          <cell r="IQ27">
            <v>0</v>
          </cell>
          <cell r="IR27">
            <v>0</v>
          </cell>
          <cell r="IS27">
            <v>0</v>
          </cell>
          <cell r="IT27">
            <v>0</v>
          </cell>
          <cell r="IU27">
            <v>0</v>
          </cell>
        </row>
        <row r="28">
          <cell r="FX28">
            <v>0</v>
          </cell>
          <cell r="FY28">
            <v>0</v>
          </cell>
          <cell r="FZ28">
            <v>0</v>
          </cell>
          <cell r="GA28">
            <v>0</v>
          </cell>
          <cell r="GB28">
            <v>0</v>
          </cell>
          <cell r="GC28">
            <v>0</v>
          </cell>
          <cell r="GD28">
            <v>0</v>
          </cell>
          <cell r="GE28">
            <v>0</v>
          </cell>
          <cell r="GF28">
            <v>0</v>
          </cell>
          <cell r="GG28">
            <v>0</v>
          </cell>
          <cell r="GH28">
            <v>0</v>
          </cell>
          <cell r="GI28">
            <v>0</v>
          </cell>
          <cell r="GJ28">
            <v>0</v>
          </cell>
          <cell r="GK28">
            <v>0</v>
          </cell>
          <cell r="GM28">
            <v>0</v>
          </cell>
          <cell r="HS28">
            <v>3844812.1794444448</v>
          </cell>
          <cell r="HT28">
            <v>1823594.4167104999</v>
          </cell>
          <cell r="HU28">
            <v>0</v>
          </cell>
          <cell r="HV28">
            <v>7689624.3588888897</v>
          </cell>
          <cell r="HW28">
            <v>3343256.4306359165</v>
          </cell>
          <cell r="HX28">
            <v>0</v>
          </cell>
          <cell r="HY28">
            <v>7689624.3588888897</v>
          </cell>
          <cell r="HZ28">
            <v>2938013.226922472</v>
          </cell>
          <cell r="IA28">
            <v>0</v>
          </cell>
          <cell r="IB28">
            <v>7689624.3588888897</v>
          </cell>
          <cell r="IC28">
            <v>2532770.023209027</v>
          </cell>
          <cell r="ID28">
            <v>0</v>
          </cell>
          <cell r="IE28">
            <v>7689624.3588888897</v>
          </cell>
          <cell r="IF28">
            <v>2127526.8194955825</v>
          </cell>
          <cell r="IG28">
            <v>0</v>
          </cell>
          <cell r="IH28">
            <v>7689624.3588888897</v>
          </cell>
          <cell r="II28">
            <v>1722283.6157821377</v>
          </cell>
          <cell r="IJ28">
            <v>0</v>
          </cell>
          <cell r="IK28">
            <v>7689624.3588888897</v>
          </cell>
          <cell r="IL28">
            <v>1317040.4120686934</v>
          </cell>
          <cell r="IO28">
            <v>0</v>
          </cell>
          <cell r="IP28">
            <v>0</v>
          </cell>
          <cell r="IQ28">
            <v>0</v>
          </cell>
          <cell r="IR28">
            <v>0</v>
          </cell>
          <cell r="IS28">
            <v>0</v>
          </cell>
          <cell r="IT28">
            <v>0</v>
          </cell>
          <cell r="IU28">
            <v>0</v>
          </cell>
        </row>
        <row r="29">
          <cell r="FX29">
            <v>0</v>
          </cell>
          <cell r="FY29">
            <v>0</v>
          </cell>
          <cell r="FZ29">
            <v>0</v>
          </cell>
          <cell r="GA29">
            <v>0</v>
          </cell>
          <cell r="GB29">
            <v>0</v>
          </cell>
          <cell r="GC29">
            <v>0</v>
          </cell>
          <cell r="GD29">
            <v>0</v>
          </cell>
          <cell r="GE29">
            <v>0</v>
          </cell>
          <cell r="GF29">
            <v>0</v>
          </cell>
          <cell r="GG29">
            <v>0</v>
          </cell>
          <cell r="GH29">
            <v>0</v>
          </cell>
          <cell r="GI29">
            <v>0</v>
          </cell>
          <cell r="GJ29">
            <v>0</v>
          </cell>
          <cell r="GK29">
            <v>0</v>
          </cell>
          <cell r="GM29">
            <v>0</v>
          </cell>
          <cell r="HS29">
            <v>1556764.0489655172</v>
          </cell>
          <cell r="HT29">
            <v>1189601.248017</v>
          </cell>
          <cell r="HU29">
            <v>0</v>
          </cell>
          <cell r="HV29">
            <v>3113528.0979310344</v>
          </cell>
          <cell r="HW29">
            <v>2256140.297963276</v>
          </cell>
          <cell r="HX29">
            <v>0</v>
          </cell>
          <cell r="HY29">
            <v>3113528.0979310344</v>
          </cell>
          <cell r="HZ29">
            <v>2092057.3672023111</v>
          </cell>
          <cell r="IA29">
            <v>0</v>
          </cell>
          <cell r="IB29">
            <v>3113528.0979310344</v>
          </cell>
          <cell r="IC29">
            <v>1927974.4364413458</v>
          </cell>
          <cell r="ID29">
            <v>0</v>
          </cell>
          <cell r="IE29">
            <v>3113528.0979310344</v>
          </cell>
          <cell r="IF29">
            <v>1763891.5056803806</v>
          </cell>
          <cell r="IG29">
            <v>0</v>
          </cell>
          <cell r="IH29">
            <v>3113528.0979310344</v>
          </cell>
          <cell r="II29">
            <v>1599808.5749194152</v>
          </cell>
          <cell r="IJ29">
            <v>0</v>
          </cell>
          <cell r="IK29">
            <v>3113528.0979310344</v>
          </cell>
          <cell r="IL29">
            <v>1435725.6441584495</v>
          </cell>
          <cell r="IO29">
            <v>0</v>
          </cell>
          <cell r="IP29">
            <v>0</v>
          </cell>
          <cell r="IQ29">
            <v>0</v>
          </cell>
          <cell r="IR29">
            <v>0</v>
          </cell>
          <cell r="IS29">
            <v>0</v>
          </cell>
          <cell r="IT29">
            <v>0</v>
          </cell>
          <cell r="IU29">
            <v>0</v>
          </cell>
        </row>
        <row r="30">
          <cell r="FX30">
            <v>0</v>
          </cell>
          <cell r="FY30">
            <v>0</v>
          </cell>
          <cell r="FZ30">
            <v>0</v>
          </cell>
          <cell r="GA30">
            <v>0</v>
          </cell>
          <cell r="GB30">
            <v>0</v>
          </cell>
          <cell r="GC30">
            <v>0</v>
          </cell>
          <cell r="GD30">
            <v>0</v>
          </cell>
          <cell r="GE30">
            <v>0</v>
          </cell>
          <cell r="GF30">
            <v>0</v>
          </cell>
          <cell r="GG30">
            <v>0</v>
          </cell>
          <cell r="GH30">
            <v>0</v>
          </cell>
          <cell r="GI30">
            <v>0</v>
          </cell>
          <cell r="GJ30">
            <v>0</v>
          </cell>
          <cell r="GK30">
            <v>0</v>
          </cell>
          <cell r="GM30">
            <v>0</v>
          </cell>
          <cell r="HS30">
            <v>354025.85315789474</v>
          </cell>
          <cell r="HT30">
            <v>177243.04338349999</v>
          </cell>
          <cell r="HU30">
            <v>0</v>
          </cell>
          <cell r="HV30">
            <v>708051.70631578949</v>
          </cell>
          <cell r="HW30">
            <v>326500.34307486843</v>
          </cell>
          <cell r="HX30">
            <v>0</v>
          </cell>
          <cell r="HY30">
            <v>708051.70631578949</v>
          </cell>
          <cell r="HZ30">
            <v>289186.01815202634</v>
          </cell>
          <cell r="IA30">
            <v>0</v>
          </cell>
          <cell r="IB30">
            <v>708051.70631578949</v>
          </cell>
          <cell r="IC30">
            <v>251871.69322918419</v>
          </cell>
          <cell r="ID30">
            <v>0</v>
          </cell>
          <cell r="IE30">
            <v>708051.70631578949</v>
          </cell>
          <cell r="IF30">
            <v>214557.3683063421</v>
          </cell>
          <cell r="IG30">
            <v>0</v>
          </cell>
          <cell r="IH30">
            <v>708051.70631578949</v>
          </cell>
          <cell r="II30">
            <v>177243.04338350001</v>
          </cell>
          <cell r="IJ30">
            <v>0</v>
          </cell>
          <cell r="IK30">
            <v>708051.70631578949</v>
          </cell>
          <cell r="IL30">
            <v>139928.71846065792</v>
          </cell>
          <cell r="IO30">
            <v>0</v>
          </cell>
          <cell r="IP30">
            <v>0</v>
          </cell>
          <cell r="IQ30">
            <v>0</v>
          </cell>
          <cell r="IR30">
            <v>0</v>
          </cell>
          <cell r="IS30">
            <v>0</v>
          </cell>
          <cell r="IT30">
            <v>0</v>
          </cell>
          <cell r="IU30">
            <v>0</v>
          </cell>
        </row>
        <row r="31">
          <cell r="FX31">
            <v>0</v>
          </cell>
          <cell r="FY31">
            <v>0</v>
          </cell>
          <cell r="FZ31">
            <v>0</v>
          </cell>
          <cell r="GA31">
            <v>0</v>
          </cell>
          <cell r="GB31">
            <v>0</v>
          </cell>
          <cell r="GC31">
            <v>0</v>
          </cell>
          <cell r="GD31">
            <v>0</v>
          </cell>
          <cell r="GE31">
            <v>0</v>
          </cell>
          <cell r="GF31">
            <v>0</v>
          </cell>
          <cell r="GG31">
            <v>0</v>
          </cell>
          <cell r="GH31">
            <v>0</v>
          </cell>
          <cell r="GI31">
            <v>0</v>
          </cell>
          <cell r="GJ31">
            <v>0</v>
          </cell>
          <cell r="GK31">
            <v>0</v>
          </cell>
          <cell r="GM31">
            <v>0</v>
          </cell>
          <cell r="HS31">
            <v>551407.07050000003</v>
          </cell>
          <cell r="HT31">
            <v>290591.52615349996</v>
          </cell>
          <cell r="HU31">
            <v>0</v>
          </cell>
          <cell r="HV31">
            <v>1102814.1410000001</v>
          </cell>
          <cell r="HW31">
            <v>537594.32338397508</v>
          </cell>
          <cell r="HX31">
            <v>0</v>
          </cell>
          <cell r="HY31">
            <v>1102814.1410000001</v>
          </cell>
          <cell r="HZ31">
            <v>479476.01815327507</v>
          </cell>
          <cell r="IA31">
            <v>0</v>
          </cell>
          <cell r="IB31">
            <v>1102814.1410000001</v>
          </cell>
          <cell r="IC31">
            <v>421357.71292257507</v>
          </cell>
          <cell r="ID31">
            <v>0</v>
          </cell>
          <cell r="IE31">
            <v>1102814.1410000001</v>
          </cell>
          <cell r="IF31">
            <v>363239.40769187501</v>
          </cell>
          <cell r="IG31">
            <v>0</v>
          </cell>
          <cell r="IH31">
            <v>1102814.1410000001</v>
          </cell>
          <cell r="II31">
            <v>305121.10246117495</v>
          </cell>
          <cell r="IJ31">
            <v>0</v>
          </cell>
          <cell r="IK31">
            <v>1102814.1410000001</v>
          </cell>
          <cell r="IL31">
            <v>247002.79723047494</v>
          </cell>
          <cell r="IO31">
            <v>0</v>
          </cell>
          <cell r="IP31">
            <v>0</v>
          </cell>
          <cell r="IQ31">
            <v>0</v>
          </cell>
          <cell r="IR31">
            <v>0</v>
          </cell>
          <cell r="IS31">
            <v>0</v>
          </cell>
          <cell r="IT31">
            <v>0</v>
          </cell>
          <cell r="IU31">
            <v>0</v>
          </cell>
        </row>
        <row r="32">
          <cell r="FX32">
            <v>0</v>
          </cell>
          <cell r="FY32">
            <v>0</v>
          </cell>
          <cell r="FZ32">
            <v>0</v>
          </cell>
          <cell r="GA32">
            <v>0</v>
          </cell>
          <cell r="GB32">
            <v>0</v>
          </cell>
          <cell r="GC32">
            <v>0</v>
          </cell>
          <cell r="GD32">
            <v>0</v>
          </cell>
          <cell r="GE32">
            <v>0</v>
          </cell>
          <cell r="GF32">
            <v>0</v>
          </cell>
          <cell r="GG32">
            <v>0</v>
          </cell>
          <cell r="GH32">
            <v>0</v>
          </cell>
          <cell r="GI32">
            <v>0</v>
          </cell>
          <cell r="GJ32">
            <v>0</v>
          </cell>
          <cell r="GK32">
            <v>0</v>
          </cell>
          <cell r="GM32">
            <v>0</v>
          </cell>
          <cell r="HS32">
            <v>380094.48790941172</v>
          </cell>
          <cell r="HT32">
            <v>340526.65171804198</v>
          </cell>
          <cell r="HU32">
            <v>0</v>
          </cell>
          <cell r="HV32">
            <v>760188.97581882344</v>
          </cell>
          <cell r="HW32">
            <v>651006.83416684484</v>
          </cell>
          <cell r="HX32">
            <v>0</v>
          </cell>
          <cell r="HY32">
            <v>760188.97581882344</v>
          </cell>
          <cell r="HZ32">
            <v>610944.87514119293</v>
          </cell>
          <cell r="IA32">
            <v>0</v>
          </cell>
          <cell r="IB32">
            <v>760188.97581882344</v>
          </cell>
          <cell r="IC32">
            <v>570882.91611554078</v>
          </cell>
          <cell r="ID32">
            <v>0</v>
          </cell>
          <cell r="IE32">
            <v>760188.97581882344</v>
          </cell>
          <cell r="IF32">
            <v>530820.95708988886</v>
          </cell>
          <cell r="IG32">
            <v>0</v>
          </cell>
          <cell r="IH32">
            <v>760188.97581882344</v>
          </cell>
          <cell r="II32">
            <v>490758.99806423683</v>
          </cell>
          <cell r="IJ32">
            <v>0</v>
          </cell>
          <cell r="IK32">
            <v>760188.97581882344</v>
          </cell>
          <cell r="IL32">
            <v>450697.0390385848</v>
          </cell>
          <cell r="IO32">
            <v>0</v>
          </cell>
          <cell r="IP32">
            <v>0</v>
          </cell>
          <cell r="IQ32">
            <v>0</v>
          </cell>
          <cell r="IR32">
            <v>0</v>
          </cell>
          <cell r="IS32">
            <v>0</v>
          </cell>
          <cell r="IT32">
            <v>0</v>
          </cell>
          <cell r="IU32">
            <v>0</v>
          </cell>
        </row>
        <row r="33">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M33">
            <v>0</v>
          </cell>
          <cell r="HS33">
            <v>154496.91561999999</v>
          </cell>
          <cell r="HT33">
            <v>138413.78670395797</v>
          </cell>
          <cell r="HU33">
            <v>0</v>
          </cell>
          <cell r="HV33">
            <v>308993.83123999997</v>
          </cell>
          <cell r="HW33">
            <v>264614.592228155</v>
          </cell>
          <cell r="HX33">
            <v>0</v>
          </cell>
          <cell r="HY33">
            <v>308993.83123999997</v>
          </cell>
          <cell r="HZ33">
            <v>248330.61732180696</v>
          </cell>
          <cell r="IA33">
            <v>0</v>
          </cell>
          <cell r="IB33">
            <v>308993.83123999997</v>
          </cell>
          <cell r="IC33">
            <v>232046.64241545895</v>
          </cell>
          <cell r="ID33">
            <v>0</v>
          </cell>
          <cell r="IE33">
            <v>308993.83123999997</v>
          </cell>
          <cell r="IF33">
            <v>215762.66750911094</v>
          </cell>
          <cell r="IG33">
            <v>0</v>
          </cell>
          <cell r="IH33">
            <v>308993.83123999997</v>
          </cell>
          <cell r="II33">
            <v>199478.69260276292</v>
          </cell>
          <cell r="IJ33">
            <v>0</v>
          </cell>
          <cell r="IK33">
            <v>308993.83123999997</v>
          </cell>
          <cell r="IL33">
            <v>183194.71769641491</v>
          </cell>
          <cell r="IO33">
            <v>0</v>
          </cell>
          <cell r="IP33">
            <v>0</v>
          </cell>
          <cell r="IQ33">
            <v>0</v>
          </cell>
          <cell r="IR33">
            <v>0</v>
          </cell>
          <cell r="IS33">
            <v>0</v>
          </cell>
          <cell r="IT33">
            <v>0</v>
          </cell>
          <cell r="IU33">
            <v>0</v>
          </cell>
        </row>
        <row r="34">
          <cell r="FX34">
            <v>0</v>
          </cell>
          <cell r="FY34">
            <v>0</v>
          </cell>
          <cell r="FZ34">
            <v>0</v>
          </cell>
          <cell r="GA34">
            <v>0</v>
          </cell>
          <cell r="GB34">
            <v>0</v>
          </cell>
          <cell r="GC34">
            <v>0</v>
          </cell>
          <cell r="GD34">
            <v>0</v>
          </cell>
          <cell r="GE34">
            <v>0</v>
          </cell>
          <cell r="GF34">
            <v>0</v>
          </cell>
          <cell r="GG34">
            <v>0</v>
          </cell>
          <cell r="GH34">
            <v>0</v>
          </cell>
          <cell r="GI34">
            <v>0</v>
          </cell>
          <cell r="GJ34">
            <v>0</v>
          </cell>
          <cell r="GK34">
            <v>0</v>
          </cell>
          <cell r="GM34">
            <v>0</v>
          </cell>
          <cell r="HS34">
            <v>1904455.7502777779</v>
          </cell>
          <cell r="HT34">
            <v>1806566.7247135001</v>
          </cell>
          <cell r="HU34">
            <v>0</v>
          </cell>
          <cell r="HV34">
            <v>3808911.5005555558</v>
          </cell>
          <cell r="HW34">
            <v>3462586.2223675414</v>
          </cell>
          <cell r="HX34">
            <v>0</v>
          </cell>
          <cell r="HY34">
            <v>3808911.5005555558</v>
          </cell>
          <cell r="HZ34">
            <v>3261856.5862882636</v>
          </cell>
          <cell r="IA34">
            <v>0</v>
          </cell>
          <cell r="IB34">
            <v>3808911.5005555558</v>
          </cell>
          <cell r="IC34">
            <v>3061126.9502089857</v>
          </cell>
          <cell r="ID34">
            <v>0</v>
          </cell>
          <cell r="IE34">
            <v>3808911.5005555558</v>
          </cell>
          <cell r="IF34">
            <v>2860397.3141297074</v>
          </cell>
          <cell r="IG34">
            <v>0</v>
          </cell>
          <cell r="IH34">
            <v>3808911.5005555558</v>
          </cell>
          <cell r="II34">
            <v>2659667.6780504296</v>
          </cell>
          <cell r="IJ34">
            <v>0</v>
          </cell>
          <cell r="IK34">
            <v>3808911.5005555558</v>
          </cell>
          <cell r="IL34">
            <v>2458938.0419711517</v>
          </cell>
          <cell r="IO34">
            <v>0</v>
          </cell>
          <cell r="IP34">
            <v>0</v>
          </cell>
          <cell r="IQ34">
            <v>0</v>
          </cell>
          <cell r="IR34">
            <v>0</v>
          </cell>
          <cell r="IS34">
            <v>0</v>
          </cell>
          <cell r="IT34">
            <v>0</v>
          </cell>
          <cell r="IU34">
            <v>0</v>
          </cell>
        </row>
        <row r="35">
          <cell r="FX35">
            <v>0</v>
          </cell>
          <cell r="FY35">
            <v>0</v>
          </cell>
          <cell r="FZ35">
            <v>0</v>
          </cell>
          <cell r="GA35">
            <v>0</v>
          </cell>
          <cell r="GB35">
            <v>0</v>
          </cell>
          <cell r="GC35">
            <v>0</v>
          </cell>
          <cell r="GD35">
            <v>0</v>
          </cell>
          <cell r="GE35">
            <v>0</v>
          </cell>
          <cell r="GF35">
            <v>0</v>
          </cell>
          <cell r="GG35">
            <v>0</v>
          </cell>
          <cell r="GH35">
            <v>0</v>
          </cell>
          <cell r="GI35">
            <v>0</v>
          </cell>
          <cell r="GJ35">
            <v>0</v>
          </cell>
          <cell r="GK35">
            <v>0</v>
          </cell>
          <cell r="GM35">
            <v>0</v>
          </cell>
          <cell r="HS35">
            <v>58045.862500000003</v>
          </cell>
          <cell r="HT35">
            <v>8806.176994182737</v>
          </cell>
          <cell r="HU35">
            <v>0</v>
          </cell>
          <cell r="HV35">
            <v>116091.72500000001</v>
          </cell>
          <cell r="HW35">
            <v>11007.721242728421</v>
          </cell>
          <cell r="HX35">
            <v>0</v>
          </cell>
          <cell r="HY35">
            <v>58045.862500000003</v>
          </cell>
          <cell r="HZ35">
            <v>2201.5442485456852</v>
          </cell>
          <cell r="IA35">
            <v>0</v>
          </cell>
          <cell r="IB35">
            <v>0</v>
          </cell>
          <cell r="IC35">
            <v>1.1038404425926274E-12</v>
          </cell>
          <cell r="ID35">
            <v>0</v>
          </cell>
          <cell r="IE35">
            <v>0</v>
          </cell>
          <cell r="IF35">
            <v>1.1038404425926274E-12</v>
          </cell>
          <cell r="IG35">
            <v>0</v>
          </cell>
          <cell r="IH35">
            <v>0</v>
          </cell>
          <cell r="II35">
            <v>1.1038404425926274E-12</v>
          </cell>
          <cell r="IJ35">
            <v>0</v>
          </cell>
          <cell r="IK35">
            <v>0</v>
          </cell>
          <cell r="IL35">
            <v>1.1038404425926274E-12</v>
          </cell>
          <cell r="IO35">
            <v>0</v>
          </cell>
          <cell r="IP35">
            <v>0</v>
          </cell>
          <cell r="IQ35">
            <v>0</v>
          </cell>
          <cell r="IR35">
            <v>0</v>
          </cell>
          <cell r="IS35">
            <v>0</v>
          </cell>
          <cell r="IT35">
            <v>0</v>
          </cell>
          <cell r="IU35">
            <v>0</v>
          </cell>
        </row>
        <row r="36">
          <cell r="FX36">
            <v>0</v>
          </cell>
          <cell r="FY36">
            <v>0</v>
          </cell>
          <cell r="FZ36">
            <v>0</v>
          </cell>
          <cell r="GA36">
            <v>0</v>
          </cell>
          <cell r="GB36">
            <v>0</v>
          </cell>
          <cell r="GC36">
            <v>0</v>
          </cell>
          <cell r="GD36">
            <v>0</v>
          </cell>
          <cell r="GE36">
            <v>0</v>
          </cell>
          <cell r="GF36">
            <v>0</v>
          </cell>
          <cell r="GG36">
            <v>0</v>
          </cell>
          <cell r="GH36">
            <v>0</v>
          </cell>
          <cell r="GI36">
            <v>0</v>
          </cell>
          <cell r="GJ36">
            <v>0</v>
          </cell>
          <cell r="GK36">
            <v>0</v>
          </cell>
          <cell r="GM36">
            <v>0</v>
          </cell>
          <cell r="HD36">
            <v>110950261.91666666</v>
          </cell>
          <cell r="HS36">
            <v>133140314.3</v>
          </cell>
          <cell r="HT36">
            <v>4792408.2603959627</v>
          </cell>
          <cell r="HU36">
            <v>0</v>
          </cell>
          <cell r="HV36">
            <v>0</v>
          </cell>
          <cell r="HW36">
            <v>-7987347.1006599367</v>
          </cell>
          <cell r="HX36">
            <v>0</v>
          </cell>
          <cell r="HY36">
            <v>0</v>
          </cell>
          <cell r="HZ36">
            <v>-7987347.1006599367</v>
          </cell>
          <cell r="IA36">
            <v>0</v>
          </cell>
          <cell r="IB36">
            <v>0</v>
          </cell>
          <cell r="IC36">
            <v>-7987347.1006599367</v>
          </cell>
          <cell r="ID36">
            <v>0</v>
          </cell>
          <cell r="IE36">
            <v>0</v>
          </cell>
          <cell r="IF36">
            <v>-7987347.1006599367</v>
          </cell>
          <cell r="IG36">
            <v>0</v>
          </cell>
          <cell r="IH36">
            <v>0</v>
          </cell>
          <cell r="II36">
            <v>-7987347.1006599367</v>
          </cell>
          <cell r="IJ36">
            <v>0</v>
          </cell>
          <cell r="IK36">
            <v>0</v>
          </cell>
          <cell r="IL36">
            <v>-7987347.1006599367</v>
          </cell>
          <cell r="IO36">
            <v>0</v>
          </cell>
          <cell r="IP36">
            <v>0</v>
          </cell>
          <cell r="IQ36">
            <v>0</v>
          </cell>
          <cell r="IR36">
            <v>0</v>
          </cell>
          <cell r="IS36">
            <v>0</v>
          </cell>
          <cell r="IT36">
            <v>0</v>
          </cell>
          <cell r="IU36">
            <v>0</v>
          </cell>
        </row>
        <row r="37">
          <cell r="FX37">
            <v>0</v>
          </cell>
          <cell r="FY37">
            <v>0</v>
          </cell>
          <cell r="FZ37">
            <v>0</v>
          </cell>
          <cell r="GA37">
            <v>0</v>
          </cell>
          <cell r="GB37">
            <v>0</v>
          </cell>
          <cell r="GC37">
            <v>0</v>
          </cell>
          <cell r="GD37">
            <v>0</v>
          </cell>
          <cell r="GE37">
            <v>0</v>
          </cell>
          <cell r="GF37">
            <v>0</v>
          </cell>
          <cell r="GG37">
            <v>0</v>
          </cell>
          <cell r="GH37">
            <v>0</v>
          </cell>
          <cell r="GI37">
            <v>0</v>
          </cell>
          <cell r="GJ37">
            <v>0</v>
          </cell>
          <cell r="GK37">
            <v>0</v>
          </cell>
          <cell r="GM37">
            <v>0</v>
          </cell>
          <cell r="HS37">
            <v>58287.623</v>
          </cell>
          <cell r="HT37">
            <v>30717.577320999997</v>
          </cell>
          <cell r="HU37">
            <v>0</v>
          </cell>
          <cell r="HV37">
            <v>116575.246</v>
          </cell>
          <cell r="HW37">
            <v>56827.518043850003</v>
          </cell>
          <cell r="HX37">
            <v>0</v>
          </cell>
          <cell r="HY37">
            <v>116575.246</v>
          </cell>
          <cell r="HZ37">
            <v>50684.002579650005</v>
          </cell>
          <cell r="IA37">
            <v>0</v>
          </cell>
          <cell r="IB37">
            <v>116575.246</v>
          </cell>
          <cell r="IC37">
            <v>44540.48711545</v>
          </cell>
          <cell r="ID37">
            <v>0</v>
          </cell>
          <cell r="IE37">
            <v>116575.246</v>
          </cell>
          <cell r="IF37">
            <v>38396.971651250002</v>
          </cell>
          <cell r="IG37">
            <v>0</v>
          </cell>
          <cell r="IH37">
            <v>116575.246</v>
          </cell>
          <cell r="II37">
            <v>32253.456187049997</v>
          </cell>
          <cell r="IJ37">
            <v>0</v>
          </cell>
          <cell r="IK37">
            <v>116575.246</v>
          </cell>
          <cell r="IL37">
            <v>26109.940722849999</v>
          </cell>
          <cell r="IO37">
            <v>0</v>
          </cell>
          <cell r="IP37">
            <v>0</v>
          </cell>
          <cell r="IQ37">
            <v>0</v>
          </cell>
          <cell r="IR37">
            <v>0</v>
          </cell>
          <cell r="IS37">
            <v>0</v>
          </cell>
          <cell r="IT37">
            <v>0</v>
          </cell>
          <cell r="IU37">
            <v>0</v>
          </cell>
        </row>
        <row r="38">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M38">
            <v>0</v>
          </cell>
          <cell r="HS38">
            <v>81213.075000000012</v>
          </cell>
          <cell r="HT38">
            <v>29236.707000000002</v>
          </cell>
          <cell r="HU38">
            <v>0</v>
          </cell>
          <cell r="HV38">
            <v>162426.15000000002</v>
          </cell>
          <cell r="HW38">
            <v>53600.62950000001</v>
          </cell>
          <cell r="HX38">
            <v>0</v>
          </cell>
          <cell r="HY38">
            <v>162426.15000000002</v>
          </cell>
          <cell r="HZ38">
            <v>47103.583500000008</v>
          </cell>
          <cell r="IA38">
            <v>0</v>
          </cell>
          <cell r="IB38">
            <v>162426.15000000002</v>
          </cell>
          <cell r="IC38">
            <v>40606.537500000013</v>
          </cell>
          <cell r="ID38">
            <v>0</v>
          </cell>
          <cell r="IE38">
            <v>162426.15000000002</v>
          </cell>
          <cell r="IF38">
            <v>34109.491500000018</v>
          </cell>
          <cell r="IG38">
            <v>0</v>
          </cell>
          <cell r="IH38">
            <v>162426.15000000002</v>
          </cell>
          <cell r="II38">
            <v>27612.445500000023</v>
          </cell>
          <cell r="IJ38">
            <v>0</v>
          </cell>
          <cell r="IK38">
            <v>162426.15000000002</v>
          </cell>
          <cell r="IL38">
            <v>21115.399500000025</v>
          </cell>
          <cell r="IO38">
            <v>0</v>
          </cell>
          <cell r="IP38">
            <v>0</v>
          </cell>
          <cell r="IQ38">
            <v>0</v>
          </cell>
          <cell r="IR38">
            <v>0</v>
          </cell>
          <cell r="IS38">
            <v>0</v>
          </cell>
          <cell r="IT38">
            <v>0</v>
          </cell>
          <cell r="IU38">
            <v>0</v>
          </cell>
        </row>
        <row r="39">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M39">
            <v>0</v>
          </cell>
          <cell r="HS39">
            <v>0</v>
          </cell>
          <cell r="HT39">
            <v>3756992.4085154999</v>
          </cell>
          <cell r="HU39">
            <v>0</v>
          </cell>
          <cell r="HV39">
            <v>4356438.3215624997</v>
          </cell>
          <cell r="HW39">
            <v>7513984.8170309998</v>
          </cell>
          <cell r="HX39">
            <v>0</v>
          </cell>
          <cell r="HY39">
            <v>8712876.6431249995</v>
          </cell>
          <cell r="HZ39">
            <v>7161766.7787326723</v>
          </cell>
          <cell r="IA39">
            <v>0</v>
          </cell>
          <cell r="IB39">
            <v>8712876.6431249995</v>
          </cell>
          <cell r="IC39">
            <v>6692142.7276682351</v>
          </cell>
          <cell r="ID39">
            <v>0</v>
          </cell>
          <cell r="IE39">
            <v>8712876.6431249995</v>
          </cell>
          <cell r="IF39">
            <v>6222518.6766037978</v>
          </cell>
          <cell r="IG39">
            <v>0</v>
          </cell>
          <cell r="IH39">
            <v>8712876.6431249995</v>
          </cell>
          <cell r="II39">
            <v>5752894.6255393606</v>
          </cell>
          <cell r="IJ39">
            <v>0</v>
          </cell>
          <cell r="IK39">
            <v>8712876.6431249995</v>
          </cell>
          <cell r="IL39">
            <v>5283270.5744749224</v>
          </cell>
          <cell r="IO39">
            <v>0</v>
          </cell>
          <cell r="IP39">
            <v>0</v>
          </cell>
          <cell r="IQ39">
            <v>0</v>
          </cell>
          <cell r="IR39">
            <v>0</v>
          </cell>
          <cell r="IS39">
            <v>0</v>
          </cell>
          <cell r="IT39">
            <v>0</v>
          </cell>
          <cell r="IU39">
            <v>0</v>
          </cell>
        </row>
        <row r="40">
          <cell r="FX40">
            <v>0</v>
          </cell>
          <cell r="FY40">
            <v>0</v>
          </cell>
          <cell r="FZ40">
            <v>0</v>
          </cell>
          <cell r="GA40">
            <v>0</v>
          </cell>
          <cell r="GB40">
            <v>0</v>
          </cell>
          <cell r="GC40">
            <v>0</v>
          </cell>
          <cell r="GD40">
            <v>0</v>
          </cell>
          <cell r="GE40">
            <v>0</v>
          </cell>
          <cell r="GF40">
            <v>0</v>
          </cell>
          <cell r="GG40">
            <v>0</v>
          </cell>
          <cell r="GH40">
            <v>0</v>
          </cell>
          <cell r="GI40">
            <v>0</v>
          </cell>
          <cell r="GJ40">
            <v>0</v>
          </cell>
          <cell r="GK40">
            <v>0</v>
          </cell>
          <cell r="GM40">
            <v>0</v>
          </cell>
          <cell r="HS40">
            <v>29272.0275</v>
          </cell>
          <cell r="HT40">
            <v>13172.412375</v>
          </cell>
          <cell r="HU40">
            <v>0</v>
          </cell>
          <cell r="HV40">
            <v>58544.055</v>
          </cell>
          <cell r="HW40">
            <v>23051.721656249996</v>
          </cell>
          <cell r="HX40">
            <v>0</v>
          </cell>
          <cell r="HY40">
            <v>58544.055</v>
          </cell>
          <cell r="HZ40">
            <v>18660.917531249994</v>
          </cell>
          <cell r="IA40">
            <v>0</v>
          </cell>
          <cell r="IB40">
            <v>58544.055</v>
          </cell>
          <cell r="IC40">
            <v>14270.113406249995</v>
          </cell>
          <cell r="ID40">
            <v>0</v>
          </cell>
          <cell r="IE40">
            <v>58544.055</v>
          </cell>
          <cell r="IF40">
            <v>9879.3092812499963</v>
          </cell>
          <cell r="IG40">
            <v>0</v>
          </cell>
          <cell r="IH40">
            <v>58544.055</v>
          </cell>
          <cell r="II40">
            <v>5488.5051562499975</v>
          </cell>
          <cell r="IJ40">
            <v>0</v>
          </cell>
          <cell r="IK40">
            <v>29272.0275</v>
          </cell>
          <cell r="IL40">
            <v>1097.7010312499972</v>
          </cell>
          <cell r="IO40">
            <v>0</v>
          </cell>
          <cell r="IP40">
            <v>0</v>
          </cell>
          <cell r="IQ40">
            <v>0</v>
          </cell>
          <cell r="IR40">
            <v>0</v>
          </cell>
          <cell r="IS40">
            <v>0</v>
          </cell>
          <cell r="IT40">
            <v>0</v>
          </cell>
          <cell r="IU40">
            <v>0</v>
          </cell>
        </row>
        <row r="41">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M41">
            <v>0</v>
          </cell>
          <cell r="HS41">
            <v>115384.60153846155</v>
          </cell>
          <cell r="HT41">
            <v>29999.996400000004</v>
          </cell>
          <cell r="HU41">
            <v>0</v>
          </cell>
          <cell r="HV41">
            <v>230769.20307692309</v>
          </cell>
          <cell r="HW41">
            <v>53076.916707692304</v>
          </cell>
          <cell r="HX41">
            <v>0</v>
          </cell>
          <cell r="HY41">
            <v>230769.20307692309</v>
          </cell>
          <cell r="HZ41">
            <v>43846.148584615381</v>
          </cell>
          <cell r="IA41">
            <v>0</v>
          </cell>
          <cell r="IB41">
            <v>230769.20307692309</v>
          </cell>
          <cell r="IC41">
            <v>34615.380461538458</v>
          </cell>
          <cell r="ID41">
            <v>0</v>
          </cell>
          <cell r="IE41">
            <v>230769.20307692309</v>
          </cell>
          <cell r="IF41">
            <v>25384.612338461535</v>
          </cell>
          <cell r="IG41">
            <v>0</v>
          </cell>
          <cell r="IH41">
            <v>230769.20307692309</v>
          </cell>
          <cell r="II41">
            <v>16153.844215384612</v>
          </cell>
          <cell r="IJ41">
            <v>0</v>
          </cell>
          <cell r="IK41">
            <v>230769.20307692309</v>
          </cell>
          <cell r="IL41">
            <v>6923.0760923076905</v>
          </cell>
          <cell r="IO41">
            <v>0</v>
          </cell>
          <cell r="IP41">
            <v>0</v>
          </cell>
          <cell r="IQ41">
            <v>0</v>
          </cell>
          <cell r="IR41">
            <v>0</v>
          </cell>
          <cell r="IS41">
            <v>0</v>
          </cell>
          <cell r="IT41">
            <v>0</v>
          </cell>
          <cell r="IU41">
            <v>0</v>
          </cell>
        </row>
        <row r="42">
          <cell r="FX42">
            <v>0</v>
          </cell>
          <cell r="FY42">
            <v>0</v>
          </cell>
          <cell r="FZ42">
            <v>0</v>
          </cell>
          <cell r="GA42">
            <v>0</v>
          </cell>
          <cell r="GB42">
            <v>0</v>
          </cell>
          <cell r="GC42">
            <v>0</v>
          </cell>
          <cell r="GD42">
            <v>0</v>
          </cell>
          <cell r="GE42">
            <v>0</v>
          </cell>
          <cell r="GF42">
            <v>0</v>
          </cell>
          <cell r="GG42">
            <v>0</v>
          </cell>
          <cell r="GH42">
            <v>0</v>
          </cell>
          <cell r="GI42">
            <v>0</v>
          </cell>
          <cell r="GJ42">
            <v>0</v>
          </cell>
          <cell r="GK42">
            <v>0</v>
          </cell>
          <cell r="GM42">
            <v>0</v>
          </cell>
          <cell r="HS42">
            <v>320953.95750000002</v>
          </cell>
          <cell r="HT42">
            <v>25676.316600000002</v>
          </cell>
          <cell r="HU42">
            <v>0</v>
          </cell>
          <cell r="HV42">
            <v>641907.91500000004</v>
          </cell>
          <cell r="HW42">
            <v>41724.014475000004</v>
          </cell>
          <cell r="HX42">
            <v>0</v>
          </cell>
          <cell r="HY42">
            <v>641907.91500000004</v>
          </cell>
          <cell r="HZ42">
            <v>28885.856175000001</v>
          </cell>
          <cell r="IA42">
            <v>0</v>
          </cell>
          <cell r="IB42">
            <v>641907.91500000004</v>
          </cell>
          <cell r="IC42">
            <v>16047.697875000002</v>
          </cell>
          <cell r="ID42">
            <v>0</v>
          </cell>
          <cell r="IE42">
            <v>320953.95750000002</v>
          </cell>
          <cell r="IF42">
            <v>3209.5395750000002</v>
          </cell>
          <cell r="IG42">
            <v>0</v>
          </cell>
          <cell r="IH42">
            <v>0</v>
          </cell>
          <cell r="II42">
            <v>0</v>
          </cell>
          <cell r="IJ42">
            <v>0</v>
          </cell>
          <cell r="IK42">
            <v>0</v>
          </cell>
          <cell r="IL42">
            <v>0</v>
          </cell>
          <cell r="IO42">
            <v>0</v>
          </cell>
          <cell r="IP42">
            <v>0</v>
          </cell>
          <cell r="IQ42">
            <v>0</v>
          </cell>
          <cell r="IR42">
            <v>0</v>
          </cell>
          <cell r="IS42">
            <v>0</v>
          </cell>
          <cell r="IT42">
            <v>0</v>
          </cell>
          <cell r="IU42">
            <v>0</v>
          </cell>
        </row>
        <row r="43">
          <cell r="FX43">
            <v>0</v>
          </cell>
          <cell r="FY43">
            <v>0</v>
          </cell>
          <cell r="FZ43">
            <v>0</v>
          </cell>
          <cell r="GA43">
            <v>0</v>
          </cell>
          <cell r="GB43">
            <v>0</v>
          </cell>
          <cell r="GC43">
            <v>0</v>
          </cell>
          <cell r="GD43">
            <v>0</v>
          </cell>
          <cell r="GE43">
            <v>0</v>
          </cell>
          <cell r="GF43">
            <v>0</v>
          </cell>
          <cell r="GG43">
            <v>0</v>
          </cell>
          <cell r="GH43">
            <v>0</v>
          </cell>
          <cell r="GI43">
            <v>0</v>
          </cell>
          <cell r="GJ43">
            <v>0</v>
          </cell>
          <cell r="GK43">
            <v>0</v>
          </cell>
          <cell r="GM43">
            <v>0</v>
          </cell>
          <cell r="HS43">
            <v>35714.26</v>
          </cell>
          <cell r="HT43">
            <v>2857.1408000000001</v>
          </cell>
          <cell r="HU43">
            <v>0</v>
          </cell>
          <cell r="HV43">
            <v>71428.52</v>
          </cell>
          <cell r="HW43">
            <v>3571.4259999999995</v>
          </cell>
          <cell r="HX43">
            <v>0</v>
          </cell>
          <cell r="HY43">
            <v>35714.26</v>
          </cell>
          <cell r="HZ43">
            <v>714.28519999999946</v>
          </cell>
          <cell r="IA43">
            <v>0</v>
          </cell>
          <cell r="IB43">
            <v>0</v>
          </cell>
          <cell r="IC43">
            <v>-5.8207660913467408E-13</v>
          </cell>
          <cell r="ID43">
            <v>0</v>
          </cell>
          <cell r="IE43">
            <v>0</v>
          </cell>
          <cell r="IF43">
            <v>-5.8207660913467408E-13</v>
          </cell>
          <cell r="IG43">
            <v>0</v>
          </cell>
          <cell r="IH43">
            <v>0</v>
          </cell>
          <cell r="II43">
            <v>-5.8207660913467408E-13</v>
          </cell>
          <cell r="IJ43">
            <v>0</v>
          </cell>
          <cell r="IK43">
            <v>0</v>
          </cell>
          <cell r="IL43">
            <v>-5.8207660913467408E-13</v>
          </cell>
          <cell r="IO43">
            <v>0</v>
          </cell>
          <cell r="IP43">
            <v>0</v>
          </cell>
          <cell r="IQ43">
            <v>0</v>
          </cell>
          <cell r="IR43">
            <v>0</v>
          </cell>
          <cell r="IS43">
            <v>0</v>
          </cell>
          <cell r="IT43">
            <v>0</v>
          </cell>
          <cell r="IU43">
            <v>0</v>
          </cell>
        </row>
        <row r="44">
          <cell r="FX44">
            <v>0</v>
          </cell>
          <cell r="FY44">
            <v>0</v>
          </cell>
          <cell r="FZ44">
            <v>0</v>
          </cell>
          <cell r="GA44">
            <v>0</v>
          </cell>
          <cell r="GB44">
            <v>0</v>
          </cell>
          <cell r="GC44">
            <v>0</v>
          </cell>
          <cell r="GD44">
            <v>0</v>
          </cell>
          <cell r="GE44">
            <v>0</v>
          </cell>
          <cell r="GF44">
            <v>0</v>
          </cell>
          <cell r="GG44">
            <v>0</v>
          </cell>
          <cell r="GH44">
            <v>0</v>
          </cell>
          <cell r="GI44">
            <v>0</v>
          </cell>
          <cell r="GJ44">
            <v>0</v>
          </cell>
          <cell r="GK44">
            <v>0</v>
          </cell>
          <cell r="GM44">
            <v>0</v>
          </cell>
          <cell r="HS44">
            <v>136070.91222222222</v>
          </cell>
          <cell r="HT44">
            <v>12246.382100000001</v>
          </cell>
          <cell r="HU44">
            <v>0</v>
          </cell>
          <cell r="HV44">
            <v>272141.82444444444</v>
          </cell>
          <cell r="HW44">
            <v>20410.636833333334</v>
          </cell>
          <cell r="HX44">
            <v>0</v>
          </cell>
          <cell r="HY44">
            <v>272141.82444444444</v>
          </cell>
          <cell r="HZ44">
            <v>14967.800344444448</v>
          </cell>
          <cell r="IA44">
            <v>0</v>
          </cell>
          <cell r="IB44">
            <v>272141.82444444444</v>
          </cell>
          <cell r="IC44">
            <v>9524.9638555555575</v>
          </cell>
          <cell r="ID44">
            <v>0</v>
          </cell>
          <cell r="IE44">
            <v>272141.82444444444</v>
          </cell>
          <cell r="IF44">
            <v>4082.1273666666702</v>
          </cell>
          <cell r="IG44">
            <v>0</v>
          </cell>
          <cell r="IH44">
            <v>0</v>
          </cell>
          <cell r="II44">
            <v>3.4924596548080443E-12</v>
          </cell>
          <cell r="IJ44">
            <v>0</v>
          </cell>
          <cell r="IK44">
            <v>0</v>
          </cell>
          <cell r="IL44">
            <v>3.4924596548080443E-12</v>
          </cell>
          <cell r="IO44">
            <v>0</v>
          </cell>
          <cell r="IP44">
            <v>0</v>
          </cell>
          <cell r="IQ44">
            <v>0</v>
          </cell>
          <cell r="IR44">
            <v>0</v>
          </cell>
          <cell r="IS44">
            <v>0</v>
          </cell>
          <cell r="IT44">
            <v>0</v>
          </cell>
          <cell r="IU44">
            <v>0</v>
          </cell>
        </row>
        <row r="45">
          <cell r="FX45">
            <v>0</v>
          </cell>
          <cell r="FY45">
            <v>0</v>
          </cell>
          <cell r="FZ45">
            <v>0</v>
          </cell>
          <cell r="GA45">
            <v>0</v>
          </cell>
          <cell r="GB45">
            <v>0</v>
          </cell>
          <cell r="GC45">
            <v>0</v>
          </cell>
          <cell r="GD45">
            <v>0</v>
          </cell>
          <cell r="GE45">
            <v>0</v>
          </cell>
          <cell r="GF45">
            <v>0</v>
          </cell>
          <cell r="GG45">
            <v>0</v>
          </cell>
          <cell r="GH45">
            <v>0</v>
          </cell>
          <cell r="GI45">
            <v>0</v>
          </cell>
          <cell r="GJ45">
            <v>0</v>
          </cell>
          <cell r="GK45">
            <v>0</v>
          </cell>
          <cell r="GM45">
            <v>0</v>
          </cell>
          <cell r="HS45">
            <v>119372.26699999999</v>
          </cell>
          <cell r="HT45">
            <v>11937.226699999999</v>
          </cell>
          <cell r="HU45">
            <v>0</v>
          </cell>
          <cell r="HV45">
            <v>238744.53399999999</v>
          </cell>
          <cell r="HW45">
            <v>20293.285389999997</v>
          </cell>
          <cell r="HX45">
            <v>0</v>
          </cell>
          <cell r="HY45">
            <v>238744.53399999999</v>
          </cell>
          <cell r="HZ45">
            <v>15518.39471</v>
          </cell>
          <cell r="IA45">
            <v>0</v>
          </cell>
          <cell r="IB45">
            <v>238744.53399999999</v>
          </cell>
          <cell r="IC45">
            <v>10743.50403</v>
          </cell>
          <cell r="ID45">
            <v>0</v>
          </cell>
          <cell r="IE45">
            <v>238744.53399999999</v>
          </cell>
          <cell r="IF45">
            <v>5968.6133499999996</v>
          </cell>
          <cell r="IG45">
            <v>0</v>
          </cell>
          <cell r="IH45">
            <v>119372.26699999999</v>
          </cell>
          <cell r="II45">
            <v>1193.7226699999999</v>
          </cell>
          <cell r="IJ45">
            <v>0</v>
          </cell>
          <cell r="IK45">
            <v>0</v>
          </cell>
          <cell r="IL45">
            <v>0</v>
          </cell>
          <cell r="IO45">
            <v>0</v>
          </cell>
          <cell r="IP45">
            <v>0</v>
          </cell>
          <cell r="IQ45">
            <v>0</v>
          </cell>
          <cell r="IR45">
            <v>0</v>
          </cell>
          <cell r="IS45">
            <v>0</v>
          </cell>
          <cell r="IT45">
            <v>0</v>
          </cell>
          <cell r="IU45">
            <v>0</v>
          </cell>
        </row>
        <row r="46">
          <cell r="FX46">
            <v>0</v>
          </cell>
          <cell r="FY46">
            <v>0</v>
          </cell>
          <cell r="FZ46">
            <v>0</v>
          </cell>
          <cell r="GA46">
            <v>0</v>
          </cell>
          <cell r="GB46">
            <v>0</v>
          </cell>
          <cell r="GC46">
            <v>0</v>
          </cell>
          <cell r="GD46">
            <v>0</v>
          </cell>
          <cell r="GE46">
            <v>0</v>
          </cell>
          <cell r="GF46">
            <v>0</v>
          </cell>
          <cell r="GG46">
            <v>0</v>
          </cell>
          <cell r="GH46">
            <v>0</v>
          </cell>
          <cell r="GI46">
            <v>0</v>
          </cell>
          <cell r="GJ46">
            <v>0</v>
          </cell>
          <cell r="GK46">
            <v>0</v>
          </cell>
          <cell r="GM46">
            <v>0</v>
          </cell>
          <cell r="HS46">
            <v>97791.44</v>
          </cell>
          <cell r="HT46">
            <v>15646.6304</v>
          </cell>
          <cell r="HU46">
            <v>0</v>
          </cell>
          <cell r="HV46">
            <v>195582.88</v>
          </cell>
          <cell r="HW46">
            <v>25425.774400000006</v>
          </cell>
          <cell r="HX46">
            <v>0</v>
          </cell>
          <cell r="HY46">
            <v>195582.88</v>
          </cell>
          <cell r="HZ46">
            <v>17602.459200000005</v>
          </cell>
          <cell r="IA46">
            <v>0</v>
          </cell>
          <cell r="IB46">
            <v>195582.88</v>
          </cell>
          <cell r="IC46">
            <v>9779.1440000000039</v>
          </cell>
          <cell r="ID46">
            <v>0</v>
          </cell>
          <cell r="IE46">
            <v>97791.44</v>
          </cell>
          <cell r="IF46">
            <v>1955.8288000000048</v>
          </cell>
          <cell r="IG46">
            <v>0</v>
          </cell>
          <cell r="IH46">
            <v>0</v>
          </cell>
          <cell r="II46">
            <v>4.6566128730773927E-12</v>
          </cell>
          <cell r="IJ46">
            <v>0</v>
          </cell>
          <cell r="IK46">
            <v>0</v>
          </cell>
          <cell r="IL46">
            <v>4.6566128730773927E-12</v>
          </cell>
          <cell r="IO46">
            <v>0</v>
          </cell>
          <cell r="IP46">
            <v>0</v>
          </cell>
          <cell r="IQ46">
            <v>0</v>
          </cell>
          <cell r="IR46">
            <v>0</v>
          </cell>
          <cell r="IS46">
            <v>0</v>
          </cell>
          <cell r="IT46">
            <v>0</v>
          </cell>
          <cell r="IU46">
            <v>0</v>
          </cell>
        </row>
        <row r="47">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M47">
            <v>0</v>
          </cell>
          <cell r="HS47">
            <v>96200.416666666672</v>
          </cell>
          <cell r="HT47">
            <v>43290.1875</v>
          </cell>
          <cell r="HU47">
            <v>0</v>
          </cell>
          <cell r="HV47">
            <v>192400.83333333334</v>
          </cell>
          <cell r="HW47">
            <v>75757.828125</v>
          </cell>
          <cell r="HX47">
            <v>0</v>
          </cell>
          <cell r="HY47">
            <v>192400.83333333334</v>
          </cell>
          <cell r="HZ47">
            <v>61327.765625</v>
          </cell>
          <cell r="IA47">
            <v>0</v>
          </cell>
          <cell r="IB47">
            <v>192400.83333333334</v>
          </cell>
          <cell r="IC47">
            <v>46897.703125000007</v>
          </cell>
          <cell r="ID47">
            <v>0</v>
          </cell>
          <cell r="IE47">
            <v>192400.83333333334</v>
          </cell>
          <cell r="IF47">
            <v>32467.640625000007</v>
          </cell>
          <cell r="IG47">
            <v>0</v>
          </cell>
          <cell r="IH47">
            <v>192400.83333333334</v>
          </cell>
          <cell r="II47">
            <v>18037.578125000004</v>
          </cell>
          <cell r="IJ47">
            <v>0</v>
          </cell>
          <cell r="IK47">
            <v>96200.416666666672</v>
          </cell>
          <cell r="IL47">
            <v>3607.5156250000023</v>
          </cell>
          <cell r="IO47">
            <v>0</v>
          </cell>
          <cell r="IP47">
            <v>0</v>
          </cell>
          <cell r="IQ47">
            <v>0</v>
          </cell>
          <cell r="IR47">
            <v>0</v>
          </cell>
          <cell r="IS47">
            <v>0</v>
          </cell>
          <cell r="IT47">
            <v>0</v>
          </cell>
          <cell r="IU47">
            <v>0</v>
          </cell>
        </row>
        <row r="48">
          <cell r="FX48">
            <v>0</v>
          </cell>
          <cell r="FY48">
            <v>0</v>
          </cell>
          <cell r="FZ48">
            <v>0</v>
          </cell>
          <cell r="GA48">
            <v>0</v>
          </cell>
          <cell r="GB48">
            <v>0</v>
          </cell>
          <cell r="GC48">
            <v>0</v>
          </cell>
          <cell r="GD48">
            <v>0</v>
          </cell>
          <cell r="GE48">
            <v>0</v>
          </cell>
          <cell r="GF48">
            <v>0</v>
          </cell>
          <cell r="GG48">
            <v>0</v>
          </cell>
          <cell r="GH48">
            <v>0</v>
          </cell>
          <cell r="GI48">
            <v>0</v>
          </cell>
          <cell r="GJ48">
            <v>0</v>
          </cell>
          <cell r="GK48">
            <v>0</v>
          </cell>
          <cell r="GM48">
            <v>0</v>
          </cell>
          <cell r="HS48">
            <v>70498.815000000002</v>
          </cell>
          <cell r="HT48">
            <v>5639.9052000000001</v>
          </cell>
          <cell r="HU48">
            <v>0</v>
          </cell>
          <cell r="HV48">
            <v>140997.63</v>
          </cell>
          <cell r="HW48">
            <v>9164.845949999999</v>
          </cell>
          <cell r="HX48">
            <v>0</v>
          </cell>
          <cell r="HY48">
            <v>140997.63</v>
          </cell>
          <cell r="HZ48">
            <v>6344.8933500000003</v>
          </cell>
          <cell r="IA48">
            <v>0</v>
          </cell>
          <cell r="IB48">
            <v>140997.63</v>
          </cell>
          <cell r="IC48">
            <v>3524.9407499999998</v>
          </cell>
          <cell r="ID48">
            <v>0</v>
          </cell>
          <cell r="IE48">
            <v>70498.815000000002</v>
          </cell>
          <cell r="IF48">
            <v>704.98815000000002</v>
          </cell>
          <cell r="IG48">
            <v>0</v>
          </cell>
          <cell r="IH48">
            <v>0</v>
          </cell>
          <cell r="II48">
            <v>0</v>
          </cell>
          <cell r="IJ48">
            <v>0</v>
          </cell>
          <cell r="IK48">
            <v>0</v>
          </cell>
          <cell r="IL48">
            <v>0</v>
          </cell>
          <cell r="IO48">
            <v>0</v>
          </cell>
          <cell r="IP48">
            <v>0</v>
          </cell>
          <cell r="IQ48">
            <v>0</v>
          </cell>
          <cell r="IR48">
            <v>0</v>
          </cell>
          <cell r="IS48">
            <v>0</v>
          </cell>
          <cell r="IT48">
            <v>0</v>
          </cell>
          <cell r="IU48">
            <v>0</v>
          </cell>
        </row>
        <row r="49">
          <cell r="FX49">
            <v>0</v>
          </cell>
          <cell r="FY49">
            <v>0</v>
          </cell>
          <cell r="FZ49">
            <v>0</v>
          </cell>
          <cell r="GA49">
            <v>0</v>
          </cell>
          <cell r="GB49">
            <v>0</v>
          </cell>
          <cell r="GC49">
            <v>0</v>
          </cell>
          <cell r="GD49">
            <v>0</v>
          </cell>
          <cell r="GE49">
            <v>0</v>
          </cell>
          <cell r="GF49">
            <v>0</v>
          </cell>
          <cell r="GG49">
            <v>0</v>
          </cell>
          <cell r="GH49">
            <v>0</v>
          </cell>
          <cell r="GI49">
            <v>0</v>
          </cell>
          <cell r="GJ49">
            <v>0</v>
          </cell>
          <cell r="GK49">
            <v>0</v>
          </cell>
          <cell r="GM49">
            <v>0</v>
          </cell>
          <cell r="HS49">
            <v>2926674.7625000002</v>
          </cell>
          <cell r="HT49">
            <v>931853.24438000016</v>
          </cell>
          <cell r="HU49">
            <v>0</v>
          </cell>
          <cell r="HV49">
            <v>5853349.5250000004</v>
          </cell>
          <cell r="HW49">
            <v>1514261.5221175002</v>
          </cell>
          <cell r="HX49">
            <v>0</v>
          </cell>
          <cell r="HY49">
            <v>5853349.5250000004</v>
          </cell>
          <cell r="HZ49">
            <v>1048334.8999275004</v>
          </cell>
          <cell r="IA49">
            <v>0</v>
          </cell>
          <cell r="IB49">
            <v>5853349.5250000004</v>
          </cell>
          <cell r="IC49">
            <v>582408.2777375005</v>
          </cell>
          <cell r="ID49">
            <v>0</v>
          </cell>
          <cell r="IE49">
            <v>2926674.7625000002</v>
          </cell>
          <cell r="IF49">
            <v>116481.65554750038</v>
          </cell>
          <cell r="IG49">
            <v>0</v>
          </cell>
          <cell r="IH49">
            <v>0</v>
          </cell>
          <cell r="II49">
            <v>3.7066638469696047E-10</v>
          </cell>
          <cell r="IJ49">
            <v>0</v>
          </cell>
          <cell r="IK49">
            <v>0</v>
          </cell>
          <cell r="IL49">
            <v>3.7066638469696047E-10</v>
          </cell>
          <cell r="IO49">
            <v>0</v>
          </cell>
          <cell r="IP49">
            <v>0</v>
          </cell>
          <cell r="IQ49">
            <v>0</v>
          </cell>
          <cell r="IR49">
            <v>0</v>
          </cell>
          <cell r="IS49">
            <v>0</v>
          </cell>
          <cell r="IT49">
            <v>0</v>
          </cell>
          <cell r="IU49">
            <v>0</v>
          </cell>
        </row>
        <row r="50">
          <cell r="FX50">
            <v>0</v>
          </cell>
          <cell r="FY50">
            <v>0</v>
          </cell>
          <cell r="FZ50">
            <v>0</v>
          </cell>
          <cell r="GA50">
            <v>0</v>
          </cell>
          <cell r="GB50">
            <v>0</v>
          </cell>
          <cell r="GC50">
            <v>0</v>
          </cell>
          <cell r="GD50">
            <v>0</v>
          </cell>
          <cell r="GE50">
            <v>0</v>
          </cell>
          <cell r="GF50">
            <v>0</v>
          </cell>
          <cell r="GG50">
            <v>0</v>
          </cell>
          <cell r="GH50">
            <v>0</v>
          </cell>
          <cell r="GI50">
            <v>0</v>
          </cell>
          <cell r="GJ50">
            <v>0</v>
          </cell>
          <cell r="GK50">
            <v>0</v>
          </cell>
          <cell r="GM50">
            <v>0</v>
          </cell>
          <cell r="HD50">
            <v>58701018.914999999</v>
          </cell>
          <cell r="HS50">
            <v>67086878.759999998</v>
          </cell>
          <cell r="HT50">
            <v>2670057.774648</v>
          </cell>
          <cell r="HU50">
            <v>0</v>
          </cell>
          <cell r="HV50">
            <v>0</v>
          </cell>
          <cell r="HW50">
            <v>-4672601.1056340002</v>
          </cell>
          <cell r="HX50">
            <v>0</v>
          </cell>
          <cell r="HY50">
            <v>0</v>
          </cell>
          <cell r="HZ50">
            <v>-4672601.1056340002</v>
          </cell>
          <cell r="IA50">
            <v>0</v>
          </cell>
          <cell r="IB50">
            <v>0</v>
          </cell>
          <cell r="IC50">
            <v>-4672601.1056340002</v>
          </cell>
          <cell r="ID50">
            <v>0</v>
          </cell>
          <cell r="IE50">
            <v>0</v>
          </cell>
          <cell r="IF50">
            <v>-4672601.1056340002</v>
          </cell>
          <cell r="IG50">
            <v>0</v>
          </cell>
          <cell r="IH50">
            <v>0</v>
          </cell>
          <cell r="II50">
            <v>-4672601.1056340002</v>
          </cell>
          <cell r="IJ50">
            <v>0</v>
          </cell>
          <cell r="IK50">
            <v>0</v>
          </cell>
          <cell r="IL50">
            <v>-4672601.1056340002</v>
          </cell>
          <cell r="IO50">
            <v>0</v>
          </cell>
          <cell r="IP50">
            <v>0</v>
          </cell>
          <cell r="IQ50">
            <v>0</v>
          </cell>
          <cell r="IR50">
            <v>0</v>
          </cell>
          <cell r="IS50">
            <v>0</v>
          </cell>
          <cell r="IT50">
            <v>0</v>
          </cell>
          <cell r="IU50">
            <v>0</v>
          </cell>
        </row>
        <row r="51">
          <cell r="FX51">
            <v>0</v>
          </cell>
          <cell r="FY51">
            <v>0</v>
          </cell>
          <cell r="FZ51">
            <v>0</v>
          </cell>
          <cell r="GA51">
            <v>0</v>
          </cell>
          <cell r="GB51">
            <v>0</v>
          </cell>
          <cell r="GC51">
            <v>0</v>
          </cell>
          <cell r="GD51">
            <v>0</v>
          </cell>
          <cell r="GE51">
            <v>0</v>
          </cell>
          <cell r="GF51">
            <v>0</v>
          </cell>
          <cell r="GG51">
            <v>0</v>
          </cell>
          <cell r="GH51">
            <v>0</v>
          </cell>
          <cell r="GI51">
            <v>0</v>
          </cell>
          <cell r="GJ51">
            <v>0</v>
          </cell>
          <cell r="GK51">
            <v>0</v>
          </cell>
          <cell r="GM51">
            <v>0</v>
          </cell>
          <cell r="HS51">
            <v>7350619.8855555551</v>
          </cell>
          <cell r="HT51">
            <v>2632992.0430060001</v>
          </cell>
          <cell r="HU51">
            <v>0</v>
          </cell>
          <cell r="HV51">
            <v>14701239.77111111</v>
          </cell>
          <cell r="HW51">
            <v>4388320.0716766659</v>
          </cell>
          <cell r="HX51">
            <v>0</v>
          </cell>
          <cell r="HY51">
            <v>14701239.77111111</v>
          </cell>
          <cell r="HZ51">
            <v>3218101.3858962217</v>
          </cell>
          <cell r="IA51">
            <v>0</v>
          </cell>
          <cell r="IB51">
            <v>14701239.77111111</v>
          </cell>
          <cell r="IC51">
            <v>2047882.7001157771</v>
          </cell>
          <cell r="ID51">
            <v>0</v>
          </cell>
          <cell r="IE51">
            <v>14701239.77111111</v>
          </cell>
          <cell r="IF51">
            <v>877664.0143353329</v>
          </cell>
          <cell r="IG51">
            <v>0</v>
          </cell>
          <cell r="IH51">
            <v>0</v>
          </cell>
          <cell r="II51">
            <v>-4.4479966163635256E-10</v>
          </cell>
          <cell r="IJ51">
            <v>0</v>
          </cell>
          <cell r="IK51">
            <v>0</v>
          </cell>
          <cell r="IL51">
            <v>-4.4479966163635256E-10</v>
          </cell>
          <cell r="IO51">
            <v>0</v>
          </cell>
          <cell r="IP51">
            <v>0</v>
          </cell>
          <cell r="IQ51">
            <v>0</v>
          </cell>
          <cell r="IR51">
            <v>0</v>
          </cell>
          <cell r="IS51">
            <v>0</v>
          </cell>
          <cell r="IT51">
            <v>0</v>
          </cell>
          <cell r="IU51">
            <v>0</v>
          </cell>
        </row>
        <row r="52">
          <cell r="FX52">
            <v>0</v>
          </cell>
          <cell r="FY52">
            <v>0</v>
          </cell>
          <cell r="FZ52">
            <v>0</v>
          </cell>
          <cell r="GA52">
            <v>0</v>
          </cell>
          <cell r="GB52">
            <v>0</v>
          </cell>
          <cell r="GC52">
            <v>0</v>
          </cell>
          <cell r="GD52">
            <v>0</v>
          </cell>
          <cell r="GE52">
            <v>0</v>
          </cell>
          <cell r="GF52">
            <v>0</v>
          </cell>
          <cell r="GG52">
            <v>0</v>
          </cell>
          <cell r="GH52">
            <v>0</v>
          </cell>
          <cell r="GI52">
            <v>0</v>
          </cell>
          <cell r="GJ52">
            <v>0</v>
          </cell>
          <cell r="GK52">
            <v>0</v>
          </cell>
          <cell r="GM52">
            <v>0</v>
          </cell>
          <cell r="HS52">
            <v>4852252.3976923078</v>
          </cell>
          <cell r="HT52">
            <v>2510555.3905660002</v>
          </cell>
          <cell r="HU52">
            <v>0</v>
          </cell>
          <cell r="HV52">
            <v>9704504.7953846157</v>
          </cell>
          <cell r="HW52">
            <v>4441751.8448475394</v>
          </cell>
          <cell r="HX52">
            <v>0</v>
          </cell>
          <cell r="HY52">
            <v>9704504.7953846157</v>
          </cell>
          <cell r="HZ52">
            <v>3669273.2631349238</v>
          </cell>
          <cell r="IA52">
            <v>0</v>
          </cell>
          <cell r="IB52">
            <v>9704504.7953846157</v>
          </cell>
          <cell r="IC52">
            <v>2896794.6814223081</v>
          </cell>
          <cell r="ID52">
            <v>0</v>
          </cell>
          <cell r="IE52">
            <v>9704504.7953846157</v>
          </cell>
          <cell r="IF52">
            <v>2124316.0997096924</v>
          </cell>
          <cell r="IG52">
            <v>0</v>
          </cell>
          <cell r="IH52">
            <v>9704504.7953846157</v>
          </cell>
          <cell r="II52">
            <v>1351837.5179970772</v>
          </cell>
          <cell r="IJ52">
            <v>0</v>
          </cell>
          <cell r="IK52">
            <v>9704504.7953846157</v>
          </cell>
          <cell r="IL52">
            <v>579358.93628446152</v>
          </cell>
          <cell r="IO52">
            <v>0</v>
          </cell>
          <cell r="IP52">
            <v>0</v>
          </cell>
          <cell r="IQ52">
            <v>0</v>
          </cell>
          <cell r="IR52">
            <v>0</v>
          </cell>
          <cell r="IS52">
            <v>0</v>
          </cell>
          <cell r="IT52">
            <v>0</v>
          </cell>
          <cell r="IU52">
            <v>0</v>
          </cell>
        </row>
        <row r="53">
          <cell r="FX53">
            <v>0</v>
          </cell>
          <cell r="FY53">
            <v>0</v>
          </cell>
          <cell r="FZ53">
            <v>0</v>
          </cell>
          <cell r="GA53">
            <v>0</v>
          </cell>
          <cell r="GB53">
            <v>0</v>
          </cell>
          <cell r="GC53">
            <v>0</v>
          </cell>
          <cell r="GD53">
            <v>0</v>
          </cell>
          <cell r="GE53">
            <v>0</v>
          </cell>
          <cell r="GF53">
            <v>0</v>
          </cell>
          <cell r="GG53">
            <v>0</v>
          </cell>
          <cell r="GH53">
            <v>0</v>
          </cell>
          <cell r="GI53">
            <v>0</v>
          </cell>
          <cell r="GJ53">
            <v>0</v>
          </cell>
          <cell r="GK53">
            <v>0</v>
          </cell>
          <cell r="GM53">
            <v>0</v>
          </cell>
          <cell r="HS53">
            <v>635571.34769230767</v>
          </cell>
          <cell r="HT53">
            <v>328844.61529599997</v>
          </cell>
          <cell r="HU53">
            <v>0</v>
          </cell>
          <cell r="HV53">
            <v>1271142.6953846153</v>
          </cell>
          <cell r="HW53">
            <v>581802.01167753851</v>
          </cell>
          <cell r="HX53">
            <v>0</v>
          </cell>
          <cell r="HY53">
            <v>1271142.6953846153</v>
          </cell>
          <cell r="HZ53">
            <v>480619.05312492297</v>
          </cell>
          <cell r="IA53">
            <v>0</v>
          </cell>
          <cell r="IB53">
            <v>1271142.6953846153</v>
          </cell>
          <cell r="IC53">
            <v>379436.09457230754</v>
          </cell>
          <cell r="ID53">
            <v>0</v>
          </cell>
          <cell r="IE53">
            <v>1271142.6953846153</v>
          </cell>
          <cell r="IF53">
            <v>278253.13601969217</v>
          </cell>
          <cell r="IG53">
            <v>0</v>
          </cell>
          <cell r="IH53">
            <v>1271142.6953846153</v>
          </cell>
          <cell r="II53">
            <v>177070.17746707678</v>
          </cell>
          <cell r="IJ53">
            <v>0</v>
          </cell>
          <cell r="IK53">
            <v>1271142.6953846153</v>
          </cell>
          <cell r="IL53">
            <v>75887.218914461409</v>
          </cell>
          <cell r="IO53">
            <v>0</v>
          </cell>
          <cell r="IP53">
            <v>0</v>
          </cell>
          <cell r="IQ53">
            <v>0</v>
          </cell>
          <cell r="IR53">
            <v>0</v>
          </cell>
          <cell r="IS53">
            <v>0</v>
          </cell>
          <cell r="IT53">
            <v>0</v>
          </cell>
          <cell r="IU53">
            <v>0</v>
          </cell>
        </row>
        <row r="54">
          <cell r="FX54">
            <v>0</v>
          </cell>
          <cell r="FY54">
            <v>0</v>
          </cell>
          <cell r="FZ54">
            <v>0</v>
          </cell>
          <cell r="GA54">
            <v>0</v>
          </cell>
          <cell r="GB54">
            <v>0</v>
          </cell>
          <cell r="GC54">
            <v>0</v>
          </cell>
          <cell r="GD54">
            <v>0</v>
          </cell>
          <cell r="GE54">
            <v>0</v>
          </cell>
          <cell r="GF54">
            <v>0</v>
          </cell>
          <cell r="GG54">
            <v>0</v>
          </cell>
          <cell r="GH54">
            <v>0</v>
          </cell>
          <cell r="GI54">
            <v>0</v>
          </cell>
          <cell r="GJ54">
            <v>0</v>
          </cell>
          <cell r="GK54">
            <v>0</v>
          </cell>
          <cell r="GM54">
            <v>0</v>
          </cell>
          <cell r="HS54">
            <v>910851.49571428564</v>
          </cell>
          <cell r="HT54">
            <v>507526.45341200003</v>
          </cell>
          <cell r="HU54">
            <v>0</v>
          </cell>
          <cell r="HV54">
            <v>1821702.9914285713</v>
          </cell>
          <cell r="HW54">
            <v>906297.23823571415</v>
          </cell>
          <cell r="HX54">
            <v>0</v>
          </cell>
          <cell r="HY54">
            <v>1821702.9914285713</v>
          </cell>
          <cell r="HZ54">
            <v>761289.6801179999</v>
          </cell>
          <cell r="IA54">
            <v>0</v>
          </cell>
          <cell r="IB54">
            <v>1821702.9914285713</v>
          </cell>
          <cell r="IC54">
            <v>616282.12200028554</v>
          </cell>
          <cell r="ID54">
            <v>0</v>
          </cell>
          <cell r="IE54">
            <v>1821702.9914285713</v>
          </cell>
          <cell r="IF54">
            <v>471274.5638825713</v>
          </cell>
          <cell r="IG54">
            <v>0</v>
          </cell>
          <cell r="IH54">
            <v>1821702.9914285713</v>
          </cell>
          <cell r="II54">
            <v>326267.00576485705</v>
          </cell>
          <cell r="IJ54">
            <v>0</v>
          </cell>
          <cell r="IK54">
            <v>1821702.9914285713</v>
          </cell>
          <cell r="IL54">
            <v>181259.44764714281</v>
          </cell>
          <cell r="IO54">
            <v>0</v>
          </cell>
          <cell r="IP54">
            <v>0</v>
          </cell>
          <cell r="IQ54">
            <v>0</v>
          </cell>
          <cell r="IR54">
            <v>0</v>
          </cell>
          <cell r="IS54">
            <v>0</v>
          </cell>
          <cell r="IT54">
            <v>0</v>
          </cell>
          <cell r="IU54">
            <v>0</v>
          </cell>
        </row>
        <row r="55">
          <cell r="FX55">
            <v>0</v>
          </cell>
          <cell r="FY55">
            <v>0</v>
          </cell>
          <cell r="FZ55">
            <v>0</v>
          </cell>
          <cell r="GA55">
            <v>0</v>
          </cell>
          <cell r="GB55">
            <v>0</v>
          </cell>
          <cell r="GC55">
            <v>0</v>
          </cell>
          <cell r="GD55">
            <v>0</v>
          </cell>
          <cell r="GE55">
            <v>0</v>
          </cell>
          <cell r="GF55">
            <v>0</v>
          </cell>
          <cell r="GG55">
            <v>0</v>
          </cell>
          <cell r="GH55">
            <v>0</v>
          </cell>
          <cell r="GI55">
            <v>0</v>
          </cell>
          <cell r="GJ55">
            <v>0</v>
          </cell>
          <cell r="GK55">
            <v>0</v>
          </cell>
          <cell r="GM55">
            <v>0</v>
          </cell>
          <cell r="HS55">
            <v>1171640.8553846152</v>
          </cell>
          <cell r="HT55">
            <v>606206.97857599996</v>
          </cell>
          <cell r="HU55">
            <v>0</v>
          </cell>
          <cell r="HV55">
            <v>2343281.7107692305</v>
          </cell>
          <cell r="HW55">
            <v>1072520.0390190769</v>
          </cell>
          <cell r="HX55">
            <v>0</v>
          </cell>
          <cell r="HY55">
            <v>2343281.7107692305</v>
          </cell>
          <cell r="HZ55">
            <v>885994.81484184624</v>
          </cell>
          <cell r="IA55">
            <v>0</v>
          </cell>
          <cell r="IB55">
            <v>2343281.7107692305</v>
          </cell>
          <cell r="IC55">
            <v>699469.59066461562</v>
          </cell>
          <cell r="ID55">
            <v>0</v>
          </cell>
          <cell r="IE55">
            <v>2343281.7107692305</v>
          </cell>
          <cell r="IF55">
            <v>512944.36648738489</v>
          </cell>
          <cell r="IG55">
            <v>0</v>
          </cell>
          <cell r="IH55">
            <v>2343281.7107692305</v>
          </cell>
          <cell r="II55">
            <v>326419.14231015416</v>
          </cell>
          <cell r="IJ55">
            <v>0</v>
          </cell>
          <cell r="IK55">
            <v>2343281.7107692305</v>
          </cell>
          <cell r="IL55">
            <v>139893.91813292337</v>
          </cell>
          <cell r="IO55">
            <v>0</v>
          </cell>
          <cell r="IP55">
            <v>0</v>
          </cell>
          <cell r="IQ55">
            <v>0</v>
          </cell>
          <cell r="IR55">
            <v>0</v>
          </cell>
          <cell r="IS55">
            <v>0</v>
          </cell>
          <cell r="IT55">
            <v>0</v>
          </cell>
          <cell r="IU55">
            <v>0</v>
          </cell>
        </row>
        <row r="56">
          <cell r="FX56">
            <v>0</v>
          </cell>
          <cell r="FY56">
            <v>0</v>
          </cell>
          <cell r="FZ56">
            <v>0</v>
          </cell>
          <cell r="GA56">
            <v>0</v>
          </cell>
          <cell r="GB56">
            <v>0</v>
          </cell>
          <cell r="GC56">
            <v>0</v>
          </cell>
          <cell r="GD56">
            <v>0</v>
          </cell>
          <cell r="GE56">
            <v>0</v>
          </cell>
          <cell r="GF56">
            <v>0</v>
          </cell>
          <cell r="GG56">
            <v>0</v>
          </cell>
          <cell r="GH56">
            <v>0</v>
          </cell>
          <cell r="GI56">
            <v>0</v>
          </cell>
          <cell r="GJ56">
            <v>0</v>
          </cell>
          <cell r="GK56">
            <v>0</v>
          </cell>
          <cell r="GM56">
            <v>0</v>
          </cell>
          <cell r="HS56">
            <v>1856570.8338170003</v>
          </cell>
          <cell r="HT56">
            <v>1108372.7877887492</v>
          </cell>
          <cell r="HU56">
            <v>0</v>
          </cell>
          <cell r="HV56">
            <v>3713141.6676340005</v>
          </cell>
          <cell r="HW56">
            <v>1995071.0180197484</v>
          </cell>
          <cell r="HX56">
            <v>0</v>
          </cell>
          <cell r="HY56">
            <v>3713141.6676340005</v>
          </cell>
          <cell r="HZ56">
            <v>1699504.9412760818</v>
          </cell>
          <cell r="IA56">
            <v>0</v>
          </cell>
          <cell r="IB56">
            <v>3713141.6676340005</v>
          </cell>
          <cell r="IC56">
            <v>1403938.8645324153</v>
          </cell>
          <cell r="ID56">
            <v>0</v>
          </cell>
          <cell r="IE56">
            <v>3713141.6676340005</v>
          </cell>
          <cell r="IF56">
            <v>1108372.7877887487</v>
          </cell>
          <cell r="IG56">
            <v>0</v>
          </cell>
          <cell r="IH56">
            <v>3713141.6676340005</v>
          </cell>
          <cell r="II56">
            <v>812806.71104508243</v>
          </cell>
          <cell r="IJ56">
            <v>0</v>
          </cell>
          <cell r="IK56">
            <v>3713141.6676340005</v>
          </cell>
          <cell r="IL56">
            <v>517240.63430141599</v>
          </cell>
          <cell r="IO56">
            <v>0</v>
          </cell>
          <cell r="IP56">
            <v>0</v>
          </cell>
          <cell r="IQ56">
            <v>0</v>
          </cell>
          <cell r="IR56">
            <v>0</v>
          </cell>
          <cell r="IS56">
            <v>0</v>
          </cell>
          <cell r="IT56">
            <v>0</v>
          </cell>
          <cell r="IU56">
            <v>0</v>
          </cell>
        </row>
        <row r="57">
          <cell r="FX57">
            <v>0</v>
          </cell>
          <cell r="FY57">
            <v>0</v>
          </cell>
          <cell r="FZ57">
            <v>0</v>
          </cell>
          <cell r="GA57">
            <v>0</v>
          </cell>
          <cell r="GB57">
            <v>0</v>
          </cell>
          <cell r="GC57">
            <v>0</v>
          </cell>
          <cell r="GD57">
            <v>0</v>
          </cell>
          <cell r="GE57">
            <v>0</v>
          </cell>
          <cell r="GF57">
            <v>0</v>
          </cell>
          <cell r="GG57">
            <v>0</v>
          </cell>
          <cell r="GH57">
            <v>0</v>
          </cell>
          <cell r="GI57">
            <v>0</v>
          </cell>
          <cell r="GJ57">
            <v>0</v>
          </cell>
          <cell r="GK57">
            <v>0</v>
          </cell>
          <cell r="GM57">
            <v>0</v>
          </cell>
          <cell r="HS57">
            <v>273745.6708496667</v>
          </cell>
          <cell r="HT57">
            <v>163426.16549725103</v>
          </cell>
          <cell r="HU57">
            <v>0</v>
          </cell>
          <cell r="HV57">
            <v>547491.3416993334</v>
          </cell>
          <cell r="HW57">
            <v>294167.09789505182</v>
          </cell>
          <cell r="HX57">
            <v>0</v>
          </cell>
          <cell r="HY57">
            <v>547491.3416993334</v>
          </cell>
          <cell r="HZ57">
            <v>250586.78709578485</v>
          </cell>
          <cell r="IA57">
            <v>0</v>
          </cell>
          <cell r="IB57">
            <v>547491.3416993334</v>
          </cell>
          <cell r="IC57">
            <v>207006.47629651782</v>
          </cell>
          <cell r="ID57">
            <v>0</v>
          </cell>
          <cell r="IE57">
            <v>547491.3416993334</v>
          </cell>
          <cell r="IF57">
            <v>163426.16549725088</v>
          </cell>
          <cell r="IG57">
            <v>0</v>
          </cell>
          <cell r="IH57">
            <v>547491.3416993334</v>
          </cell>
          <cell r="II57">
            <v>119845.85469798394</v>
          </cell>
          <cell r="IJ57">
            <v>0</v>
          </cell>
          <cell r="IK57">
            <v>547491.3416993334</v>
          </cell>
          <cell r="IL57">
            <v>76265.543898717006</v>
          </cell>
          <cell r="IO57">
            <v>0</v>
          </cell>
          <cell r="IP57">
            <v>0</v>
          </cell>
          <cell r="IQ57">
            <v>0</v>
          </cell>
          <cell r="IR57">
            <v>0</v>
          </cell>
          <cell r="IS57">
            <v>0</v>
          </cell>
          <cell r="IT57">
            <v>0</v>
          </cell>
          <cell r="IU57">
            <v>0</v>
          </cell>
        </row>
        <row r="58">
          <cell r="FX58">
            <v>0</v>
          </cell>
          <cell r="FY58">
            <v>0</v>
          </cell>
          <cell r="FZ58">
            <v>0</v>
          </cell>
          <cell r="GA58">
            <v>0</v>
          </cell>
          <cell r="GB58">
            <v>0</v>
          </cell>
          <cell r="GC58">
            <v>0</v>
          </cell>
          <cell r="GD58">
            <v>0</v>
          </cell>
          <cell r="GE58">
            <v>0</v>
          </cell>
          <cell r="GF58">
            <v>0</v>
          </cell>
          <cell r="GG58">
            <v>0</v>
          </cell>
          <cell r="GH58">
            <v>0</v>
          </cell>
          <cell r="GI58">
            <v>0</v>
          </cell>
          <cell r="GJ58">
            <v>0</v>
          </cell>
          <cell r="GK58">
            <v>0</v>
          </cell>
          <cell r="GM58">
            <v>0</v>
          </cell>
          <cell r="HS58">
            <v>2581191.29</v>
          </cell>
          <cell r="HT58">
            <v>1540971.2001300002</v>
          </cell>
          <cell r="HU58">
            <v>0</v>
          </cell>
          <cell r="HV58">
            <v>5162382.58</v>
          </cell>
          <cell r="HW58">
            <v>2773748.1602340005</v>
          </cell>
          <cell r="HX58">
            <v>0</v>
          </cell>
          <cell r="HY58">
            <v>5162382.58</v>
          </cell>
          <cell r="HZ58">
            <v>2362822.5068660006</v>
          </cell>
          <cell r="IA58">
            <v>0</v>
          </cell>
          <cell r="IB58">
            <v>5162382.58</v>
          </cell>
          <cell r="IC58">
            <v>1951896.8534980007</v>
          </cell>
          <cell r="ID58">
            <v>0</v>
          </cell>
          <cell r="IE58">
            <v>5162382.58</v>
          </cell>
          <cell r="IF58">
            <v>1540971.2001300007</v>
          </cell>
          <cell r="IG58">
            <v>0</v>
          </cell>
          <cell r="IH58">
            <v>5162382.58</v>
          </cell>
          <cell r="II58">
            <v>1130045.5467620008</v>
          </cell>
          <cell r="IJ58">
            <v>0</v>
          </cell>
          <cell r="IK58">
            <v>5162382.58</v>
          </cell>
          <cell r="IL58">
            <v>719119.89339400094</v>
          </cell>
          <cell r="IO58">
            <v>0</v>
          </cell>
          <cell r="IP58">
            <v>0</v>
          </cell>
          <cell r="IQ58">
            <v>0</v>
          </cell>
          <cell r="IR58">
            <v>0</v>
          </cell>
          <cell r="IS58">
            <v>0</v>
          </cell>
          <cell r="IT58">
            <v>0</v>
          </cell>
          <cell r="IU58">
            <v>0</v>
          </cell>
        </row>
        <row r="59">
          <cell r="FX59">
            <v>0</v>
          </cell>
          <cell r="FY59">
            <v>0</v>
          </cell>
          <cell r="FZ59">
            <v>0</v>
          </cell>
          <cell r="GA59">
            <v>0</v>
          </cell>
          <cell r="GB59">
            <v>0</v>
          </cell>
          <cell r="GC59">
            <v>0</v>
          </cell>
          <cell r="GD59">
            <v>0</v>
          </cell>
          <cell r="GE59">
            <v>0</v>
          </cell>
          <cell r="GF59">
            <v>0</v>
          </cell>
          <cell r="GG59">
            <v>0</v>
          </cell>
          <cell r="GH59">
            <v>0</v>
          </cell>
          <cell r="GI59">
            <v>0</v>
          </cell>
          <cell r="GJ59">
            <v>0</v>
          </cell>
          <cell r="GK59">
            <v>0</v>
          </cell>
          <cell r="GM59">
            <v>0</v>
          </cell>
          <cell r="HS59">
            <v>304945.52437499998</v>
          </cell>
          <cell r="HT59">
            <v>194189.30992199999</v>
          </cell>
          <cell r="HU59">
            <v>0</v>
          </cell>
          <cell r="HV59">
            <v>609891.04874999996</v>
          </cell>
          <cell r="HW59">
            <v>351968.12423362501</v>
          </cell>
          <cell r="HX59">
            <v>0</v>
          </cell>
          <cell r="HY59">
            <v>609891.04874999996</v>
          </cell>
          <cell r="HZ59">
            <v>303420.79675312497</v>
          </cell>
          <cell r="IA59">
            <v>0</v>
          </cell>
          <cell r="IB59">
            <v>609891.04874999996</v>
          </cell>
          <cell r="IC59">
            <v>254873.46927262496</v>
          </cell>
          <cell r="ID59">
            <v>0</v>
          </cell>
          <cell r="IE59">
            <v>609891.04874999996</v>
          </cell>
          <cell r="IF59">
            <v>206326.14179212495</v>
          </cell>
          <cell r="IG59">
            <v>0</v>
          </cell>
          <cell r="IH59">
            <v>609891.04874999996</v>
          </cell>
          <cell r="II59">
            <v>157778.81431162497</v>
          </cell>
          <cell r="IJ59">
            <v>0</v>
          </cell>
          <cell r="IK59">
            <v>609891.04874999996</v>
          </cell>
          <cell r="IL59">
            <v>109231.48683112494</v>
          </cell>
          <cell r="IO59">
            <v>0</v>
          </cell>
          <cell r="IP59">
            <v>0</v>
          </cell>
          <cell r="IQ59">
            <v>0</v>
          </cell>
          <cell r="IR59">
            <v>0</v>
          </cell>
          <cell r="IS59">
            <v>0</v>
          </cell>
          <cell r="IT59">
            <v>0</v>
          </cell>
          <cell r="IU59">
            <v>0</v>
          </cell>
        </row>
        <row r="60">
          <cell r="FX60">
            <v>0</v>
          </cell>
          <cell r="FY60">
            <v>0</v>
          </cell>
          <cell r="FZ60">
            <v>0</v>
          </cell>
          <cell r="GA60">
            <v>0</v>
          </cell>
          <cell r="GB60">
            <v>0</v>
          </cell>
          <cell r="GC60">
            <v>0</v>
          </cell>
          <cell r="GD60">
            <v>0</v>
          </cell>
          <cell r="GE60">
            <v>0</v>
          </cell>
          <cell r="GF60">
            <v>0</v>
          </cell>
          <cell r="GG60">
            <v>0</v>
          </cell>
          <cell r="GH60">
            <v>0</v>
          </cell>
          <cell r="GI60">
            <v>0</v>
          </cell>
          <cell r="GJ60">
            <v>0</v>
          </cell>
          <cell r="GK60">
            <v>0</v>
          </cell>
          <cell r="GM60">
            <v>0</v>
          </cell>
          <cell r="HS60">
            <v>382648.551875</v>
          </cell>
          <cell r="HT60">
            <v>243670.59783400001</v>
          </cell>
          <cell r="HU60">
            <v>0</v>
          </cell>
          <cell r="HV60">
            <v>765297.10375000001</v>
          </cell>
          <cell r="HW60">
            <v>441652.95857412508</v>
          </cell>
          <cell r="HX60">
            <v>0</v>
          </cell>
          <cell r="HY60">
            <v>765297.10375000001</v>
          </cell>
          <cell r="HZ60">
            <v>380735.3091156251</v>
          </cell>
          <cell r="IA60">
            <v>0</v>
          </cell>
          <cell r="IB60">
            <v>765297.10375000001</v>
          </cell>
          <cell r="IC60">
            <v>319817.65965712507</v>
          </cell>
          <cell r="ID60">
            <v>0</v>
          </cell>
          <cell r="IE60">
            <v>765297.10375000001</v>
          </cell>
          <cell r="IF60">
            <v>258900.0101986251</v>
          </cell>
          <cell r="IG60">
            <v>0</v>
          </cell>
          <cell r="IH60">
            <v>765297.10375000001</v>
          </cell>
          <cell r="II60">
            <v>197982.36074012509</v>
          </cell>
          <cell r="IJ60">
            <v>0</v>
          </cell>
          <cell r="IK60">
            <v>765297.10375000001</v>
          </cell>
          <cell r="IL60">
            <v>137064.71128162512</v>
          </cell>
          <cell r="IO60">
            <v>0</v>
          </cell>
          <cell r="IP60">
            <v>0</v>
          </cell>
          <cell r="IQ60">
            <v>0</v>
          </cell>
          <cell r="IR60">
            <v>0</v>
          </cell>
          <cell r="IS60">
            <v>0</v>
          </cell>
          <cell r="IT60">
            <v>0</v>
          </cell>
          <cell r="IU60">
            <v>0</v>
          </cell>
        </row>
        <row r="61">
          <cell r="FX61">
            <v>0</v>
          </cell>
          <cell r="FY61">
            <v>0</v>
          </cell>
          <cell r="FZ61">
            <v>0</v>
          </cell>
          <cell r="GA61">
            <v>0</v>
          </cell>
          <cell r="GB61">
            <v>0</v>
          </cell>
          <cell r="GC61">
            <v>0</v>
          </cell>
          <cell r="GD61">
            <v>0</v>
          </cell>
          <cell r="GE61">
            <v>0</v>
          </cell>
          <cell r="GF61">
            <v>0</v>
          </cell>
          <cell r="GG61">
            <v>0</v>
          </cell>
          <cell r="GH61">
            <v>0</v>
          </cell>
          <cell r="GI61">
            <v>0</v>
          </cell>
          <cell r="GJ61">
            <v>0</v>
          </cell>
          <cell r="GK61">
            <v>0</v>
          </cell>
          <cell r="GM61">
            <v>0</v>
          </cell>
          <cell r="HS61">
            <v>206784.65444444443</v>
          </cell>
          <cell r="HT61">
            <v>148140.52644399999</v>
          </cell>
          <cell r="HU61">
            <v>0</v>
          </cell>
          <cell r="HV61">
            <v>413569.30888888886</v>
          </cell>
          <cell r="HW61">
            <v>271590.96514733334</v>
          </cell>
          <cell r="HX61">
            <v>0</v>
          </cell>
          <cell r="HY61">
            <v>413569.30888888886</v>
          </cell>
          <cell r="HZ61">
            <v>238670.84815977776</v>
          </cell>
          <cell r="IA61">
            <v>0</v>
          </cell>
          <cell r="IB61">
            <v>413569.30888888886</v>
          </cell>
          <cell r="IC61">
            <v>205750.73117222221</v>
          </cell>
          <cell r="ID61">
            <v>0</v>
          </cell>
          <cell r="IE61">
            <v>413569.30888888886</v>
          </cell>
          <cell r="IF61">
            <v>172830.61418466666</v>
          </cell>
          <cell r="IG61">
            <v>0</v>
          </cell>
          <cell r="IH61">
            <v>413569.30888888886</v>
          </cell>
          <cell r="II61">
            <v>139910.49719711108</v>
          </cell>
          <cell r="IJ61">
            <v>0</v>
          </cell>
          <cell r="IK61">
            <v>413569.30888888886</v>
          </cell>
          <cell r="IL61">
            <v>106990.38020955553</v>
          </cell>
          <cell r="IO61">
            <v>0</v>
          </cell>
          <cell r="IP61">
            <v>0</v>
          </cell>
          <cell r="IQ61">
            <v>0</v>
          </cell>
          <cell r="IR61">
            <v>0</v>
          </cell>
          <cell r="IS61">
            <v>0</v>
          </cell>
          <cell r="IT61">
            <v>0</v>
          </cell>
          <cell r="IU61">
            <v>0</v>
          </cell>
        </row>
        <row r="62">
          <cell r="FX62">
            <v>0</v>
          </cell>
          <cell r="FY62">
            <v>0</v>
          </cell>
          <cell r="FZ62">
            <v>0</v>
          </cell>
          <cell r="GA62">
            <v>0</v>
          </cell>
          <cell r="GB62">
            <v>0</v>
          </cell>
          <cell r="GC62">
            <v>0</v>
          </cell>
          <cell r="GD62">
            <v>0</v>
          </cell>
          <cell r="GE62">
            <v>0</v>
          </cell>
          <cell r="GF62">
            <v>0</v>
          </cell>
          <cell r="GG62">
            <v>0</v>
          </cell>
          <cell r="GH62">
            <v>0</v>
          </cell>
          <cell r="GI62">
            <v>0</v>
          </cell>
          <cell r="GJ62">
            <v>0</v>
          </cell>
          <cell r="GK62">
            <v>0</v>
          </cell>
          <cell r="GM62">
            <v>0</v>
          </cell>
          <cell r="HS62">
            <v>2130222.9068749999</v>
          </cell>
          <cell r="HT62">
            <v>1356525.947098</v>
          </cell>
          <cell r="HU62">
            <v>0</v>
          </cell>
          <cell r="HV62">
            <v>4260445.8137499997</v>
          </cell>
          <cell r="HW62">
            <v>2458703.2791151251</v>
          </cell>
          <cell r="HX62">
            <v>0</v>
          </cell>
          <cell r="HY62">
            <v>4260445.8137499997</v>
          </cell>
          <cell r="HZ62">
            <v>2119571.7923406251</v>
          </cell>
          <cell r="IA62">
            <v>0</v>
          </cell>
          <cell r="IB62">
            <v>4260445.8137499997</v>
          </cell>
          <cell r="IC62">
            <v>1780440.3055661251</v>
          </cell>
          <cell r="ID62">
            <v>0</v>
          </cell>
          <cell r="IE62">
            <v>4260445.8137499997</v>
          </cell>
          <cell r="IF62">
            <v>1441308.8187916251</v>
          </cell>
          <cell r="IG62">
            <v>0</v>
          </cell>
          <cell r="IH62">
            <v>4260445.8137499997</v>
          </cell>
          <cell r="II62">
            <v>1102177.3320171253</v>
          </cell>
          <cell r="IJ62">
            <v>0</v>
          </cell>
          <cell r="IK62">
            <v>4260445.8137499997</v>
          </cell>
          <cell r="IL62">
            <v>763045.84524262545</v>
          </cell>
          <cell r="IO62">
            <v>0</v>
          </cell>
          <cell r="IP62">
            <v>0</v>
          </cell>
          <cell r="IQ62">
            <v>0</v>
          </cell>
          <cell r="IR62">
            <v>0</v>
          </cell>
          <cell r="IS62">
            <v>0</v>
          </cell>
          <cell r="IT62">
            <v>0</v>
          </cell>
          <cell r="IU62">
            <v>0</v>
          </cell>
        </row>
        <row r="63">
          <cell r="FX63">
            <v>0</v>
          </cell>
          <cell r="FY63">
            <v>0</v>
          </cell>
          <cell r="FZ63">
            <v>0</v>
          </cell>
          <cell r="GA63">
            <v>0</v>
          </cell>
          <cell r="GB63">
            <v>0</v>
          </cell>
          <cell r="GC63">
            <v>0</v>
          </cell>
          <cell r="GD63">
            <v>0</v>
          </cell>
          <cell r="GE63">
            <v>0</v>
          </cell>
          <cell r="GF63">
            <v>0</v>
          </cell>
          <cell r="GG63">
            <v>0</v>
          </cell>
          <cell r="GH63">
            <v>0</v>
          </cell>
          <cell r="GI63">
            <v>0</v>
          </cell>
          <cell r="GJ63">
            <v>0</v>
          </cell>
          <cell r="GK63">
            <v>0</v>
          </cell>
          <cell r="GM63">
            <v>0</v>
          </cell>
          <cell r="HS63">
            <v>9166209.5079999994</v>
          </cell>
          <cell r="HT63">
            <v>1824075.692092</v>
          </cell>
          <cell r="HU63">
            <v>0</v>
          </cell>
          <cell r="HV63">
            <v>18332419.015999999</v>
          </cell>
          <cell r="HW63">
            <v>2553705.9689288</v>
          </cell>
          <cell r="HX63">
            <v>0</v>
          </cell>
          <cell r="HY63">
            <v>18332419.015999999</v>
          </cell>
          <cell r="HZ63">
            <v>1094445.4152551997</v>
          </cell>
          <cell r="IA63">
            <v>0</v>
          </cell>
          <cell r="IB63">
            <v>0</v>
          </cell>
          <cell r="IC63">
            <v>-2.9653310775756837E-10</v>
          </cell>
          <cell r="ID63">
            <v>0</v>
          </cell>
          <cell r="IE63">
            <v>0</v>
          </cell>
          <cell r="IF63">
            <v>-2.9653310775756837E-10</v>
          </cell>
          <cell r="IG63">
            <v>0</v>
          </cell>
          <cell r="IH63">
            <v>0</v>
          </cell>
          <cell r="II63">
            <v>-2.9653310775756837E-10</v>
          </cell>
          <cell r="IJ63">
            <v>0</v>
          </cell>
          <cell r="IK63">
            <v>0</v>
          </cell>
          <cell r="IL63">
            <v>-2.9653310775756837E-10</v>
          </cell>
          <cell r="IO63">
            <v>0</v>
          </cell>
          <cell r="IP63">
            <v>0</v>
          </cell>
          <cell r="IQ63">
            <v>0</v>
          </cell>
          <cell r="IR63">
            <v>0</v>
          </cell>
          <cell r="IS63">
            <v>0</v>
          </cell>
          <cell r="IT63">
            <v>0</v>
          </cell>
          <cell r="IU63">
            <v>0</v>
          </cell>
        </row>
        <row r="64">
          <cell r="FX64">
            <v>0</v>
          </cell>
          <cell r="FY64">
            <v>0</v>
          </cell>
          <cell r="FZ64">
            <v>0</v>
          </cell>
          <cell r="GA64">
            <v>0</v>
          </cell>
          <cell r="GB64">
            <v>0</v>
          </cell>
          <cell r="GC64">
            <v>0</v>
          </cell>
          <cell r="GD64">
            <v>0</v>
          </cell>
          <cell r="GE64">
            <v>0</v>
          </cell>
          <cell r="GF64">
            <v>0</v>
          </cell>
          <cell r="GG64">
            <v>0</v>
          </cell>
          <cell r="GH64">
            <v>0</v>
          </cell>
          <cell r="GI64">
            <v>0</v>
          </cell>
          <cell r="GJ64">
            <v>0</v>
          </cell>
          <cell r="GK64">
            <v>0</v>
          </cell>
          <cell r="GM64">
            <v>0</v>
          </cell>
          <cell r="HD64">
            <v>25300689.715555556</v>
          </cell>
          <cell r="HS64">
            <v>28463275.93</v>
          </cell>
          <cell r="HT64">
            <v>1132838.3820140001</v>
          </cell>
          <cell r="HU64">
            <v>0</v>
          </cell>
          <cell r="HV64">
            <v>0</v>
          </cell>
          <cell r="HW64">
            <v>-2013934.9013582224</v>
          </cell>
          <cell r="HX64">
            <v>0</v>
          </cell>
          <cell r="HY64">
            <v>0</v>
          </cell>
          <cell r="HZ64">
            <v>-2013934.9013582224</v>
          </cell>
          <cell r="IA64">
            <v>0</v>
          </cell>
          <cell r="IB64">
            <v>0</v>
          </cell>
          <cell r="IC64">
            <v>-2013934.9013582224</v>
          </cell>
          <cell r="ID64">
            <v>0</v>
          </cell>
          <cell r="IE64">
            <v>0</v>
          </cell>
          <cell r="IF64">
            <v>-2013934.9013582224</v>
          </cell>
          <cell r="IG64">
            <v>0</v>
          </cell>
          <cell r="IH64">
            <v>0</v>
          </cell>
          <cell r="II64">
            <v>-2013934.9013582224</v>
          </cell>
          <cell r="IJ64">
            <v>0</v>
          </cell>
          <cell r="IK64">
            <v>0</v>
          </cell>
          <cell r="IL64">
            <v>-2013934.9013582224</v>
          </cell>
          <cell r="IO64">
            <v>0</v>
          </cell>
          <cell r="IP64">
            <v>0</v>
          </cell>
          <cell r="IQ64">
            <v>0</v>
          </cell>
          <cell r="IR64">
            <v>0</v>
          </cell>
          <cell r="IS64">
            <v>0</v>
          </cell>
          <cell r="IT64">
            <v>0</v>
          </cell>
          <cell r="IU64">
            <v>0</v>
          </cell>
        </row>
        <row r="65">
          <cell r="FX65">
            <v>0</v>
          </cell>
          <cell r="FY65">
            <v>0</v>
          </cell>
          <cell r="FZ65">
            <v>0</v>
          </cell>
          <cell r="GA65">
            <v>0</v>
          </cell>
          <cell r="GB65">
            <v>0</v>
          </cell>
          <cell r="GC65">
            <v>0</v>
          </cell>
          <cell r="GD65">
            <v>0</v>
          </cell>
          <cell r="GE65">
            <v>0</v>
          </cell>
          <cell r="GF65">
            <v>0</v>
          </cell>
          <cell r="GG65">
            <v>0</v>
          </cell>
          <cell r="GH65">
            <v>0</v>
          </cell>
          <cell r="GI65">
            <v>0</v>
          </cell>
          <cell r="GJ65">
            <v>0</v>
          </cell>
          <cell r="GK65">
            <v>0</v>
          </cell>
          <cell r="GM65">
            <v>0</v>
          </cell>
          <cell r="HS65">
            <v>3716146.8850000002</v>
          </cell>
          <cell r="HT65">
            <v>1479026.4602300001</v>
          </cell>
          <cell r="HU65">
            <v>0</v>
          </cell>
          <cell r="HV65">
            <v>7432293.7700000005</v>
          </cell>
          <cell r="HW65">
            <v>2514344.9823909998</v>
          </cell>
          <cell r="HX65">
            <v>0</v>
          </cell>
          <cell r="HY65">
            <v>7432293.7700000005</v>
          </cell>
          <cell r="HZ65">
            <v>1922734.3982989998</v>
          </cell>
          <cell r="IA65">
            <v>0</v>
          </cell>
          <cell r="IB65">
            <v>7432293.7700000005</v>
          </cell>
          <cell r="IC65">
            <v>1331123.8142069997</v>
          </cell>
          <cell r="ID65">
            <v>0</v>
          </cell>
          <cell r="IE65">
            <v>7432293.7700000005</v>
          </cell>
          <cell r="IF65">
            <v>739513.23011499958</v>
          </cell>
          <cell r="IG65">
            <v>0</v>
          </cell>
          <cell r="IH65">
            <v>3716146.8850000002</v>
          </cell>
          <cell r="II65">
            <v>147902.64602299948</v>
          </cell>
          <cell r="IJ65">
            <v>0</v>
          </cell>
          <cell r="IK65">
            <v>0</v>
          </cell>
          <cell r="IL65">
            <v>-5.1893293857574466E-10</v>
          </cell>
          <cell r="IO65">
            <v>0</v>
          </cell>
          <cell r="IP65">
            <v>0</v>
          </cell>
          <cell r="IQ65">
            <v>0</v>
          </cell>
          <cell r="IR65">
            <v>0</v>
          </cell>
          <cell r="IS65">
            <v>0</v>
          </cell>
          <cell r="IT65">
            <v>0</v>
          </cell>
          <cell r="IU65">
            <v>0</v>
          </cell>
        </row>
        <row r="66">
          <cell r="FX66">
            <v>0</v>
          </cell>
          <cell r="FY66">
            <v>0</v>
          </cell>
          <cell r="FZ66">
            <v>0</v>
          </cell>
          <cell r="GA66">
            <v>0</v>
          </cell>
          <cell r="GB66">
            <v>0</v>
          </cell>
          <cell r="GC66">
            <v>0</v>
          </cell>
          <cell r="GD66">
            <v>0</v>
          </cell>
          <cell r="GE66">
            <v>0</v>
          </cell>
          <cell r="GF66">
            <v>0</v>
          </cell>
          <cell r="GG66">
            <v>0</v>
          </cell>
          <cell r="GH66">
            <v>0</v>
          </cell>
          <cell r="GI66">
            <v>0</v>
          </cell>
          <cell r="GJ66">
            <v>0</v>
          </cell>
          <cell r="GK66">
            <v>0</v>
          </cell>
          <cell r="GM66">
            <v>0</v>
          </cell>
          <cell r="HS66">
            <v>958993.63399999996</v>
          </cell>
          <cell r="HT66">
            <v>153199.23303149999</v>
          </cell>
          <cell r="HU66">
            <v>0</v>
          </cell>
          <cell r="HV66">
            <v>1917987.2679999999</v>
          </cell>
          <cell r="HW66">
            <v>275758.61945670005</v>
          </cell>
          <cell r="HX66">
            <v>0</v>
          </cell>
          <cell r="HY66">
            <v>1917987.2679999999</v>
          </cell>
          <cell r="HZ66">
            <v>234905.49064830004</v>
          </cell>
          <cell r="IA66">
            <v>0</v>
          </cell>
          <cell r="IB66">
            <v>1917987.2679999999</v>
          </cell>
          <cell r="IC66">
            <v>194052.36183990003</v>
          </cell>
          <cell r="ID66">
            <v>0</v>
          </cell>
          <cell r="IE66">
            <v>1917987.2679999999</v>
          </cell>
          <cell r="IF66">
            <v>153199.23303150007</v>
          </cell>
          <cell r="IG66">
            <v>0</v>
          </cell>
          <cell r="IH66">
            <v>1917987.2679999999</v>
          </cell>
          <cell r="II66">
            <v>112346.10422310006</v>
          </cell>
          <cell r="IJ66">
            <v>0</v>
          </cell>
          <cell r="IK66">
            <v>1917987.2679999999</v>
          </cell>
          <cell r="IL66">
            <v>71492.975414700079</v>
          </cell>
          <cell r="IO66">
            <v>0</v>
          </cell>
          <cell r="IP66">
            <v>0</v>
          </cell>
          <cell r="IQ66">
            <v>0</v>
          </cell>
          <cell r="IR66">
            <v>0</v>
          </cell>
          <cell r="IS66">
            <v>0</v>
          </cell>
          <cell r="IT66">
            <v>0</v>
          </cell>
          <cell r="IU66">
            <v>0</v>
          </cell>
        </row>
        <row r="67">
          <cell r="FX67">
            <v>0</v>
          </cell>
          <cell r="FY67">
            <v>0</v>
          </cell>
          <cell r="FZ67">
            <v>0</v>
          </cell>
          <cell r="GA67">
            <v>0</v>
          </cell>
          <cell r="GB67">
            <v>0</v>
          </cell>
          <cell r="GC67">
            <v>0</v>
          </cell>
          <cell r="GD67">
            <v>0</v>
          </cell>
          <cell r="GE67">
            <v>0</v>
          </cell>
          <cell r="GF67">
            <v>0</v>
          </cell>
          <cell r="GG67">
            <v>0</v>
          </cell>
          <cell r="GH67">
            <v>0</v>
          </cell>
          <cell r="GI67">
            <v>0</v>
          </cell>
          <cell r="GJ67">
            <v>0</v>
          </cell>
          <cell r="GK67">
            <v>0</v>
          </cell>
          <cell r="GM67">
            <v>0</v>
          </cell>
          <cell r="HS67">
            <v>188848.63875000001</v>
          </cell>
          <cell r="HT67">
            <v>32179.808043000001</v>
          </cell>
          <cell r="HU67">
            <v>0</v>
          </cell>
          <cell r="HV67">
            <v>377697.27750000003</v>
          </cell>
          <cell r="HW67">
            <v>58325.902077937506</v>
          </cell>
          <cell r="HX67">
            <v>0</v>
          </cell>
          <cell r="HY67">
            <v>377697.27750000003</v>
          </cell>
          <cell r="HZ67">
            <v>50280.950067187514</v>
          </cell>
          <cell r="IA67">
            <v>0</v>
          </cell>
          <cell r="IB67">
            <v>377697.27750000003</v>
          </cell>
          <cell r="IC67">
            <v>42235.998056437515</v>
          </cell>
          <cell r="ID67">
            <v>0</v>
          </cell>
          <cell r="IE67">
            <v>377697.27750000003</v>
          </cell>
          <cell r="IF67">
            <v>34191.046045687515</v>
          </cell>
          <cell r="IG67">
            <v>0</v>
          </cell>
          <cell r="IH67">
            <v>377697.27750000003</v>
          </cell>
          <cell r="II67">
            <v>26146.09403493752</v>
          </cell>
          <cell r="IJ67">
            <v>0</v>
          </cell>
          <cell r="IK67">
            <v>377697.27750000003</v>
          </cell>
          <cell r="IL67">
            <v>18101.14202418752</v>
          </cell>
          <cell r="IO67">
            <v>0</v>
          </cell>
          <cell r="IP67">
            <v>0</v>
          </cell>
          <cell r="IQ67">
            <v>0</v>
          </cell>
          <cell r="IR67">
            <v>0</v>
          </cell>
          <cell r="IS67">
            <v>0</v>
          </cell>
          <cell r="IT67">
            <v>0</v>
          </cell>
          <cell r="IU67">
            <v>0</v>
          </cell>
        </row>
        <row r="68">
          <cell r="FX68">
            <v>0</v>
          </cell>
          <cell r="FY68">
            <v>0</v>
          </cell>
          <cell r="FZ68">
            <v>0</v>
          </cell>
          <cell r="GA68">
            <v>0</v>
          </cell>
          <cell r="GB68">
            <v>0</v>
          </cell>
          <cell r="GC68">
            <v>0</v>
          </cell>
          <cell r="GD68">
            <v>0</v>
          </cell>
          <cell r="GE68">
            <v>0</v>
          </cell>
          <cell r="GF68">
            <v>0</v>
          </cell>
          <cell r="GG68">
            <v>0</v>
          </cell>
          <cell r="GH68">
            <v>0</v>
          </cell>
          <cell r="GI68">
            <v>0</v>
          </cell>
          <cell r="GJ68">
            <v>0</v>
          </cell>
          <cell r="GK68">
            <v>0</v>
          </cell>
          <cell r="GM68">
            <v>0</v>
          </cell>
          <cell r="HS68">
            <v>58118.7</v>
          </cell>
          <cell r="HT68">
            <v>9903.4264800000001</v>
          </cell>
          <cell r="HU68">
            <v>0</v>
          </cell>
          <cell r="HV68">
            <v>116237.4</v>
          </cell>
          <cell r="HW68">
            <v>17949.960494999999</v>
          </cell>
          <cell r="HX68">
            <v>0</v>
          </cell>
          <cell r="HY68">
            <v>116237.4</v>
          </cell>
          <cell r="HZ68">
            <v>15474.103875000003</v>
          </cell>
          <cell r="IA68">
            <v>0</v>
          </cell>
          <cell r="IB68">
            <v>116237.4</v>
          </cell>
          <cell r="IC68">
            <v>12998.247255000004</v>
          </cell>
          <cell r="ID68">
            <v>0</v>
          </cell>
          <cell r="IE68">
            <v>116237.4</v>
          </cell>
          <cell r="IF68">
            <v>10522.390635000003</v>
          </cell>
          <cell r="IG68">
            <v>0</v>
          </cell>
          <cell r="IH68">
            <v>116237.4</v>
          </cell>
          <cell r="II68">
            <v>8046.5340150000047</v>
          </cell>
          <cell r="IJ68">
            <v>0</v>
          </cell>
          <cell r="IK68">
            <v>116237.4</v>
          </cell>
          <cell r="IL68">
            <v>5570.6773950000043</v>
          </cell>
          <cell r="IO68">
            <v>0</v>
          </cell>
          <cell r="IP68">
            <v>0</v>
          </cell>
          <cell r="IQ68">
            <v>0</v>
          </cell>
          <cell r="IR68">
            <v>0</v>
          </cell>
          <cell r="IS68">
            <v>0</v>
          </cell>
          <cell r="IT68">
            <v>0</v>
          </cell>
          <cell r="IU68">
            <v>0</v>
          </cell>
        </row>
        <row r="69">
          <cell r="FX69">
            <v>0</v>
          </cell>
          <cell r="FY69">
            <v>0</v>
          </cell>
          <cell r="FZ69">
            <v>0</v>
          </cell>
          <cell r="GA69">
            <v>0</v>
          </cell>
          <cell r="GB69">
            <v>0</v>
          </cell>
          <cell r="GC69">
            <v>0</v>
          </cell>
          <cell r="GD69">
            <v>0</v>
          </cell>
          <cell r="GE69">
            <v>0</v>
          </cell>
          <cell r="GF69">
            <v>0</v>
          </cell>
          <cell r="GG69">
            <v>0</v>
          </cell>
          <cell r="GH69">
            <v>0</v>
          </cell>
          <cell r="GI69">
            <v>0</v>
          </cell>
          <cell r="GJ69">
            <v>0</v>
          </cell>
          <cell r="GK69">
            <v>0</v>
          </cell>
          <cell r="GM69">
            <v>0</v>
          </cell>
          <cell r="HS69">
            <v>157075.70555555556</v>
          </cell>
          <cell r="HT69">
            <v>30111.412755000001</v>
          </cell>
          <cell r="HU69">
            <v>0</v>
          </cell>
          <cell r="HV69">
            <v>314151.41111111111</v>
          </cell>
          <cell r="HW69">
            <v>55204.256717500008</v>
          </cell>
          <cell r="HX69">
            <v>0</v>
          </cell>
          <cell r="HY69">
            <v>314151.41111111111</v>
          </cell>
          <cell r="HZ69">
            <v>48512.831660833348</v>
          </cell>
          <cell r="IA69">
            <v>0</v>
          </cell>
          <cell r="IB69">
            <v>314151.41111111111</v>
          </cell>
          <cell r="IC69">
            <v>41821.406604166681</v>
          </cell>
          <cell r="ID69">
            <v>0</v>
          </cell>
          <cell r="IE69">
            <v>314151.41111111111</v>
          </cell>
          <cell r="IF69">
            <v>35129.981547500007</v>
          </cell>
          <cell r="IG69">
            <v>0</v>
          </cell>
          <cell r="IH69">
            <v>314151.41111111111</v>
          </cell>
          <cell r="II69">
            <v>28438.55649083334</v>
          </cell>
          <cell r="IJ69">
            <v>0</v>
          </cell>
          <cell r="IK69">
            <v>314151.41111111111</v>
          </cell>
          <cell r="IL69">
            <v>21747.131434166669</v>
          </cell>
          <cell r="IO69">
            <v>0</v>
          </cell>
          <cell r="IP69">
            <v>0</v>
          </cell>
          <cell r="IQ69">
            <v>0</v>
          </cell>
          <cell r="IR69">
            <v>0</v>
          </cell>
          <cell r="IS69">
            <v>0</v>
          </cell>
          <cell r="IT69">
            <v>0</v>
          </cell>
          <cell r="IU69">
            <v>0</v>
          </cell>
        </row>
        <row r="70">
          <cell r="FX70">
            <v>0</v>
          </cell>
          <cell r="FY70">
            <v>0</v>
          </cell>
          <cell r="FZ70">
            <v>0</v>
          </cell>
          <cell r="GA70">
            <v>0</v>
          </cell>
          <cell r="GB70">
            <v>0</v>
          </cell>
          <cell r="GC70">
            <v>0</v>
          </cell>
          <cell r="GD70">
            <v>0</v>
          </cell>
          <cell r="GE70">
            <v>0</v>
          </cell>
          <cell r="GF70">
            <v>0</v>
          </cell>
          <cell r="GG70">
            <v>0</v>
          </cell>
          <cell r="GH70">
            <v>0</v>
          </cell>
          <cell r="GI70">
            <v>0</v>
          </cell>
          <cell r="GJ70">
            <v>0</v>
          </cell>
          <cell r="GK70">
            <v>0</v>
          </cell>
          <cell r="GM70">
            <v>0</v>
          </cell>
          <cell r="HS70">
            <v>3329395.3381249998</v>
          </cell>
          <cell r="HT70">
            <v>567328.96561650001</v>
          </cell>
          <cell r="HU70">
            <v>0</v>
          </cell>
          <cell r="HV70">
            <v>6658790.6762499996</v>
          </cell>
          <cell r="HW70">
            <v>1028283.7501799063</v>
          </cell>
          <cell r="HX70">
            <v>0</v>
          </cell>
          <cell r="HY70">
            <v>6658790.6762499996</v>
          </cell>
          <cell r="HZ70">
            <v>886451.50877578137</v>
          </cell>
          <cell r="IA70">
            <v>0</v>
          </cell>
          <cell r="IB70">
            <v>6658790.6762499996</v>
          </cell>
          <cell r="IC70">
            <v>744619.26737165637</v>
          </cell>
          <cell r="ID70">
            <v>0</v>
          </cell>
          <cell r="IE70">
            <v>6658790.6762499996</v>
          </cell>
          <cell r="IF70">
            <v>602787.02596753149</v>
          </cell>
          <cell r="IG70">
            <v>0</v>
          </cell>
          <cell r="IH70">
            <v>6658790.6762499996</v>
          </cell>
          <cell r="II70">
            <v>460954.7845634066</v>
          </cell>
          <cell r="IJ70">
            <v>0</v>
          </cell>
          <cell r="IK70">
            <v>6658790.6762499996</v>
          </cell>
          <cell r="IL70">
            <v>319122.5431592816</v>
          </cell>
          <cell r="IO70">
            <v>0</v>
          </cell>
          <cell r="IP70">
            <v>0</v>
          </cell>
          <cell r="IQ70">
            <v>0</v>
          </cell>
          <cell r="IR70">
            <v>0</v>
          </cell>
          <cell r="IS70">
            <v>0</v>
          </cell>
          <cell r="IT70">
            <v>0</v>
          </cell>
          <cell r="IU70">
            <v>0</v>
          </cell>
        </row>
        <row r="71">
          <cell r="FX71">
            <v>0</v>
          </cell>
          <cell r="FY71">
            <v>0</v>
          </cell>
          <cell r="FZ71">
            <v>0</v>
          </cell>
          <cell r="GA71">
            <v>0</v>
          </cell>
          <cell r="GB71">
            <v>0</v>
          </cell>
          <cell r="GC71">
            <v>0</v>
          </cell>
          <cell r="GD71">
            <v>0</v>
          </cell>
          <cell r="GE71">
            <v>0</v>
          </cell>
          <cell r="GF71">
            <v>0</v>
          </cell>
          <cell r="GG71">
            <v>0</v>
          </cell>
          <cell r="GH71">
            <v>0</v>
          </cell>
          <cell r="GI71">
            <v>0</v>
          </cell>
          <cell r="GJ71">
            <v>0</v>
          </cell>
          <cell r="GK71">
            <v>0</v>
          </cell>
          <cell r="GM71">
            <v>0</v>
          </cell>
          <cell r="HS71">
            <v>1150254.2276470589</v>
          </cell>
          <cell r="HT71">
            <v>208253.52791550002</v>
          </cell>
          <cell r="HU71">
            <v>0</v>
          </cell>
          <cell r="HV71">
            <v>2300508.4552941178</v>
          </cell>
          <cell r="HW71">
            <v>379756.43325767649</v>
          </cell>
          <cell r="HX71">
            <v>0</v>
          </cell>
          <cell r="HY71">
            <v>2300508.4552941178</v>
          </cell>
          <cell r="HZ71">
            <v>330755.60315991181</v>
          </cell>
          <cell r="IA71">
            <v>0</v>
          </cell>
          <cell r="IB71">
            <v>2300508.4552941178</v>
          </cell>
          <cell r="IC71">
            <v>281754.77306214708</v>
          </cell>
          <cell r="ID71">
            <v>0</v>
          </cell>
          <cell r="IE71">
            <v>2300508.4552941178</v>
          </cell>
          <cell r="IF71">
            <v>232753.94296438241</v>
          </cell>
          <cell r="IG71">
            <v>0</v>
          </cell>
          <cell r="IH71">
            <v>2300508.4552941178</v>
          </cell>
          <cell r="II71">
            <v>183753.11286661768</v>
          </cell>
          <cell r="IJ71">
            <v>0</v>
          </cell>
          <cell r="IK71">
            <v>2300508.4552941178</v>
          </cell>
          <cell r="IL71">
            <v>134752.28276885301</v>
          </cell>
          <cell r="IO71">
            <v>0</v>
          </cell>
          <cell r="IP71">
            <v>0</v>
          </cell>
          <cell r="IQ71">
            <v>0</v>
          </cell>
          <cell r="IR71">
            <v>0</v>
          </cell>
          <cell r="IS71">
            <v>0</v>
          </cell>
          <cell r="IT71">
            <v>0</v>
          </cell>
          <cell r="IU71">
            <v>0</v>
          </cell>
        </row>
        <row r="72">
          <cell r="FX72">
            <v>0</v>
          </cell>
          <cell r="FY72">
            <v>0</v>
          </cell>
          <cell r="FZ72">
            <v>0</v>
          </cell>
          <cell r="GA72">
            <v>0</v>
          </cell>
          <cell r="GB72">
            <v>0</v>
          </cell>
          <cell r="GC72">
            <v>0</v>
          </cell>
          <cell r="GD72">
            <v>0</v>
          </cell>
          <cell r="GE72">
            <v>0</v>
          </cell>
          <cell r="GF72">
            <v>0</v>
          </cell>
          <cell r="GG72">
            <v>0</v>
          </cell>
          <cell r="GH72">
            <v>0</v>
          </cell>
          <cell r="GI72">
            <v>0</v>
          </cell>
          <cell r="GJ72">
            <v>0</v>
          </cell>
          <cell r="GK72">
            <v>0</v>
          </cell>
          <cell r="GM72">
            <v>0</v>
          </cell>
          <cell r="HS72">
            <v>664444.12</v>
          </cell>
          <cell r="HT72">
            <v>127373.937804</v>
          </cell>
          <cell r="HU72">
            <v>0</v>
          </cell>
          <cell r="HV72">
            <v>1328888.24</v>
          </cell>
          <cell r="HW72">
            <v>233518.88597400003</v>
          </cell>
          <cell r="HX72">
            <v>0</v>
          </cell>
          <cell r="HY72">
            <v>1328888.24</v>
          </cell>
          <cell r="HZ72">
            <v>205213.56646200008</v>
          </cell>
          <cell r="IA72">
            <v>0</v>
          </cell>
          <cell r="IB72">
            <v>1328888.24</v>
          </cell>
          <cell r="IC72">
            <v>176908.24695000009</v>
          </cell>
          <cell r="ID72">
            <v>0</v>
          </cell>
          <cell r="IE72">
            <v>1328888.24</v>
          </cell>
          <cell r="IF72">
            <v>148602.9274380001</v>
          </cell>
          <cell r="IG72">
            <v>0</v>
          </cell>
          <cell r="IH72">
            <v>1328888.24</v>
          </cell>
          <cell r="II72">
            <v>120297.60792600008</v>
          </cell>
          <cell r="IJ72">
            <v>0</v>
          </cell>
          <cell r="IK72">
            <v>1328888.24</v>
          </cell>
          <cell r="IL72">
            <v>91992.288414000068</v>
          </cell>
          <cell r="IO72">
            <v>0</v>
          </cell>
          <cell r="IP72">
            <v>0</v>
          </cell>
          <cell r="IQ72">
            <v>0</v>
          </cell>
          <cell r="IR72">
            <v>0</v>
          </cell>
          <cell r="IS72">
            <v>0</v>
          </cell>
          <cell r="IT72">
            <v>0</v>
          </cell>
          <cell r="IU72">
            <v>0</v>
          </cell>
        </row>
        <row r="73">
          <cell r="FX73">
            <v>0</v>
          </cell>
          <cell r="FY73">
            <v>0</v>
          </cell>
          <cell r="FZ73">
            <v>0</v>
          </cell>
          <cell r="GA73">
            <v>0</v>
          </cell>
          <cell r="GB73">
            <v>0</v>
          </cell>
          <cell r="GC73">
            <v>0</v>
          </cell>
          <cell r="GD73">
            <v>0</v>
          </cell>
          <cell r="GE73">
            <v>0</v>
          </cell>
          <cell r="GF73">
            <v>0</v>
          </cell>
          <cell r="GG73">
            <v>0</v>
          </cell>
          <cell r="GH73">
            <v>0</v>
          </cell>
          <cell r="GI73">
            <v>0</v>
          </cell>
          <cell r="GJ73">
            <v>0</v>
          </cell>
          <cell r="GK73">
            <v>0</v>
          </cell>
          <cell r="GM73">
            <v>0</v>
          </cell>
          <cell r="HS73">
            <v>0</v>
          </cell>
          <cell r="HT73">
            <v>685870.66576</v>
          </cell>
          <cell r="HU73">
            <v>0</v>
          </cell>
          <cell r="HV73">
            <v>0</v>
          </cell>
          <cell r="HW73">
            <v>1371741.33152</v>
          </cell>
          <cell r="HX73">
            <v>0</v>
          </cell>
          <cell r="HY73">
            <v>2881809.52</v>
          </cell>
          <cell r="HZ73">
            <v>1371741.33152</v>
          </cell>
          <cell r="IA73">
            <v>0</v>
          </cell>
          <cell r="IB73">
            <v>5763619.04</v>
          </cell>
          <cell r="IC73">
            <v>1268860.731656</v>
          </cell>
          <cell r="ID73">
            <v>0</v>
          </cell>
          <cell r="IE73">
            <v>5763619.04</v>
          </cell>
          <cell r="IF73">
            <v>1131686.5985039999</v>
          </cell>
          <cell r="IG73">
            <v>0</v>
          </cell>
          <cell r="IH73">
            <v>5763619.04</v>
          </cell>
          <cell r="II73">
            <v>994512.46535199962</v>
          </cell>
          <cell r="IJ73">
            <v>0</v>
          </cell>
          <cell r="IK73">
            <v>5763619.04</v>
          </cell>
          <cell r="IL73">
            <v>857338.33219999948</v>
          </cell>
          <cell r="IO73">
            <v>0</v>
          </cell>
          <cell r="IP73">
            <v>0</v>
          </cell>
          <cell r="IQ73">
            <v>0</v>
          </cell>
          <cell r="IR73">
            <v>0</v>
          </cell>
          <cell r="IS73">
            <v>0</v>
          </cell>
          <cell r="IT73">
            <v>0</v>
          </cell>
          <cell r="IU73">
            <v>0</v>
          </cell>
        </row>
        <row r="74">
          <cell r="FX74">
            <v>0</v>
          </cell>
          <cell r="FY74">
            <v>0</v>
          </cell>
          <cell r="FZ74">
            <v>0</v>
          </cell>
          <cell r="GA74">
            <v>0</v>
          </cell>
          <cell r="GB74">
            <v>0</v>
          </cell>
          <cell r="GC74">
            <v>0</v>
          </cell>
          <cell r="GD74">
            <v>0</v>
          </cell>
          <cell r="GE74">
            <v>0</v>
          </cell>
          <cell r="GF74">
            <v>0</v>
          </cell>
          <cell r="GG74">
            <v>0</v>
          </cell>
          <cell r="GH74">
            <v>0</v>
          </cell>
          <cell r="GI74">
            <v>0</v>
          </cell>
          <cell r="GJ74">
            <v>0</v>
          </cell>
          <cell r="GK74">
            <v>0</v>
          </cell>
          <cell r="GM74">
            <v>0</v>
          </cell>
          <cell r="HS74">
            <v>0</v>
          </cell>
          <cell r="HT74">
            <v>33382.297690000007</v>
          </cell>
          <cell r="HU74">
            <v>0</v>
          </cell>
          <cell r="HV74">
            <v>0</v>
          </cell>
          <cell r="HW74">
            <v>66764.595380000013</v>
          </cell>
          <cell r="HX74">
            <v>0</v>
          </cell>
          <cell r="HY74">
            <v>140261.755</v>
          </cell>
          <cell r="HZ74">
            <v>66764.595380000013</v>
          </cell>
          <cell r="IA74">
            <v>0</v>
          </cell>
          <cell r="IB74">
            <v>280523.51</v>
          </cell>
          <cell r="IC74">
            <v>61757.250726500009</v>
          </cell>
          <cell r="ID74">
            <v>0</v>
          </cell>
          <cell r="IE74">
            <v>280523.51</v>
          </cell>
          <cell r="IF74">
            <v>55080.791188500014</v>
          </cell>
          <cell r="IG74">
            <v>0</v>
          </cell>
          <cell r="IH74">
            <v>280523.51</v>
          </cell>
          <cell r="II74">
            <v>48404.331650500018</v>
          </cell>
          <cell r="IJ74">
            <v>0</v>
          </cell>
          <cell r="IK74">
            <v>280523.51</v>
          </cell>
          <cell r="IL74">
            <v>41727.872112500023</v>
          </cell>
          <cell r="IO74">
            <v>0</v>
          </cell>
          <cell r="IP74">
            <v>0</v>
          </cell>
          <cell r="IQ74">
            <v>0</v>
          </cell>
          <cell r="IR74">
            <v>0</v>
          </cell>
          <cell r="IS74">
            <v>0</v>
          </cell>
          <cell r="IT74">
            <v>0</v>
          </cell>
          <cell r="IU74">
            <v>0</v>
          </cell>
        </row>
        <row r="75">
          <cell r="FX75">
            <v>0</v>
          </cell>
          <cell r="FY75">
            <v>0</v>
          </cell>
          <cell r="FZ75">
            <v>0</v>
          </cell>
          <cell r="GA75">
            <v>0</v>
          </cell>
          <cell r="GB75">
            <v>0</v>
          </cell>
          <cell r="GC75">
            <v>0</v>
          </cell>
          <cell r="GD75">
            <v>0</v>
          </cell>
          <cell r="GE75">
            <v>0</v>
          </cell>
          <cell r="GF75">
            <v>0</v>
          </cell>
          <cell r="GG75">
            <v>0</v>
          </cell>
          <cell r="GH75">
            <v>0</v>
          </cell>
          <cell r="GI75">
            <v>0</v>
          </cell>
          <cell r="GJ75">
            <v>0</v>
          </cell>
          <cell r="GK75">
            <v>0</v>
          </cell>
          <cell r="GM75">
            <v>0</v>
          </cell>
          <cell r="HS75">
            <v>0</v>
          </cell>
          <cell r="HT75">
            <v>59500.000000000007</v>
          </cell>
          <cell r="HU75">
            <v>0</v>
          </cell>
          <cell r="HV75">
            <v>416666.66666666669</v>
          </cell>
          <cell r="HW75">
            <v>116520.83333333334</v>
          </cell>
          <cell r="HX75">
            <v>0</v>
          </cell>
          <cell r="HY75">
            <v>416666.66666666669</v>
          </cell>
          <cell r="HZ75">
            <v>106604.16666666669</v>
          </cell>
          <cell r="IA75">
            <v>0</v>
          </cell>
          <cell r="IB75">
            <v>416666.66666666669</v>
          </cell>
          <cell r="IC75">
            <v>96687.500000000029</v>
          </cell>
          <cell r="ID75">
            <v>0</v>
          </cell>
          <cell r="IE75">
            <v>416666.66666666669</v>
          </cell>
          <cell r="IF75">
            <v>86770.833333333343</v>
          </cell>
          <cell r="IG75">
            <v>0</v>
          </cell>
          <cell r="IH75">
            <v>416666.66666666669</v>
          </cell>
          <cell r="II75">
            <v>76854.166666666672</v>
          </cell>
          <cell r="IJ75">
            <v>0</v>
          </cell>
          <cell r="IK75">
            <v>416666.66666666669</v>
          </cell>
          <cell r="IL75">
            <v>66937.5</v>
          </cell>
          <cell r="IO75">
            <v>0</v>
          </cell>
          <cell r="IP75">
            <v>0</v>
          </cell>
          <cell r="IQ75">
            <v>0</v>
          </cell>
          <cell r="IR75">
            <v>0</v>
          </cell>
          <cell r="IS75">
            <v>0</v>
          </cell>
          <cell r="IT75">
            <v>0</v>
          </cell>
          <cell r="IU75">
            <v>0</v>
          </cell>
        </row>
        <row r="76">
          <cell r="FX76">
            <v>0</v>
          </cell>
          <cell r="FY76">
            <v>0</v>
          </cell>
          <cell r="FZ76">
            <v>0</v>
          </cell>
          <cell r="GA76">
            <v>0</v>
          </cell>
          <cell r="GB76">
            <v>0</v>
          </cell>
          <cell r="GC76">
            <v>0</v>
          </cell>
          <cell r="GD76">
            <v>0</v>
          </cell>
          <cell r="GE76">
            <v>0</v>
          </cell>
          <cell r="GF76">
            <v>0</v>
          </cell>
          <cell r="GG76">
            <v>0</v>
          </cell>
          <cell r="GH76">
            <v>0</v>
          </cell>
          <cell r="GI76">
            <v>0</v>
          </cell>
          <cell r="GJ76">
            <v>0</v>
          </cell>
          <cell r="GK76">
            <v>0</v>
          </cell>
          <cell r="GM76">
            <v>0</v>
          </cell>
          <cell r="HS76">
            <v>4846.68</v>
          </cell>
          <cell r="HT76">
            <v>255.66237000000001</v>
          </cell>
          <cell r="HU76">
            <v>0</v>
          </cell>
          <cell r="HV76">
            <v>0</v>
          </cell>
          <cell r="HW76">
            <v>0</v>
          </cell>
          <cell r="HX76">
            <v>0</v>
          </cell>
          <cell r="HY76">
            <v>0</v>
          </cell>
          <cell r="HZ76">
            <v>0</v>
          </cell>
          <cell r="IA76">
            <v>0</v>
          </cell>
          <cell r="IB76">
            <v>0</v>
          </cell>
          <cell r="IC76">
            <v>0</v>
          </cell>
          <cell r="ID76">
            <v>0</v>
          </cell>
          <cell r="IE76">
            <v>0</v>
          </cell>
          <cell r="IF76">
            <v>0</v>
          </cell>
          <cell r="IG76">
            <v>0</v>
          </cell>
          <cell r="IH76">
            <v>0</v>
          </cell>
          <cell r="II76">
            <v>0</v>
          </cell>
          <cell r="IJ76">
            <v>0</v>
          </cell>
          <cell r="IK76">
            <v>0</v>
          </cell>
          <cell r="IL76">
            <v>0</v>
          </cell>
          <cell r="IO76">
            <v>0</v>
          </cell>
          <cell r="IP76">
            <v>0</v>
          </cell>
          <cell r="IQ76">
            <v>0</v>
          </cell>
          <cell r="IR76">
            <v>0</v>
          </cell>
          <cell r="IS76">
            <v>0</v>
          </cell>
          <cell r="IT76">
            <v>0</v>
          </cell>
          <cell r="IU76">
            <v>0</v>
          </cell>
        </row>
        <row r="77">
          <cell r="FX77">
            <v>0</v>
          </cell>
          <cell r="FY77">
            <v>0</v>
          </cell>
          <cell r="FZ77">
            <v>0</v>
          </cell>
          <cell r="GA77">
            <v>0</v>
          </cell>
          <cell r="GB77">
            <v>0</v>
          </cell>
          <cell r="GC77">
            <v>0</v>
          </cell>
          <cell r="GD77">
            <v>0</v>
          </cell>
          <cell r="GE77">
            <v>0</v>
          </cell>
          <cell r="GF77">
            <v>0</v>
          </cell>
          <cell r="GG77">
            <v>0</v>
          </cell>
          <cell r="GH77">
            <v>0</v>
          </cell>
          <cell r="GI77">
            <v>0</v>
          </cell>
          <cell r="GJ77">
            <v>0</v>
          </cell>
          <cell r="GK77">
            <v>0</v>
          </cell>
          <cell r="GM77">
            <v>0</v>
          </cell>
          <cell r="HS77">
            <v>15461.674999999999</v>
          </cell>
          <cell r="HT77">
            <v>1546.1675</v>
          </cell>
          <cell r="HU77">
            <v>0</v>
          </cell>
          <cell r="HV77">
            <v>15461.674999999999</v>
          </cell>
          <cell r="HW77">
            <v>773.08375000000001</v>
          </cell>
          <cell r="HX77">
            <v>0</v>
          </cell>
          <cell r="HY77">
            <v>0</v>
          </cell>
          <cell r="HZ77">
            <v>0</v>
          </cell>
          <cell r="IA77">
            <v>0</v>
          </cell>
          <cell r="IB77">
            <v>0</v>
          </cell>
          <cell r="IC77">
            <v>0</v>
          </cell>
          <cell r="ID77">
            <v>0</v>
          </cell>
          <cell r="IE77">
            <v>0</v>
          </cell>
          <cell r="IF77">
            <v>0</v>
          </cell>
          <cell r="IG77">
            <v>0</v>
          </cell>
          <cell r="IH77">
            <v>0</v>
          </cell>
          <cell r="II77">
            <v>0</v>
          </cell>
          <cell r="IJ77">
            <v>0</v>
          </cell>
          <cell r="IK77">
            <v>0</v>
          </cell>
          <cell r="IL77">
            <v>0</v>
          </cell>
          <cell r="IO77">
            <v>0</v>
          </cell>
          <cell r="IP77">
            <v>0</v>
          </cell>
          <cell r="IQ77">
            <v>0</v>
          </cell>
          <cell r="IR77">
            <v>0</v>
          </cell>
          <cell r="IS77">
            <v>0</v>
          </cell>
          <cell r="IT77">
            <v>0</v>
          </cell>
          <cell r="IU77">
            <v>0</v>
          </cell>
        </row>
        <row r="78">
          <cell r="FX78">
            <v>0</v>
          </cell>
          <cell r="FY78">
            <v>0</v>
          </cell>
          <cell r="FZ78">
            <v>0</v>
          </cell>
          <cell r="GA78">
            <v>0</v>
          </cell>
          <cell r="GB78">
            <v>0</v>
          </cell>
          <cell r="GC78">
            <v>0</v>
          </cell>
          <cell r="GD78">
            <v>0</v>
          </cell>
          <cell r="GE78">
            <v>0</v>
          </cell>
          <cell r="GF78">
            <v>0</v>
          </cell>
          <cell r="GG78">
            <v>0</v>
          </cell>
          <cell r="GH78">
            <v>0</v>
          </cell>
          <cell r="GI78">
            <v>0</v>
          </cell>
          <cell r="GJ78">
            <v>0</v>
          </cell>
          <cell r="GK78">
            <v>0</v>
          </cell>
          <cell r="GM78">
            <v>0</v>
          </cell>
          <cell r="HS78">
            <v>7269.98</v>
          </cell>
          <cell r="HT78">
            <v>383.49144499999994</v>
          </cell>
          <cell r="HU78">
            <v>0</v>
          </cell>
          <cell r="HV78">
            <v>0</v>
          </cell>
          <cell r="HW78">
            <v>0</v>
          </cell>
          <cell r="HX78">
            <v>0</v>
          </cell>
          <cell r="HY78">
            <v>0</v>
          </cell>
          <cell r="HZ78">
            <v>0</v>
          </cell>
          <cell r="IA78">
            <v>0</v>
          </cell>
          <cell r="IB78">
            <v>0</v>
          </cell>
          <cell r="IC78">
            <v>0</v>
          </cell>
          <cell r="ID78">
            <v>0</v>
          </cell>
          <cell r="IE78">
            <v>0</v>
          </cell>
          <cell r="IF78">
            <v>0</v>
          </cell>
          <cell r="IG78">
            <v>0</v>
          </cell>
          <cell r="IH78">
            <v>0</v>
          </cell>
          <cell r="II78">
            <v>0</v>
          </cell>
          <cell r="IJ78">
            <v>0</v>
          </cell>
          <cell r="IK78">
            <v>0</v>
          </cell>
          <cell r="IL78">
            <v>0</v>
          </cell>
          <cell r="IO78">
            <v>0</v>
          </cell>
          <cell r="IP78">
            <v>0</v>
          </cell>
          <cell r="IQ78">
            <v>0</v>
          </cell>
          <cell r="IR78">
            <v>0</v>
          </cell>
          <cell r="IS78">
            <v>0</v>
          </cell>
          <cell r="IT78">
            <v>0</v>
          </cell>
          <cell r="IU78">
            <v>0</v>
          </cell>
        </row>
        <row r="79">
          <cell r="FX79">
            <v>0</v>
          </cell>
          <cell r="FY79">
            <v>0</v>
          </cell>
          <cell r="FZ79">
            <v>0</v>
          </cell>
          <cell r="GA79">
            <v>0</v>
          </cell>
          <cell r="GB79">
            <v>0</v>
          </cell>
          <cell r="GC79">
            <v>0</v>
          </cell>
          <cell r="GD79">
            <v>0</v>
          </cell>
          <cell r="GE79">
            <v>0</v>
          </cell>
          <cell r="GF79">
            <v>0</v>
          </cell>
          <cell r="GG79">
            <v>0</v>
          </cell>
          <cell r="GH79">
            <v>0</v>
          </cell>
          <cell r="GI79">
            <v>0</v>
          </cell>
          <cell r="GJ79">
            <v>0</v>
          </cell>
          <cell r="GK79">
            <v>0</v>
          </cell>
          <cell r="GM79">
            <v>0</v>
          </cell>
          <cell r="HS79">
            <v>3629.47</v>
          </cell>
          <cell r="HT79">
            <v>191.45454249999997</v>
          </cell>
          <cell r="HU79">
            <v>0</v>
          </cell>
          <cell r="HV79">
            <v>0</v>
          </cell>
          <cell r="HW79">
            <v>0</v>
          </cell>
          <cell r="HX79">
            <v>0</v>
          </cell>
          <cell r="HY79">
            <v>0</v>
          </cell>
          <cell r="HZ79">
            <v>0</v>
          </cell>
          <cell r="IA79">
            <v>0</v>
          </cell>
          <cell r="IB79">
            <v>0</v>
          </cell>
          <cell r="IC79">
            <v>0</v>
          </cell>
          <cell r="ID79">
            <v>0</v>
          </cell>
          <cell r="IE79">
            <v>0</v>
          </cell>
          <cell r="IF79">
            <v>0</v>
          </cell>
          <cell r="IG79">
            <v>0</v>
          </cell>
          <cell r="IH79">
            <v>0</v>
          </cell>
          <cell r="II79">
            <v>0</v>
          </cell>
          <cell r="IJ79">
            <v>0</v>
          </cell>
          <cell r="IK79">
            <v>0</v>
          </cell>
          <cell r="IL79">
            <v>0</v>
          </cell>
          <cell r="IO79">
            <v>0</v>
          </cell>
          <cell r="IP79">
            <v>0</v>
          </cell>
          <cell r="IQ79">
            <v>0</v>
          </cell>
          <cell r="IR79">
            <v>0</v>
          </cell>
          <cell r="IS79">
            <v>0</v>
          </cell>
          <cell r="IT79">
            <v>0</v>
          </cell>
          <cell r="IU79">
            <v>0</v>
          </cell>
        </row>
        <row r="80">
          <cell r="FX80">
            <v>0</v>
          </cell>
          <cell r="FY80">
            <v>0</v>
          </cell>
          <cell r="FZ80">
            <v>0</v>
          </cell>
          <cell r="GA80">
            <v>0</v>
          </cell>
          <cell r="GB80">
            <v>0</v>
          </cell>
          <cell r="GC80">
            <v>0</v>
          </cell>
          <cell r="GD80">
            <v>0</v>
          </cell>
          <cell r="GE80">
            <v>0</v>
          </cell>
          <cell r="GF80">
            <v>0</v>
          </cell>
          <cell r="GG80">
            <v>0</v>
          </cell>
          <cell r="GH80">
            <v>0</v>
          </cell>
          <cell r="GI80">
            <v>0</v>
          </cell>
          <cell r="GJ80">
            <v>0</v>
          </cell>
          <cell r="GK80">
            <v>0</v>
          </cell>
          <cell r="GM80">
            <v>0</v>
          </cell>
          <cell r="HS80">
            <v>79898.37</v>
          </cell>
          <cell r="HT80">
            <v>7989.8369999999995</v>
          </cell>
          <cell r="HU80">
            <v>0</v>
          </cell>
          <cell r="HV80">
            <v>79898.37</v>
          </cell>
          <cell r="HW80">
            <v>3994.9184999999998</v>
          </cell>
          <cell r="HX80">
            <v>0</v>
          </cell>
          <cell r="HY80">
            <v>0</v>
          </cell>
          <cell r="HZ80">
            <v>0</v>
          </cell>
          <cell r="IA80">
            <v>0</v>
          </cell>
          <cell r="IB80">
            <v>0</v>
          </cell>
          <cell r="IC80">
            <v>0</v>
          </cell>
          <cell r="ID80">
            <v>0</v>
          </cell>
          <cell r="IE80">
            <v>0</v>
          </cell>
          <cell r="IF80">
            <v>0</v>
          </cell>
          <cell r="IG80">
            <v>0</v>
          </cell>
          <cell r="IH80">
            <v>0</v>
          </cell>
          <cell r="II80">
            <v>0</v>
          </cell>
          <cell r="IJ80">
            <v>0</v>
          </cell>
          <cell r="IK80">
            <v>0</v>
          </cell>
          <cell r="IL80">
            <v>0</v>
          </cell>
          <cell r="IO80">
            <v>0</v>
          </cell>
          <cell r="IP80">
            <v>0</v>
          </cell>
          <cell r="IQ80">
            <v>0</v>
          </cell>
          <cell r="IR80">
            <v>0</v>
          </cell>
          <cell r="IS80">
            <v>0</v>
          </cell>
          <cell r="IT80">
            <v>0</v>
          </cell>
          <cell r="IU80">
            <v>0</v>
          </cell>
        </row>
        <row r="81">
          <cell r="FX81">
            <v>0</v>
          </cell>
          <cell r="FY81">
            <v>0</v>
          </cell>
          <cell r="FZ81">
            <v>0</v>
          </cell>
          <cell r="GA81">
            <v>0</v>
          </cell>
          <cell r="GB81">
            <v>0</v>
          </cell>
          <cell r="GC81">
            <v>0</v>
          </cell>
          <cell r="GD81">
            <v>0</v>
          </cell>
          <cell r="GE81">
            <v>0</v>
          </cell>
          <cell r="GF81">
            <v>0</v>
          </cell>
          <cell r="GG81">
            <v>0</v>
          </cell>
          <cell r="GH81">
            <v>0</v>
          </cell>
          <cell r="GI81">
            <v>0</v>
          </cell>
          <cell r="GJ81">
            <v>0</v>
          </cell>
          <cell r="GK81">
            <v>0</v>
          </cell>
          <cell r="GM81">
            <v>0</v>
          </cell>
          <cell r="HS81">
            <v>185895.92333333334</v>
          </cell>
          <cell r="HT81">
            <v>46594.813183500002</v>
          </cell>
          <cell r="HU81">
            <v>0</v>
          </cell>
          <cell r="HV81">
            <v>371791.84666666668</v>
          </cell>
          <cell r="HW81">
            <v>77658.021972499992</v>
          </cell>
          <cell r="HX81">
            <v>0</v>
          </cell>
          <cell r="HY81">
            <v>371791.84666666668</v>
          </cell>
          <cell r="HZ81">
            <v>56949.216113166665</v>
          </cell>
          <cell r="IA81">
            <v>0</v>
          </cell>
          <cell r="IB81">
            <v>371791.84666666668</v>
          </cell>
          <cell r="IC81">
            <v>36240.410253833332</v>
          </cell>
          <cell r="ID81">
            <v>0</v>
          </cell>
          <cell r="IE81">
            <v>371791.84666666668</v>
          </cell>
          <cell r="IF81">
            <v>15531.6043945</v>
          </cell>
          <cell r="IG81">
            <v>0</v>
          </cell>
          <cell r="IH81">
            <v>0</v>
          </cell>
          <cell r="II81">
            <v>0</v>
          </cell>
          <cell r="IJ81">
            <v>0</v>
          </cell>
          <cell r="IK81">
            <v>0</v>
          </cell>
          <cell r="IL81">
            <v>0</v>
          </cell>
          <cell r="IO81">
            <v>0</v>
          </cell>
          <cell r="IP81">
            <v>0</v>
          </cell>
          <cell r="IQ81">
            <v>0</v>
          </cell>
          <cell r="IR81">
            <v>0</v>
          </cell>
          <cell r="IS81">
            <v>0</v>
          </cell>
          <cell r="IT81">
            <v>0</v>
          </cell>
          <cell r="IU81">
            <v>0</v>
          </cell>
        </row>
        <row r="82">
          <cell r="FX82">
            <v>0</v>
          </cell>
          <cell r="FY82">
            <v>0</v>
          </cell>
          <cell r="FZ82">
            <v>0</v>
          </cell>
          <cell r="GA82">
            <v>0</v>
          </cell>
          <cell r="GB82">
            <v>0</v>
          </cell>
          <cell r="GC82">
            <v>0</v>
          </cell>
          <cell r="GD82">
            <v>0</v>
          </cell>
          <cell r="GE82">
            <v>0</v>
          </cell>
          <cell r="GF82">
            <v>0</v>
          </cell>
          <cell r="GG82">
            <v>0</v>
          </cell>
          <cell r="GH82">
            <v>0</v>
          </cell>
          <cell r="GI82">
            <v>0</v>
          </cell>
          <cell r="GJ82">
            <v>0</v>
          </cell>
          <cell r="GK82">
            <v>0</v>
          </cell>
          <cell r="GM82">
            <v>0</v>
          </cell>
          <cell r="HS82">
            <v>28238.401428571429</v>
          </cell>
          <cell r="HT82">
            <v>4301.7674776249996</v>
          </cell>
          <cell r="HU82">
            <v>0</v>
          </cell>
          <cell r="HV82">
            <v>56476.802857142859</v>
          </cell>
          <cell r="HW82">
            <v>6759.9203219821429</v>
          </cell>
          <cell r="HX82">
            <v>0</v>
          </cell>
          <cell r="HY82">
            <v>56476.802857142859</v>
          </cell>
          <cell r="HZ82">
            <v>4301.7674776249987</v>
          </cell>
          <cell r="IA82">
            <v>0</v>
          </cell>
          <cell r="IB82">
            <v>56476.802857142859</v>
          </cell>
          <cell r="IC82">
            <v>1843.6146332678557</v>
          </cell>
          <cell r="ID82">
            <v>0</v>
          </cell>
          <cell r="IE82">
            <v>0</v>
          </cell>
          <cell r="IF82">
            <v>-1.5834302757866682E-12</v>
          </cell>
          <cell r="IG82">
            <v>0</v>
          </cell>
          <cell r="IH82">
            <v>0</v>
          </cell>
          <cell r="II82">
            <v>-1.5834302757866682E-12</v>
          </cell>
          <cell r="IJ82">
            <v>0</v>
          </cell>
          <cell r="IK82">
            <v>0</v>
          </cell>
          <cell r="IL82">
            <v>-1.5834302757866682E-12</v>
          </cell>
          <cell r="IO82">
            <v>0</v>
          </cell>
          <cell r="IP82">
            <v>0</v>
          </cell>
          <cell r="IQ82">
            <v>0</v>
          </cell>
          <cell r="IR82">
            <v>0</v>
          </cell>
          <cell r="IS82">
            <v>0</v>
          </cell>
          <cell r="IT82">
            <v>0</v>
          </cell>
          <cell r="IU82">
            <v>0</v>
          </cell>
        </row>
        <row r="83">
          <cell r="FX83">
            <v>0</v>
          </cell>
          <cell r="FY83">
            <v>0</v>
          </cell>
          <cell r="FZ83">
            <v>0</v>
          </cell>
          <cell r="GA83">
            <v>0</v>
          </cell>
          <cell r="GB83">
            <v>0</v>
          </cell>
          <cell r="GC83">
            <v>0</v>
          </cell>
          <cell r="GD83">
            <v>0</v>
          </cell>
          <cell r="GE83">
            <v>0</v>
          </cell>
          <cell r="GF83">
            <v>0</v>
          </cell>
          <cell r="GG83">
            <v>0</v>
          </cell>
          <cell r="GH83">
            <v>0</v>
          </cell>
          <cell r="GI83">
            <v>0</v>
          </cell>
          <cell r="GJ83">
            <v>0</v>
          </cell>
          <cell r="GK83">
            <v>0</v>
          </cell>
          <cell r="GM83">
            <v>0</v>
          </cell>
          <cell r="HS83">
            <v>465521.31142857147</v>
          </cell>
          <cell r="HT83">
            <v>70916.352779749999</v>
          </cell>
          <cell r="HU83">
            <v>0</v>
          </cell>
          <cell r="HV83">
            <v>931042.62285714294</v>
          </cell>
          <cell r="HW83">
            <v>111439.98293960714</v>
          </cell>
          <cell r="HX83">
            <v>0</v>
          </cell>
          <cell r="HY83">
            <v>931042.62285714294</v>
          </cell>
          <cell r="HZ83">
            <v>70916.352779749985</v>
          </cell>
          <cell r="IA83">
            <v>0</v>
          </cell>
          <cell r="IB83">
            <v>931042.62285714294</v>
          </cell>
          <cell r="IC83">
            <v>30392.722619892833</v>
          </cell>
          <cell r="ID83">
            <v>0</v>
          </cell>
          <cell r="IE83">
            <v>0</v>
          </cell>
          <cell r="IF83">
            <v>-2.533488441258669E-11</v>
          </cell>
          <cell r="IG83">
            <v>0</v>
          </cell>
          <cell r="IH83">
            <v>0</v>
          </cell>
          <cell r="II83">
            <v>-2.533488441258669E-11</v>
          </cell>
          <cell r="IJ83">
            <v>0</v>
          </cell>
          <cell r="IK83">
            <v>0</v>
          </cell>
          <cell r="IL83">
            <v>-2.533488441258669E-11</v>
          </cell>
          <cell r="IO83">
            <v>0</v>
          </cell>
          <cell r="IP83">
            <v>0</v>
          </cell>
          <cell r="IQ83">
            <v>0</v>
          </cell>
          <cell r="IR83">
            <v>0</v>
          </cell>
          <cell r="IS83">
            <v>0</v>
          </cell>
          <cell r="IT83">
            <v>0</v>
          </cell>
          <cell r="IU83">
            <v>0</v>
          </cell>
        </row>
        <row r="84">
          <cell r="FX84">
            <v>0</v>
          </cell>
          <cell r="FY84">
            <v>0</v>
          </cell>
          <cell r="FZ84">
            <v>0</v>
          </cell>
          <cell r="GA84">
            <v>0</v>
          </cell>
          <cell r="GB84">
            <v>0</v>
          </cell>
          <cell r="GC84">
            <v>0</v>
          </cell>
          <cell r="GD84">
            <v>0</v>
          </cell>
          <cell r="GE84">
            <v>0</v>
          </cell>
          <cell r="GF84">
            <v>0</v>
          </cell>
          <cell r="GG84">
            <v>0</v>
          </cell>
          <cell r="GH84">
            <v>0</v>
          </cell>
          <cell r="GI84">
            <v>0</v>
          </cell>
          <cell r="GJ84">
            <v>0</v>
          </cell>
          <cell r="GK84">
            <v>0</v>
          </cell>
          <cell r="GM84">
            <v>0</v>
          </cell>
          <cell r="HS84">
            <v>243041.68285714285</v>
          </cell>
          <cell r="HT84">
            <v>37024.362362250002</v>
          </cell>
          <cell r="HU84">
            <v>0</v>
          </cell>
          <cell r="HV84">
            <v>486083.3657142857</v>
          </cell>
          <cell r="HW84">
            <v>58181.140854964295</v>
          </cell>
          <cell r="HX84">
            <v>0</v>
          </cell>
          <cell r="HY84">
            <v>486083.3657142857</v>
          </cell>
          <cell r="HZ84">
            <v>37024.362362250009</v>
          </cell>
          <cell r="IA84">
            <v>0</v>
          </cell>
          <cell r="IB84">
            <v>486083.3657142857</v>
          </cell>
          <cell r="IC84">
            <v>15867.583869535722</v>
          </cell>
          <cell r="ID84">
            <v>0</v>
          </cell>
          <cell r="IE84">
            <v>0</v>
          </cell>
          <cell r="IF84">
            <v>7.6004653237760065E-12</v>
          </cell>
          <cell r="IG84">
            <v>0</v>
          </cell>
          <cell r="IH84">
            <v>0</v>
          </cell>
          <cell r="II84">
            <v>7.6004653237760065E-12</v>
          </cell>
          <cell r="IJ84">
            <v>0</v>
          </cell>
          <cell r="IK84">
            <v>0</v>
          </cell>
          <cell r="IL84">
            <v>7.6004653237760065E-12</v>
          </cell>
          <cell r="IO84">
            <v>0</v>
          </cell>
          <cell r="IP84">
            <v>0</v>
          </cell>
          <cell r="IQ84">
            <v>0</v>
          </cell>
          <cell r="IR84">
            <v>0</v>
          </cell>
          <cell r="IS84">
            <v>0</v>
          </cell>
          <cell r="IT84">
            <v>0</v>
          </cell>
          <cell r="IU84">
            <v>0</v>
          </cell>
        </row>
        <row r="85">
          <cell r="FX85">
            <v>0</v>
          </cell>
          <cell r="FY85">
            <v>0</v>
          </cell>
          <cell r="FZ85">
            <v>0</v>
          </cell>
          <cell r="GA85">
            <v>0</v>
          </cell>
          <cell r="GB85">
            <v>0</v>
          </cell>
          <cell r="GC85">
            <v>0</v>
          </cell>
          <cell r="GD85">
            <v>0</v>
          </cell>
          <cell r="GE85">
            <v>0</v>
          </cell>
          <cell r="GF85">
            <v>0</v>
          </cell>
          <cell r="GG85">
            <v>0</v>
          </cell>
          <cell r="GH85">
            <v>0</v>
          </cell>
          <cell r="GI85">
            <v>0</v>
          </cell>
          <cell r="GJ85">
            <v>0</v>
          </cell>
          <cell r="GK85">
            <v>0</v>
          </cell>
          <cell r="GM85">
            <v>0</v>
          </cell>
          <cell r="HS85">
            <v>30541.257142857143</v>
          </cell>
          <cell r="HT85">
            <v>2299.1168235199998</v>
          </cell>
          <cell r="HU85">
            <v>0</v>
          </cell>
          <cell r="HV85">
            <v>61082.514285714286</v>
          </cell>
          <cell r="HW85">
            <v>3612.8978655314281</v>
          </cell>
          <cell r="HX85">
            <v>0</v>
          </cell>
          <cell r="HY85">
            <v>61082.514285714286</v>
          </cell>
          <cell r="HZ85">
            <v>2299.1168235199993</v>
          </cell>
          <cell r="IA85">
            <v>0</v>
          </cell>
          <cell r="IB85">
            <v>61082.514285714286</v>
          </cell>
          <cell r="IC85">
            <v>985.33578150857102</v>
          </cell>
          <cell r="ID85">
            <v>0</v>
          </cell>
          <cell r="IE85">
            <v>0</v>
          </cell>
          <cell r="IF85">
            <v>-4.6948043745942411E-13</v>
          </cell>
          <cell r="IG85">
            <v>0</v>
          </cell>
          <cell r="IH85">
            <v>0</v>
          </cell>
          <cell r="II85">
            <v>-4.6948043745942411E-13</v>
          </cell>
          <cell r="IJ85">
            <v>0</v>
          </cell>
          <cell r="IK85">
            <v>0</v>
          </cell>
          <cell r="IL85">
            <v>-4.6948043745942411E-13</v>
          </cell>
          <cell r="IO85">
            <v>0</v>
          </cell>
          <cell r="IP85">
            <v>0</v>
          </cell>
          <cell r="IQ85">
            <v>0</v>
          </cell>
          <cell r="IR85">
            <v>0</v>
          </cell>
          <cell r="IS85">
            <v>0</v>
          </cell>
          <cell r="IT85">
            <v>0</v>
          </cell>
          <cell r="IU85">
            <v>0</v>
          </cell>
        </row>
        <row r="86">
          <cell r="FX86">
            <v>0</v>
          </cell>
          <cell r="FY86">
            <v>0</v>
          </cell>
          <cell r="FZ86">
            <v>0</v>
          </cell>
          <cell r="GA86">
            <v>0</v>
          </cell>
          <cell r="GB86">
            <v>0</v>
          </cell>
          <cell r="GC86">
            <v>0</v>
          </cell>
          <cell r="GD86">
            <v>0</v>
          </cell>
          <cell r="GE86">
            <v>0</v>
          </cell>
          <cell r="GF86">
            <v>0</v>
          </cell>
          <cell r="GG86">
            <v>0</v>
          </cell>
          <cell r="GH86">
            <v>0</v>
          </cell>
          <cell r="GI86">
            <v>0</v>
          </cell>
          <cell r="GJ86">
            <v>0</v>
          </cell>
          <cell r="GK86">
            <v>0</v>
          </cell>
          <cell r="GM86">
            <v>0</v>
          </cell>
          <cell r="HS86">
            <v>20360.837142857141</v>
          </cell>
          <cell r="HT86">
            <v>1532.744477319</v>
          </cell>
          <cell r="HU86">
            <v>0</v>
          </cell>
          <cell r="HV86">
            <v>40721.674285714282</v>
          </cell>
          <cell r="HW86">
            <v>2408.5984643584284</v>
          </cell>
          <cell r="HX86">
            <v>0</v>
          </cell>
          <cell r="HY86">
            <v>40721.674285714282</v>
          </cell>
          <cell r="HZ86">
            <v>1532.744477319</v>
          </cell>
          <cell r="IA86">
            <v>0</v>
          </cell>
          <cell r="IB86">
            <v>40721.674285714282</v>
          </cell>
          <cell r="IC86">
            <v>656.8904902795714</v>
          </cell>
          <cell r="ID86">
            <v>0</v>
          </cell>
          <cell r="IE86">
            <v>0</v>
          </cell>
          <cell r="IF86">
            <v>0</v>
          </cell>
          <cell r="IG86">
            <v>0</v>
          </cell>
          <cell r="IH86">
            <v>0</v>
          </cell>
          <cell r="II86">
            <v>0</v>
          </cell>
          <cell r="IJ86">
            <v>0</v>
          </cell>
          <cell r="IK86">
            <v>0</v>
          </cell>
          <cell r="IL86">
            <v>0</v>
          </cell>
          <cell r="IO86">
            <v>0</v>
          </cell>
          <cell r="IP86">
            <v>0</v>
          </cell>
          <cell r="IQ86">
            <v>0</v>
          </cell>
          <cell r="IR86">
            <v>0</v>
          </cell>
          <cell r="IS86">
            <v>0</v>
          </cell>
          <cell r="IT86">
            <v>0</v>
          </cell>
          <cell r="IU86">
            <v>0</v>
          </cell>
        </row>
        <row r="87">
          <cell r="FX87">
            <v>0</v>
          </cell>
          <cell r="FY87">
            <v>0</v>
          </cell>
          <cell r="FZ87">
            <v>0</v>
          </cell>
          <cell r="GA87">
            <v>0</v>
          </cell>
          <cell r="GB87">
            <v>0</v>
          </cell>
          <cell r="GC87">
            <v>0</v>
          </cell>
          <cell r="GD87">
            <v>0</v>
          </cell>
          <cell r="GE87">
            <v>0</v>
          </cell>
          <cell r="GF87">
            <v>0</v>
          </cell>
          <cell r="GG87">
            <v>0</v>
          </cell>
          <cell r="GH87">
            <v>0</v>
          </cell>
          <cell r="GI87">
            <v>0</v>
          </cell>
          <cell r="GJ87">
            <v>0</v>
          </cell>
          <cell r="GK87">
            <v>0</v>
          </cell>
          <cell r="GM87">
            <v>0</v>
          </cell>
          <cell r="HS87">
            <v>262759.8057142857</v>
          </cell>
          <cell r="HT87">
            <v>47126.838262215999</v>
          </cell>
          <cell r="HU87">
            <v>0</v>
          </cell>
          <cell r="HV87">
            <v>525519.6114285714</v>
          </cell>
          <cell r="HW87">
            <v>74056.460126339429</v>
          </cell>
          <cell r="HX87">
            <v>0</v>
          </cell>
          <cell r="HY87">
            <v>525519.6114285714</v>
          </cell>
          <cell r="HZ87">
            <v>47126.838262215999</v>
          </cell>
          <cell r="IA87">
            <v>0</v>
          </cell>
          <cell r="IB87">
            <v>525519.6114285714</v>
          </cell>
          <cell r="IC87">
            <v>20197.216398092569</v>
          </cell>
          <cell r="ID87">
            <v>0</v>
          </cell>
          <cell r="IE87">
            <v>0</v>
          </cell>
          <cell r="IF87">
            <v>0</v>
          </cell>
          <cell r="IG87">
            <v>0</v>
          </cell>
          <cell r="IH87">
            <v>0</v>
          </cell>
          <cell r="II87">
            <v>0</v>
          </cell>
          <cell r="IJ87">
            <v>0</v>
          </cell>
          <cell r="IK87">
            <v>0</v>
          </cell>
          <cell r="IL87">
            <v>0</v>
          </cell>
          <cell r="IO87">
            <v>0</v>
          </cell>
          <cell r="IP87">
            <v>0</v>
          </cell>
          <cell r="IQ87">
            <v>0</v>
          </cell>
          <cell r="IR87">
            <v>0</v>
          </cell>
          <cell r="IS87">
            <v>0</v>
          </cell>
          <cell r="IT87">
            <v>0</v>
          </cell>
          <cell r="IU87">
            <v>0</v>
          </cell>
        </row>
        <row r="88">
          <cell r="FX88">
            <v>0</v>
          </cell>
          <cell r="FY88">
            <v>0</v>
          </cell>
          <cell r="FZ88">
            <v>0</v>
          </cell>
          <cell r="GA88">
            <v>0</v>
          </cell>
          <cell r="GB88">
            <v>0</v>
          </cell>
          <cell r="GC88">
            <v>0</v>
          </cell>
          <cell r="GD88">
            <v>0</v>
          </cell>
          <cell r="GE88">
            <v>0</v>
          </cell>
          <cell r="GF88">
            <v>0</v>
          </cell>
          <cell r="GG88">
            <v>0</v>
          </cell>
          <cell r="GH88">
            <v>0</v>
          </cell>
          <cell r="GI88">
            <v>0</v>
          </cell>
          <cell r="GJ88">
            <v>0</v>
          </cell>
          <cell r="GK88">
            <v>0</v>
          </cell>
          <cell r="GM88">
            <v>0</v>
          </cell>
          <cell r="HS88">
            <v>232655.09428571427</v>
          </cell>
          <cell r="HT88">
            <v>41727.458921953999</v>
          </cell>
          <cell r="HU88">
            <v>0</v>
          </cell>
          <cell r="HV88">
            <v>465310.18857142853</v>
          </cell>
          <cell r="HW88">
            <v>65571.721163070571</v>
          </cell>
          <cell r="HX88">
            <v>0</v>
          </cell>
          <cell r="HY88">
            <v>465310.18857142853</v>
          </cell>
          <cell r="HZ88">
            <v>41727.458921954007</v>
          </cell>
          <cell r="IA88">
            <v>0</v>
          </cell>
          <cell r="IB88">
            <v>465310.18857142853</v>
          </cell>
          <cell r="IC88">
            <v>17883.196680837442</v>
          </cell>
          <cell r="ID88">
            <v>0</v>
          </cell>
          <cell r="IE88">
            <v>0</v>
          </cell>
          <cell r="IF88">
            <v>1.4913908671587704E-11</v>
          </cell>
          <cell r="IG88">
            <v>0</v>
          </cell>
          <cell r="IH88">
            <v>0</v>
          </cell>
          <cell r="II88">
            <v>1.4913908671587704E-11</v>
          </cell>
          <cell r="IJ88">
            <v>0</v>
          </cell>
          <cell r="IK88">
            <v>0</v>
          </cell>
          <cell r="IL88">
            <v>1.4913908671587704E-11</v>
          </cell>
          <cell r="IO88">
            <v>0</v>
          </cell>
          <cell r="IP88">
            <v>0</v>
          </cell>
          <cell r="IQ88">
            <v>0</v>
          </cell>
          <cell r="IR88">
            <v>0</v>
          </cell>
          <cell r="IS88">
            <v>0</v>
          </cell>
          <cell r="IT88">
            <v>0</v>
          </cell>
          <cell r="IU88">
            <v>0</v>
          </cell>
        </row>
        <row r="89">
          <cell r="FX89">
            <v>0</v>
          </cell>
          <cell r="FY89">
            <v>0</v>
          </cell>
          <cell r="FZ89">
            <v>0</v>
          </cell>
          <cell r="GA89">
            <v>0</v>
          </cell>
          <cell r="GB89">
            <v>0</v>
          </cell>
          <cell r="GC89">
            <v>0</v>
          </cell>
          <cell r="GD89">
            <v>0</v>
          </cell>
          <cell r="GE89">
            <v>0</v>
          </cell>
          <cell r="GF89">
            <v>0</v>
          </cell>
          <cell r="GG89">
            <v>0</v>
          </cell>
          <cell r="GH89">
            <v>0</v>
          </cell>
          <cell r="GI89">
            <v>0</v>
          </cell>
          <cell r="GJ89">
            <v>0</v>
          </cell>
          <cell r="GK89">
            <v>0</v>
          </cell>
          <cell r="GM89">
            <v>0</v>
          </cell>
          <cell r="HS89">
            <v>2356710.4542857143</v>
          </cell>
          <cell r="HT89">
            <v>227761.33596637502</v>
          </cell>
          <cell r="HU89">
            <v>0</v>
          </cell>
          <cell r="HV89">
            <v>4713420.9085714286</v>
          </cell>
          <cell r="HW89">
            <v>357910.67080430355</v>
          </cell>
          <cell r="HX89">
            <v>0</v>
          </cell>
          <cell r="HY89">
            <v>4713420.9085714286</v>
          </cell>
          <cell r="HZ89">
            <v>227761.33596637496</v>
          </cell>
          <cell r="IA89">
            <v>0</v>
          </cell>
          <cell r="IB89">
            <v>4713420.9085714286</v>
          </cell>
          <cell r="IC89">
            <v>97612.001128446354</v>
          </cell>
          <cell r="ID89">
            <v>0</v>
          </cell>
          <cell r="IE89">
            <v>0</v>
          </cell>
          <cell r="IF89">
            <v>-7.7148433774709709E-11</v>
          </cell>
          <cell r="IG89">
            <v>0</v>
          </cell>
          <cell r="IH89">
            <v>0</v>
          </cell>
          <cell r="II89">
            <v>-7.7148433774709709E-11</v>
          </cell>
          <cell r="IJ89">
            <v>0</v>
          </cell>
          <cell r="IK89">
            <v>0</v>
          </cell>
          <cell r="IL89">
            <v>-7.7148433774709709E-11</v>
          </cell>
          <cell r="IO89">
            <v>0</v>
          </cell>
          <cell r="IP89">
            <v>0</v>
          </cell>
          <cell r="IQ89">
            <v>0</v>
          </cell>
          <cell r="IR89">
            <v>0</v>
          </cell>
          <cell r="IS89">
            <v>0</v>
          </cell>
          <cell r="IT89">
            <v>0</v>
          </cell>
          <cell r="IU89">
            <v>0</v>
          </cell>
        </row>
        <row r="90">
          <cell r="FX90">
            <v>0</v>
          </cell>
          <cell r="FY90">
            <v>0</v>
          </cell>
          <cell r="FZ90">
            <v>0</v>
          </cell>
          <cell r="GA90">
            <v>0</v>
          </cell>
          <cell r="GB90">
            <v>0</v>
          </cell>
          <cell r="GC90">
            <v>0</v>
          </cell>
          <cell r="GD90">
            <v>0</v>
          </cell>
          <cell r="GE90">
            <v>0</v>
          </cell>
          <cell r="GF90">
            <v>0</v>
          </cell>
          <cell r="GG90">
            <v>0</v>
          </cell>
          <cell r="GH90">
            <v>0</v>
          </cell>
          <cell r="GI90">
            <v>0</v>
          </cell>
          <cell r="GJ90">
            <v>0</v>
          </cell>
          <cell r="GK90">
            <v>0</v>
          </cell>
          <cell r="GM90">
            <v>0</v>
          </cell>
          <cell r="HS90">
            <v>1035250.8285714285</v>
          </cell>
          <cell r="HT90">
            <v>100050.52226375</v>
          </cell>
          <cell r="HU90">
            <v>0</v>
          </cell>
          <cell r="HV90">
            <v>2070501.6571428571</v>
          </cell>
          <cell r="HW90">
            <v>157222.24927160714</v>
          </cell>
          <cell r="HX90">
            <v>0</v>
          </cell>
          <cell r="HY90">
            <v>2070501.6571428571</v>
          </cell>
          <cell r="HZ90">
            <v>100050.52226375</v>
          </cell>
          <cell r="IA90">
            <v>0</v>
          </cell>
          <cell r="IB90">
            <v>2070501.6571428571</v>
          </cell>
          <cell r="IC90">
            <v>42878.795255892859</v>
          </cell>
          <cell r="ID90">
            <v>0</v>
          </cell>
          <cell r="IE90">
            <v>0</v>
          </cell>
          <cell r="IF90">
            <v>0</v>
          </cell>
          <cell r="IG90">
            <v>0</v>
          </cell>
          <cell r="IH90">
            <v>0</v>
          </cell>
          <cell r="II90">
            <v>0</v>
          </cell>
          <cell r="IJ90">
            <v>0</v>
          </cell>
          <cell r="IK90">
            <v>0</v>
          </cell>
          <cell r="IL90">
            <v>0</v>
          </cell>
          <cell r="IO90">
            <v>0</v>
          </cell>
          <cell r="IP90">
            <v>0</v>
          </cell>
          <cell r="IQ90">
            <v>0</v>
          </cell>
          <cell r="IR90">
            <v>0</v>
          </cell>
          <cell r="IS90">
            <v>0</v>
          </cell>
          <cell r="IT90">
            <v>0</v>
          </cell>
          <cell r="IU90">
            <v>0</v>
          </cell>
        </row>
        <row r="91">
          <cell r="FX91">
            <v>0</v>
          </cell>
          <cell r="FY91">
            <v>0</v>
          </cell>
          <cell r="FZ91">
            <v>0</v>
          </cell>
          <cell r="GA91">
            <v>0</v>
          </cell>
          <cell r="GB91">
            <v>0</v>
          </cell>
          <cell r="GC91">
            <v>0</v>
          </cell>
          <cell r="GD91">
            <v>0</v>
          </cell>
          <cell r="GE91">
            <v>0</v>
          </cell>
          <cell r="GF91">
            <v>0</v>
          </cell>
          <cell r="GG91">
            <v>0</v>
          </cell>
          <cell r="GH91">
            <v>0</v>
          </cell>
          <cell r="GI91">
            <v>0</v>
          </cell>
          <cell r="GJ91">
            <v>0</v>
          </cell>
          <cell r="GK91">
            <v>0</v>
          </cell>
          <cell r="GM91">
            <v>0</v>
          </cell>
          <cell r="HS91">
            <v>322728.57714285713</v>
          </cell>
          <cell r="HT91">
            <v>31189.699927250003</v>
          </cell>
          <cell r="HU91">
            <v>0</v>
          </cell>
          <cell r="HV91">
            <v>645457.15428571426</v>
          </cell>
          <cell r="HW91">
            <v>49012.385599964298</v>
          </cell>
          <cell r="HX91">
            <v>0</v>
          </cell>
          <cell r="HY91">
            <v>645457.15428571426</v>
          </cell>
          <cell r="HZ91">
            <v>31189.699927250011</v>
          </cell>
          <cell r="IA91">
            <v>0</v>
          </cell>
          <cell r="IB91">
            <v>645457.15428571426</v>
          </cell>
          <cell r="IC91">
            <v>13367.014254535727</v>
          </cell>
          <cell r="ID91">
            <v>0</v>
          </cell>
          <cell r="IE91">
            <v>0</v>
          </cell>
          <cell r="IF91">
            <v>1.2858072295784951E-11</v>
          </cell>
          <cell r="IG91">
            <v>0</v>
          </cell>
          <cell r="IH91">
            <v>0</v>
          </cell>
          <cell r="II91">
            <v>1.2858072295784951E-11</v>
          </cell>
          <cell r="IJ91">
            <v>0</v>
          </cell>
          <cell r="IK91">
            <v>0</v>
          </cell>
          <cell r="IL91">
            <v>1.2858072295784951E-11</v>
          </cell>
          <cell r="IO91">
            <v>0</v>
          </cell>
          <cell r="IP91">
            <v>0</v>
          </cell>
          <cell r="IQ91">
            <v>0</v>
          </cell>
          <cell r="IR91">
            <v>0</v>
          </cell>
          <cell r="IS91">
            <v>0</v>
          </cell>
          <cell r="IT91">
            <v>0</v>
          </cell>
          <cell r="IU91">
            <v>0</v>
          </cell>
        </row>
        <row r="92">
          <cell r="FX92">
            <v>0</v>
          </cell>
          <cell r="FY92">
            <v>0</v>
          </cell>
          <cell r="FZ92">
            <v>0</v>
          </cell>
          <cell r="GA92">
            <v>0</v>
          </cell>
          <cell r="GB92">
            <v>0</v>
          </cell>
          <cell r="GC92">
            <v>0</v>
          </cell>
          <cell r="GD92">
            <v>0</v>
          </cell>
          <cell r="GE92">
            <v>0</v>
          </cell>
          <cell r="GF92">
            <v>0</v>
          </cell>
          <cell r="GG92">
            <v>0</v>
          </cell>
          <cell r="GH92">
            <v>0</v>
          </cell>
          <cell r="GI92">
            <v>0</v>
          </cell>
          <cell r="GJ92">
            <v>0</v>
          </cell>
          <cell r="GK92">
            <v>0</v>
          </cell>
          <cell r="GM92">
            <v>0</v>
          </cell>
          <cell r="HS92">
            <v>609242.53571428568</v>
          </cell>
          <cell r="HT92">
            <v>19057.868070312503</v>
          </cell>
          <cell r="HU92">
            <v>0</v>
          </cell>
          <cell r="HV92">
            <v>1218485.0714285714</v>
          </cell>
          <cell r="HW92">
            <v>29948.078396205365</v>
          </cell>
          <cell r="HX92">
            <v>0</v>
          </cell>
          <cell r="HY92">
            <v>1218485.0714285714</v>
          </cell>
          <cell r="HZ92">
            <v>19057.86807031251</v>
          </cell>
          <cell r="IA92">
            <v>0</v>
          </cell>
          <cell r="IB92">
            <v>1218485.0714285714</v>
          </cell>
          <cell r="IC92">
            <v>8167.6577444196519</v>
          </cell>
          <cell r="ID92">
            <v>0</v>
          </cell>
          <cell r="IE92">
            <v>0</v>
          </cell>
          <cell r="IF92">
            <v>8.3236955106258402E-12</v>
          </cell>
          <cell r="IG92">
            <v>0</v>
          </cell>
          <cell r="IH92">
            <v>0</v>
          </cell>
          <cell r="II92">
            <v>8.3236955106258402E-12</v>
          </cell>
          <cell r="IJ92">
            <v>0</v>
          </cell>
          <cell r="IK92">
            <v>0</v>
          </cell>
          <cell r="IL92">
            <v>8.3236955106258402E-12</v>
          </cell>
          <cell r="IO92">
            <v>0</v>
          </cell>
          <cell r="IP92">
            <v>0</v>
          </cell>
          <cell r="IQ92">
            <v>0</v>
          </cell>
          <cell r="IR92">
            <v>0</v>
          </cell>
          <cell r="IS92">
            <v>0</v>
          </cell>
          <cell r="IT92">
            <v>0</v>
          </cell>
          <cell r="IU92">
            <v>0</v>
          </cell>
        </row>
        <row r="93">
          <cell r="FX93">
            <v>0</v>
          </cell>
          <cell r="FY93">
            <v>0</v>
          </cell>
          <cell r="FZ93">
            <v>0</v>
          </cell>
          <cell r="GA93">
            <v>0</v>
          </cell>
          <cell r="GB93">
            <v>0</v>
          </cell>
          <cell r="GC93">
            <v>0</v>
          </cell>
          <cell r="GD93">
            <v>0</v>
          </cell>
          <cell r="GE93">
            <v>0</v>
          </cell>
          <cell r="GF93">
            <v>0</v>
          </cell>
          <cell r="GG93">
            <v>0</v>
          </cell>
          <cell r="GH93">
            <v>0</v>
          </cell>
          <cell r="GI93">
            <v>0</v>
          </cell>
          <cell r="GJ93">
            <v>0</v>
          </cell>
          <cell r="GK93">
            <v>0</v>
          </cell>
          <cell r="GM93">
            <v>0</v>
          </cell>
          <cell r="HS93">
            <v>1207216.93</v>
          </cell>
          <cell r="HT93">
            <v>37763.254591562501</v>
          </cell>
          <cell r="HU93">
            <v>0</v>
          </cell>
          <cell r="HV93">
            <v>2414433.86</v>
          </cell>
          <cell r="HW93">
            <v>59342.257215312507</v>
          </cell>
          <cell r="HX93">
            <v>0</v>
          </cell>
          <cell r="HY93">
            <v>2414433.86</v>
          </cell>
          <cell r="HZ93">
            <v>37763.254591562509</v>
          </cell>
          <cell r="IA93">
            <v>0</v>
          </cell>
          <cell r="IB93">
            <v>2414433.86</v>
          </cell>
          <cell r="IC93">
            <v>16184.251967812514</v>
          </cell>
          <cell r="ID93">
            <v>0</v>
          </cell>
          <cell r="IE93">
            <v>0</v>
          </cell>
          <cell r="IF93">
            <v>1.248554326593876E-11</v>
          </cell>
          <cell r="IG93">
            <v>0</v>
          </cell>
          <cell r="IH93">
            <v>0</v>
          </cell>
          <cell r="II93">
            <v>1.248554326593876E-11</v>
          </cell>
          <cell r="IJ93">
            <v>0</v>
          </cell>
          <cell r="IK93">
            <v>0</v>
          </cell>
          <cell r="IL93">
            <v>1.248554326593876E-11</v>
          </cell>
          <cell r="IO93">
            <v>0</v>
          </cell>
          <cell r="IP93">
            <v>0</v>
          </cell>
          <cell r="IQ93">
            <v>0</v>
          </cell>
          <cell r="IR93">
            <v>0</v>
          </cell>
          <cell r="IS93">
            <v>0</v>
          </cell>
          <cell r="IT93">
            <v>0</v>
          </cell>
          <cell r="IU93">
            <v>0</v>
          </cell>
        </row>
        <row r="94">
          <cell r="FX94">
            <v>0</v>
          </cell>
          <cell r="FY94">
            <v>0</v>
          </cell>
          <cell r="FZ94">
            <v>0</v>
          </cell>
          <cell r="GA94">
            <v>0</v>
          </cell>
          <cell r="GB94">
            <v>0</v>
          </cell>
          <cell r="GC94">
            <v>0</v>
          </cell>
          <cell r="GD94">
            <v>0</v>
          </cell>
          <cell r="GE94">
            <v>0</v>
          </cell>
          <cell r="GF94">
            <v>0</v>
          </cell>
          <cell r="GG94">
            <v>0</v>
          </cell>
          <cell r="GH94">
            <v>0</v>
          </cell>
          <cell r="GI94">
            <v>0</v>
          </cell>
          <cell r="GJ94">
            <v>0</v>
          </cell>
          <cell r="GK94">
            <v>0</v>
          </cell>
          <cell r="GM94">
            <v>0</v>
          </cell>
          <cell r="HS94">
            <v>7218776.178888889</v>
          </cell>
          <cell r="HT94">
            <v>2318515.704971265</v>
          </cell>
          <cell r="HU94">
            <v>0</v>
          </cell>
          <cell r="HV94">
            <v>14437552.357777778</v>
          </cell>
          <cell r="HW94">
            <v>3864192.8416187754</v>
          </cell>
          <cell r="HX94">
            <v>0</v>
          </cell>
          <cell r="HY94">
            <v>14437552.357777778</v>
          </cell>
          <cell r="HZ94">
            <v>2833741.4171871021</v>
          </cell>
          <cell r="IA94">
            <v>0</v>
          </cell>
          <cell r="IB94">
            <v>14437552.357777778</v>
          </cell>
          <cell r="IC94">
            <v>1803289.9927554291</v>
          </cell>
          <cell r="ID94">
            <v>0</v>
          </cell>
          <cell r="IE94">
            <v>14437552.357777778</v>
          </cell>
          <cell r="IF94">
            <v>772838.56832375575</v>
          </cell>
          <cell r="IG94">
            <v>0</v>
          </cell>
          <cell r="IH94">
            <v>0</v>
          </cell>
          <cell r="II94">
            <v>6.6471286118030556E-10</v>
          </cell>
          <cell r="IJ94">
            <v>0</v>
          </cell>
          <cell r="IK94">
            <v>0</v>
          </cell>
          <cell r="IL94">
            <v>6.6471286118030556E-10</v>
          </cell>
          <cell r="IO94">
            <v>0</v>
          </cell>
          <cell r="IP94">
            <v>0</v>
          </cell>
          <cell r="IQ94">
            <v>0</v>
          </cell>
          <cell r="IR94">
            <v>0</v>
          </cell>
          <cell r="IS94">
            <v>0</v>
          </cell>
          <cell r="IT94">
            <v>0</v>
          </cell>
          <cell r="IU94">
            <v>0</v>
          </cell>
        </row>
        <row r="95">
          <cell r="FX95">
            <v>0</v>
          </cell>
          <cell r="FY95">
            <v>0</v>
          </cell>
          <cell r="FZ95">
            <v>0</v>
          </cell>
          <cell r="GA95">
            <v>0</v>
          </cell>
          <cell r="GB95">
            <v>0</v>
          </cell>
          <cell r="GC95">
            <v>0</v>
          </cell>
          <cell r="GD95">
            <v>0</v>
          </cell>
          <cell r="GE95">
            <v>0</v>
          </cell>
          <cell r="GF95">
            <v>0</v>
          </cell>
          <cell r="GG95">
            <v>0</v>
          </cell>
          <cell r="GH95">
            <v>0</v>
          </cell>
          <cell r="GI95">
            <v>0</v>
          </cell>
          <cell r="GJ95">
            <v>0</v>
          </cell>
          <cell r="GK95">
            <v>0</v>
          </cell>
          <cell r="GM95">
            <v>0</v>
          </cell>
          <cell r="HS95">
            <v>8105272.6349999998</v>
          </cell>
          <cell r="HT95">
            <v>891579.98985000001</v>
          </cell>
          <cell r="HU95">
            <v>0</v>
          </cell>
          <cell r="HV95">
            <v>16210545.27</v>
          </cell>
          <cell r="HW95">
            <v>1114474.9873125001</v>
          </cell>
          <cell r="HX95">
            <v>0</v>
          </cell>
          <cell r="HY95">
            <v>8105272.6349999998</v>
          </cell>
          <cell r="HZ95">
            <v>222894.99746250009</v>
          </cell>
          <cell r="IA95">
            <v>0</v>
          </cell>
          <cell r="IB95">
            <v>0</v>
          </cell>
          <cell r="IC95">
            <v>1.0244548320770264E-10</v>
          </cell>
          <cell r="ID95">
            <v>0</v>
          </cell>
          <cell r="IE95">
            <v>0</v>
          </cell>
          <cell r="IF95">
            <v>1.0244548320770264E-10</v>
          </cell>
          <cell r="IG95">
            <v>0</v>
          </cell>
          <cell r="IH95">
            <v>0</v>
          </cell>
          <cell r="II95">
            <v>1.0244548320770264E-10</v>
          </cell>
          <cell r="IJ95">
            <v>0</v>
          </cell>
          <cell r="IK95">
            <v>0</v>
          </cell>
          <cell r="IL95">
            <v>1.0244548320770264E-10</v>
          </cell>
          <cell r="IO95">
            <v>0</v>
          </cell>
          <cell r="IP95">
            <v>0</v>
          </cell>
          <cell r="IQ95">
            <v>0</v>
          </cell>
          <cell r="IR95">
            <v>0</v>
          </cell>
          <cell r="IS95">
            <v>0</v>
          </cell>
          <cell r="IT95">
            <v>0</v>
          </cell>
          <cell r="IU95">
            <v>0</v>
          </cell>
        </row>
        <row r="96">
          <cell r="FX96">
            <v>0</v>
          </cell>
          <cell r="FY96">
            <v>0</v>
          </cell>
          <cell r="FZ96">
            <v>0</v>
          </cell>
          <cell r="GA96">
            <v>0</v>
          </cell>
          <cell r="GB96">
            <v>0</v>
          </cell>
          <cell r="GC96">
            <v>0</v>
          </cell>
          <cell r="GD96">
            <v>0</v>
          </cell>
          <cell r="GE96">
            <v>0</v>
          </cell>
          <cell r="GF96">
            <v>0</v>
          </cell>
          <cell r="GG96">
            <v>0</v>
          </cell>
          <cell r="GH96">
            <v>0</v>
          </cell>
          <cell r="GI96">
            <v>0</v>
          </cell>
          <cell r="GJ96">
            <v>0</v>
          </cell>
          <cell r="GK96">
            <v>0</v>
          </cell>
          <cell r="GM96">
            <v>0</v>
          </cell>
          <cell r="HS96">
            <v>130601.92047619048</v>
          </cell>
          <cell r="HT96">
            <v>76382.533190500006</v>
          </cell>
          <cell r="HU96">
            <v>0</v>
          </cell>
          <cell r="HV96">
            <v>261203.84095238097</v>
          </cell>
          <cell r="HW96">
            <v>141853.27592521429</v>
          </cell>
          <cell r="HX96">
            <v>0</v>
          </cell>
          <cell r="HY96">
            <v>261203.84095238097</v>
          </cell>
          <cell r="HZ96">
            <v>127304.22198416671</v>
          </cell>
          <cell r="IA96">
            <v>0</v>
          </cell>
          <cell r="IB96">
            <v>261203.84095238097</v>
          </cell>
          <cell r="IC96">
            <v>112755.16804311909</v>
          </cell>
          <cell r="ID96">
            <v>0</v>
          </cell>
          <cell r="IE96">
            <v>261203.84095238097</v>
          </cell>
          <cell r="IF96">
            <v>98206.114102071471</v>
          </cell>
          <cell r="IG96">
            <v>0</v>
          </cell>
          <cell r="IH96">
            <v>261203.84095238097</v>
          </cell>
          <cell r="II96">
            <v>83657.060161023837</v>
          </cell>
          <cell r="IJ96">
            <v>0</v>
          </cell>
          <cell r="IK96">
            <v>261203.84095238097</v>
          </cell>
          <cell r="IL96">
            <v>69108.006219976218</v>
          </cell>
          <cell r="IO96">
            <v>0</v>
          </cell>
          <cell r="IP96">
            <v>0</v>
          </cell>
          <cell r="IQ96">
            <v>0</v>
          </cell>
          <cell r="IR96">
            <v>0</v>
          </cell>
          <cell r="IS96">
            <v>0</v>
          </cell>
          <cell r="IT96">
            <v>0</v>
          </cell>
          <cell r="IU96">
            <v>0</v>
          </cell>
        </row>
        <row r="97">
          <cell r="FX97">
            <v>0</v>
          </cell>
          <cell r="FY97">
            <v>0</v>
          </cell>
          <cell r="FZ97">
            <v>0</v>
          </cell>
          <cell r="GA97">
            <v>0</v>
          </cell>
          <cell r="GB97">
            <v>0</v>
          </cell>
          <cell r="GC97">
            <v>0</v>
          </cell>
          <cell r="GD97">
            <v>0</v>
          </cell>
          <cell r="GE97">
            <v>0</v>
          </cell>
          <cell r="GF97">
            <v>0</v>
          </cell>
          <cell r="GG97">
            <v>0</v>
          </cell>
          <cell r="GH97">
            <v>0</v>
          </cell>
          <cell r="GI97">
            <v>0</v>
          </cell>
          <cell r="GJ97">
            <v>0</v>
          </cell>
          <cell r="GK97">
            <v>0</v>
          </cell>
          <cell r="GM97">
            <v>0</v>
          </cell>
          <cell r="HS97">
            <v>344120.7061111111</v>
          </cell>
          <cell r="HT97">
            <v>23228.1476625</v>
          </cell>
          <cell r="HU97">
            <v>0</v>
          </cell>
          <cell r="HV97">
            <v>688241.41222222219</v>
          </cell>
          <cell r="HW97">
            <v>42584.937381249998</v>
          </cell>
          <cell r="HX97">
            <v>0</v>
          </cell>
          <cell r="HY97">
            <v>688241.41222222219</v>
          </cell>
          <cell r="HZ97">
            <v>37423.126789583344</v>
          </cell>
          <cell r="IA97">
            <v>0</v>
          </cell>
          <cell r="IB97">
            <v>688241.41222222219</v>
          </cell>
          <cell r="IC97">
            <v>32261.316197916676</v>
          </cell>
          <cell r="ID97">
            <v>0</v>
          </cell>
          <cell r="IE97">
            <v>688241.41222222219</v>
          </cell>
          <cell r="IF97">
            <v>27099.505606250012</v>
          </cell>
          <cell r="IG97">
            <v>0</v>
          </cell>
          <cell r="IH97">
            <v>688241.41222222219</v>
          </cell>
          <cell r="II97">
            <v>21937.695014583343</v>
          </cell>
          <cell r="IJ97">
            <v>0</v>
          </cell>
          <cell r="IK97">
            <v>688241.41222222219</v>
          </cell>
          <cell r="IL97">
            <v>16775.884422916675</v>
          </cell>
          <cell r="IO97">
            <v>0</v>
          </cell>
          <cell r="IP97">
            <v>0</v>
          </cell>
          <cell r="IQ97">
            <v>0</v>
          </cell>
          <cell r="IR97">
            <v>0</v>
          </cell>
          <cell r="IS97">
            <v>0</v>
          </cell>
          <cell r="IT97">
            <v>0</v>
          </cell>
          <cell r="IU97">
            <v>0</v>
          </cell>
        </row>
        <row r="98">
          <cell r="FX98">
            <v>0</v>
          </cell>
          <cell r="FY98">
            <v>0</v>
          </cell>
          <cell r="FZ98">
            <v>0</v>
          </cell>
          <cell r="GA98">
            <v>0</v>
          </cell>
          <cell r="GB98">
            <v>0</v>
          </cell>
          <cell r="GC98">
            <v>0</v>
          </cell>
          <cell r="GD98">
            <v>0</v>
          </cell>
          <cell r="GE98">
            <v>0</v>
          </cell>
          <cell r="GF98">
            <v>0</v>
          </cell>
          <cell r="GG98">
            <v>0</v>
          </cell>
          <cell r="GH98">
            <v>0</v>
          </cell>
          <cell r="GI98">
            <v>0</v>
          </cell>
          <cell r="GJ98">
            <v>0</v>
          </cell>
          <cell r="GK98">
            <v>0</v>
          </cell>
          <cell r="GM98">
            <v>0</v>
          </cell>
          <cell r="HS98">
            <v>165449.35</v>
          </cell>
          <cell r="HT98">
            <v>2218.0553484375</v>
          </cell>
          <cell r="HU98">
            <v>0</v>
          </cell>
          <cell r="HV98">
            <v>330898.7</v>
          </cell>
          <cell r="HW98">
            <v>2218.0553484375</v>
          </cell>
          <cell r="HX98">
            <v>0</v>
          </cell>
          <cell r="HY98">
            <v>0</v>
          </cell>
          <cell r="HZ98">
            <v>-5.2023096941411501E-13</v>
          </cell>
          <cell r="IA98">
            <v>0</v>
          </cell>
          <cell r="IB98">
            <v>0</v>
          </cell>
          <cell r="IC98">
            <v>-5.2023096941411501E-13</v>
          </cell>
          <cell r="ID98">
            <v>0</v>
          </cell>
          <cell r="IE98">
            <v>0</v>
          </cell>
          <cell r="IF98">
            <v>-5.2023096941411501E-13</v>
          </cell>
          <cell r="IG98">
            <v>0</v>
          </cell>
          <cell r="IH98">
            <v>0</v>
          </cell>
          <cell r="II98">
            <v>-5.2023096941411501E-13</v>
          </cell>
          <cell r="IJ98">
            <v>0</v>
          </cell>
          <cell r="IK98">
            <v>0</v>
          </cell>
          <cell r="IL98">
            <v>-5.2023096941411501E-13</v>
          </cell>
          <cell r="IO98">
            <v>0</v>
          </cell>
          <cell r="IP98">
            <v>0</v>
          </cell>
          <cell r="IQ98">
            <v>0</v>
          </cell>
          <cell r="IR98">
            <v>0</v>
          </cell>
          <cell r="IS98">
            <v>0</v>
          </cell>
          <cell r="IT98">
            <v>0</v>
          </cell>
          <cell r="IU98">
            <v>0</v>
          </cell>
        </row>
        <row r="99">
          <cell r="FX99">
            <v>0</v>
          </cell>
          <cell r="FY99">
            <v>0</v>
          </cell>
          <cell r="FZ99">
            <v>0</v>
          </cell>
          <cell r="GA99">
            <v>0</v>
          </cell>
          <cell r="GB99">
            <v>0</v>
          </cell>
          <cell r="GC99">
            <v>0</v>
          </cell>
          <cell r="GD99">
            <v>0</v>
          </cell>
          <cell r="GE99">
            <v>0</v>
          </cell>
          <cell r="GF99">
            <v>0</v>
          </cell>
          <cell r="GG99">
            <v>0</v>
          </cell>
          <cell r="GH99">
            <v>0</v>
          </cell>
          <cell r="GI99">
            <v>0</v>
          </cell>
          <cell r="GJ99">
            <v>0</v>
          </cell>
          <cell r="GK99">
            <v>0</v>
          </cell>
          <cell r="GM99">
            <v>0</v>
          </cell>
          <cell r="HS99">
            <v>1748.088888888889</v>
          </cell>
          <cell r="HT99">
            <v>351.52975000000004</v>
          </cell>
          <cell r="HU99">
            <v>0</v>
          </cell>
          <cell r="HV99">
            <v>3496.1777777777779</v>
          </cell>
          <cell r="HW99">
            <v>679.62418333333346</v>
          </cell>
          <cell r="HX99">
            <v>0</v>
          </cell>
          <cell r="HY99">
            <v>3496.1777777777779</v>
          </cell>
          <cell r="HZ99">
            <v>648.37709444444454</v>
          </cell>
          <cell r="IA99">
            <v>0</v>
          </cell>
          <cell r="IB99">
            <v>3496.1777777777779</v>
          </cell>
          <cell r="IC99">
            <v>617.13000555555573</v>
          </cell>
          <cell r="ID99">
            <v>0</v>
          </cell>
          <cell r="IE99">
            <v>3496.1777777777779</v>
          </cell>
          <cell r="IF99">
            <v>585.8829166666668</v>
          </cell>
          <cell r="IG99">
            <v>0</v>
          </cell>
          <cell r="IH99">
            <v>3496.1777777777779</v>
          </cell>
          <cell r="II99">
            <v>554.63582777777799</v>
          </cell>
          <cell r="IJ99">
            <v>0</v>
          </cell>
          <cell r="IK99">
            <v>3496.1777777777779</v>
          </cell>
          <cell r="IL99">
            <v>523.38873888888907</v>
          </cell>
          <cell r="IO99">
            <v>0</v>
          </cell>
          <cell r="IP99">
            <v>0</v>
          </cell>
          <cell r="IQ99">
            <v>0</v>
          </cell>
          <cell r="IR99">
            <v>0</v>
          </cell>
          <cell r="IS99">
            <v>0</v>
          </cell>
          <cell r="IT99">
            <v>0</v>
          </cell>
          <cell r="IU99">
            <v>0</v>
          </cell>
        </row>
        <row r="100">
          <cell r="FX100">
            <v>0</v>
          </cell>
          <cell r="FY100">
            <v>0</v>
          </cell>
          <cell r="FZ100">
            <v>0</v>
          </cell>
          <cell r="GA100">
            <v>0</v>
          </cell>
          <cell r="GB100">
            <v>0</v>
          </cell>
          <cell r="GC100">
            <v>0</v>
          </cell>
          <cell r="GD100">
            <v>0</v>
          </cell>
          <cell r="GE100">
            <v>0</v>
          </cell>
          <cell r="GF100">
            <v>0</v>
          </cell>
          <cell r="GG100">
            <v>0</v>
          </cell>
          <cell r="GH100">
            <v>0</v>
          </cell>
          <cell r="GI100">
            <v>0</v>
          </cell>
          <cell r="GJ100">
            <v>0</v>
          </cell>
          <cell r="GK100">
            <v>0</v>
          </cell>
          <cell r="GM100">
            <v>0</v>
          </cell>
          <cell r="HS100">
            <v>385815.16526315786</v>
          </cell>
          <cell r="HT100">
            <v>146609.7628</v>
          </cell>
          <cell r="HU100">
            <v>0</v>
          </cell>
          <cell r="HV100">
            <v>771630.33052631572</v>
          </cell>
          <cell r="HW100">
            <v>281645.0706421053</v>
          </cell>
          <cell r="HX100">
            <v>0</v>
          </cell>
          <cell r="HY100">
            <v>771630.33052631572</v>
          </cell>
          <cell r="HZ100">
            <v>266212.46403157897</v>
          </cell>
          <cell r="IA100">
            <v>0</v>
          </cell>
          <cell r="IB100">
            <v>771630.33052631572</v>
          </cell>
          <cell r="IC100">
            <v>250779.8574210527</v>
          </cell>
          <cell r="ID100">
            <v>0</v>
          </cell>
          <cell r="IE100">
            <v>771630.33052631572</v>
          </cell>
          <cell r="IF100">
            <v>235347.25081052637</v>
          </cell>
          <cell r="IG100">
            <v>0</v>
          </cell>
          <cell r="IH100">
            <v>771630.33052631572</v>
          </cell>
          <cell r="II100">
            <v>219914.6442000001</v>
          </cell>
          <cell r="IJ100">
            <v>0</v>
          </cell>
          <cell r="IK100">
            <v>771630.33052631572</v>
          </cell>
          <cell r="IL100">
            <v>204482.03758947382</v>
          </cell>
          <cell r="IO100">
            <v>0</v>
          </cell>
          <cell r="IP100">
            <v>0</v>
          </cell>
          <cell r="IQ100">
            <v>0</v>
          </cell>
          <cell r="IR100">
            <v>0</v>
          </cell>
          <cell r="IS100">
            <v>0</v>
          </cell>
          <cell r="IT100">
            <v>0</v>
          </cell>
          <cell r="IU100">
            <v>0</v>
          </cell>
        </row>
        <row r="101">
          <cell r="FX101">
            <v>0</v>
          </cell>
          <cell r="FY101">
            <v>0</v>
          </cell>
          <cell r="FZ101">
            <v>0</v>
          </cell>
          <cell r="GA101">
            <v>0</v>
          </cell>
          <cell r="GB101">
            <v>0</v>
          </cell>
          <cell r="GC101">
            <v>0</v>
          </cell>
          <cell r="GD101">
            <v>0</v>
          </cell>
          <cell r="GE101">
            <v>0</v>
          </cell>
          <cell r="GF101">
            <v>0</v>
          </cell>
          <cell r="GG101">
            <v>0</v>
          </cell>
          <cell r="GH101">
            <v>0</v>
          </cell>
          <cell r="GI101">
            <v>0</v>
          </cell>
          <cell r="GJ101">
            <v>0</v>
          </cell>
          <cell r="GK101">
            <v>0</v>
          </cell>
          <cell r="GM101">
            <v>0</v>
          </cell>
          <cell r="HS101">
            <v>0</v>
          </cell>
          <cell r="HT101">
            <v>124588.22529999999</v>
          </cell>
          <cell r="HU101">
            <v>0</v>
          </cell>
          <cell r="HV101">
            <v>0</v>
          </cell>
          <cell r="HW101">
            <v>249176.45059999998</v>
          </cell>
          <cell r="HX101">
            <v>0</v>
          </cell>
          <cell r="HY101">
            <v>622941.12650000001</v>
          </cell>
          <cell r="HZ101">
            <v>246061.74496749998</v>
          </cell>
          <cell r="IA101">
            <v>0</v>
          </cell>
          <cell r="IB101">
            <v>622941.12650000001</v>
          </cell>
          <cell r="IC101">
            <v>233602.9224375</v>
          </cell>
          <cell r="ID101">
            <v>0</v>
          </cell>
          <cell r="IE101">
            <v>622941.12650000001</v>
          </cell>
          <cell r="IF101">
            <v>221144.09990750003</v>
          </cell>
          <cell r="IG101">
            <v>0</v>
          </cell>
          <cell r="IH101">
            <v>622941.12650000001</v>
          </cell>
          <cell r="II101">
            <v>208685.27737750002</v>
          </cell>
          <cell r="IJ101">
            <v>0</v>
          </cell>
          <cell r="IK101">
            <v>622941.12650000001</v>
          </cell>
          <cell r="IL101">
            <v>196226.45484750005</v>
          </cell>
          <cell r="IO101">
            <v>0</v>
          </cell>
          <cell r="IP101">
            <v>0</v>
          </cell>
          <cell r="IQ101">
            <v>0</v>
          </cell>
          <cell r="IR101">
            <v>0</v>
          </cell>
          <cell r="IS101">
            <v>0</v>
          </cell>
          <cell r="IT101">
            <v>0</v>
          </cell>
          <cell r="IU101">
            <v>0</v>
          </cell>
        </row>
        <row r="102">
          <cell r="FX102">
            <v>0</v>
          </cell>
          <cell r="FY102">
            <v>0</v>
          </cell>
          <cell r="FZ102">
            <v>0</v>
          </cell>
          <cell r="GA102">
            <v>0</v>
          </cell>
          <cell r="GB102">
            <v>0</v>
          </cell>
          <cell r="GC102">
            <v>0</v>
          </cell>
          <cell r="GD102">
            <v>0</v>
          </cell>
          <cell r="GE102">
            <v>0</v>
          </cell>
          <cell r="GF102">
            <v>0</v>
          </cell>
          <cell r="GG102">
            <v>0</v>
          </cell>
          <cell r="GH102">
            <v>0</v>
          </cell>
          <cell r="GI102">
            <v>0</v>
          </cell>
          <cell r="GJ102">
            <v>0</v>
          </cell>
          <cell r="GK102">
            <v>0</v>
          </cell>
          <cell r="GM102">
            <v>0</v>
          </cell>
          <cell r="HS102">
            <v>0</v>
          </cell>
          <cell r="HT102">
            <v>126357.2265</v>
          </cell>
          <cell r="HU102">
            <v>0</v>
          </cell>
          <cell r="HV102">
            <v>0</v>
          </cell>
          <cell r="HW102">
            <v>252714.45300000001</v>
          </cell>
          <cell r="HX102">
            <v>0</v>
          </cell>
          <cell r="HY102">
            <v>0</v>
          </cell>
          <cell r="HZ102">
            <v>252714.45300000001</v>
          </cell>
          <cell r="IA102">
            <v>0</v>
          </cell>
          <cell r="IB102">
            <v>0</v>
          </cell>
          <cell r="IC102">
            <v>252714.45300000001</v>
          </cell>
          <cell r="ID102">
            <v>0</v>
          </cell>
          <cell r="IE102">
            <v>308188.35731707315</v>
          </cell>
          <cell r="IF102">
            <v>252714.45300000001</v>
          </cell>
          <cell r="IG102">
            <v>0</v>
          </cell>
          <cell r="IH102">
            <v>616376.71463414631</v>
          </cell>
          <cell r="II102">
            <v>243468.80228048781</v>
          </cell>
          <cell r="IJ102">
            <v>0</v>
          </cell>
          <cell r="IK102">
            <v>616376.71463414631</v>
          </cell>
          <cell r="IL102">
            <v>231141.26798780489</v>
          </cell>
          <cell r="IO102">
            <v>0</v>
          </cell>
          <cell r="IP102">
            <v>0</v>
          </cell>
          <cell r="IQ102">
            <v>0</v>
          </cell>
          <cell r="IR102">
            <v>0</v>
          </cell>
          <cell r="IS102">
            <v>0</v>
          </cell>
          <cell r="IT102">
            <v>0</v>
          </cell>
          <cell r="IU102">
            <v>0</v>
          </cell>
        </row>
        <row r="103">
          <cell r="FX103">
            <v>0</v>
          </cell>
          <cell r="FY103">
            <v>0</v>
          </cell>
          <cell r="FZ103">
            <v>0</v>
          </cell>
          <cell r="GA103">
            <v>0</v>
          </cell>
          <cell r="GB103">
            <v>0</v>
          </cell>
          <cell r="GC103">
            <v>0</v>
          </cell>
          <cell r="GD103">
            <v>0</v>
          </cell>
          <cell r="GE103">
            <v>0</v>
          </cell>
          <cell r="GF103">
            <v>0</v>
          </cell>
          <cell r="GG103">
            <v>0</v>
          </cell>
          <cell r="GH103">
            <v>0</v>
          </cell>
          <cell r="GI103">
            <v>0</v>
          </cell>
          <cell r="GJ103">
            <v>0</v>
          </cell>
          <cell r="GK103">
            <v>0</v>
          </cell>
          <cell r="GM103">
            <v>0</v>
          </cell>
          <cell r="HS103">
            <v>303678.53333333333</v>
          </cell>
          <cell r="HT103">
            <v>18220.712</v>
          </cell>
          <cell r="HU103">
            <v>0</v>
          </cell>
          <cell r="HV103">
            <v>607357.06666666665</v>
          </cell>
          <cell r="HW103">
            <v>27331.067999999999</v>
          </cell>
          <cell r="HX103">
            <v>0</v>
          </cell>
          <cell r="HY103">
            <v>607357.06666666665</v>
          </cell>
          <cell r="HZ103">
            <v>15183.926666666666</v>
          </cell>
          <cell r="IA103">
            <v>0</v>
          </cell>
          <cell r="IB103">
            <v>303678.53333333333</v>
          </cell>
          <cell r="IC103">
            <v>3036.7853333333333</v>
          </cell>
          <cell r="ID103">
            <v>0</v>
          </cell>
          <cell r="IE103">
            <v>0</v>
          </cell>
          <cell r="IF103">
            <v>0</v>
          </cell>
          <cell r="IG103">
            <v>0</v>
          </cell>
          <cell r="IH103">
            <v>0</v>
          </cell>
          <cell r="II103">
            <v>0</v>
          </cell>
          <cell r="IJ103">
            <v>0</v>
          </cell>
          <cell r="IK103">
            <v>0</v>
          </cell>
          <cell r="IL103">
            <v>0</v>
          </cell>
          <cell r="IO103">
            <v>0</v>
          </cell>
          <cell r="IP103">
            <v>0</v>
          </cell>
          <cell r="IQ103">
            <v>0</v>
          </cell>
          <cell r="IR103">
            <v>0</v>
          </cell>
          <cell r="IS103">
            <v>0</v>
          </cell>
          <cell r="IT103">
            <v>0</v>
          </cell>
          <cell r="IU103">
            <v>0</v>
          </cell>
        </row>
        <row r="104">
          <cell r="FX104">
            <v>0</v>
          </cell>
          <cell r="FY104">
            <v>0</v>
          </cell>
          <cell r="FZ104">
            <v>0</v>
          </cell>
          <cell r="GA104">
            <v>0</v>
          </cell>
          <cell r="GB104">
            <v>0</v>
          </cell>
          <cell r="GC104">
            <v>0</v>
          </cell>
          <cell r="GD104">
            <v>0</v>
          </cell>
          <cell r="GE104">
            <v>0</v>
          </cell>
          <cell r="GF104">
            <v>0</v>
          </cell>
          <cell r="GG104">
            <v>0</v>
          </cell>
          <cell r="GH104">
            <v>0</v>
          </cell>
          <cell r="GI104">
            <v>0</v>
          </cell>
          <cell r="GJ104">
            <v>0</v>
          </cell>
          <cell r="GK104">
            <v>0</v>
          </cell>
          <cell r="GM104">
            <v>0</v>
          </cell>
          <cell r="HS104">
            <v>0</v>
          </cell>
          <cell r="HT104">
            <v>75814.335900000005</v>
          </cell>
          <cell r="HU104">
            <v>0</v>
          </cell>
          <cell r="HV104">
            <v>0</v>
          </cell>
          <cell r="HW104">
            <v>151628.67180000001</v>
          </cell>
          <cell r="HX104">
            <v>0</v>
          </cell>
          <cell r="HY104">
            <v>379071.67949999997</v>
          </cell>
          <cell r="HZ104">
            <v>149733.3134025</v>
          </cell>
          <cell r="IA104">
            <v>0</v>
          </cell>
          <cell r="IB104">
            <v>379071.67949999997</v>
          </cell>
          <cell r="IC104">
            <v>142151.87981249997</v>
          </cell>
          <cell r="ID104">
            <v>0</v>
          </cell>
          <cell r="IE104">
            <v>379071.67949999997</v>
          </cell>
          <cell r="IF104">
            <v>134570.44622249997</v>
          </cell>
          <cell r="IG104">
            <v>0</v>
          </cell>
          <cell r="IH104">
            <v>379071.67949999997</v>
          </cell>
          <cell r="II104">
            <v>126989.01263249997</v>
          </cell>
          <cell r="IJ104">
            <v>0</v>
          </cell>
          <cell r="IK104">
            <v>379071.67949999997</v>
          </cell>
          <cell r="IL104">
            <v>119407.57904249994</v>
          </cell>
          <cell r="IO104">
            <v>0</v>
          </cell>
          <cell r="IP104">
            <v>0</v>
          </cell>
          <cell r="IQ104">
            <v>0</v>
          </cell>
          <cell r="IR104">
            <v>0</v>
          </cell>
          <cell r="IS104">
            <v>0</v>
          </cell>
          <cell r="IT104">
            <v>0</v>
          </cell>
          <cell r="IU104">
            <v>0</v>
          </cell>
        </row>
        <row r="105">
          <cell r="FX105">
            <v>0</v>
          </cell>
          <cell r="FY105">
            <v>0</v>
          </cell>
          <cell r="FZ105">
            <v>0</v>
          </cell>
          <cell r="GA105">
            <v>0</v>
          </cell>
          <cell r="GB105">
            <v>0</v>
          </cell>
          <cell r="GC105">
            <v>0</v>
          </cell>
          <cell r="GD105">
            <v>0</v>
          </cell>
          <cell r="GE105">
            <v>0</v>
          </cell>
          <cell r="GF105">
            <v>0</v>
          </cell>
          <cell r="GG105">
            <v>0</v>
          </cell>
          <cell r="GH105">
            <v>0</v>
          </cell>
          <cell r="GI105">
            <v>0</v>
          </cell>
          <cell r="GJ105">
            <v>0</v>
          </cell>
          <cell r="GK105">
            <v>0</v>
          </cell>
          <cell r="GM105">
            <v>0</v>
          </cell>
          <cell r="HS105">
            <v>0</v>
          </cell>
          <cell r="HT105">
            <v>80363.195999999996</v>
          </cell>
          <cell r="HU105">
            <v>0</v>
          </cell>
          <cell r="HV105">
            <v>0</v>
          </cell>
          <cell r="HW105">
            <v>160726.39199999999</v>
          </cell>
          <cell r="HX105">
            <v>0</v>
          </cell>
          <cell r="HY105">
            <v>196007.7951219512</v>
          </cell>
          <cell r="HZ105">
            <v>160726.39199999999</v>
          </cell>
          <cell r="IA105">
            <v>0</v>
          </cell>
          <cell r="IB105">
            <v>392015.59024390241</v>
          </cell>
          <cell r="IC105">
            <v>154846.15814634145</v>
          </cell>
          <cell r="ID105">
            <v>0</v>
          </cell>
          <cell r="IE105">
            <v>392015.59024390241</v>
          </cell>
          <cell r="IF105">
            <v>147005.84634146342</v>
          </cell>
          <cell r="IG105">
            <v>0</v>
          </cell>
          <cell r="IH105">
            <v>392015.59024390241</v>
          </cell>
          <cell r="II105">
            <v>139165.53453658539</v>
          </cell>
          <cell r="IJ105">
            <v>0</v>
          </cell>
          <cell r="IK105">
            <v>392015.59024390241</v>
          </cell>
          <cell r="IL105">
            <v>131325.22273170733</v>
          </cell>
          <cell r="IO105">
            <v>0</v>
          </cell>
          <cell r="IP105">
            <v>0</v>
          </cell>
          <cell r="IQ105">
            <v>0</v>
          </cell>
          <cell r="IR105">
            <v>0</v>
          </cell>
          <cell r="IS105">
            <v>0</v>
          </cell>
          <cell r="IT105">
            <v>0</v>
          </cell>
          <cell r="IU105">
            <v>0</v>
          </cell>
        </row>
        <row r="106">
          <cell r="FX106">
            <v>0</v>
          </cell>
          <cell r="FY106">
            <v>0</v>
          </cell>
          <cell r="FZ106">
            <v>0</v>
          </cell>
          <cell r="GA106">
            <v>0</v>
          </cell>
          <cell r="GB106">
            <v>0</v>
          </cell>
          <cell r="GC106">
            <v>0</v>
          </cell>
          <cell r="GD106">
            <v>0</v>
          </cell>
          <cell r="GE106">
            <v>0</v>
          </cell>
          <cell r="GF106">
            <v>0</v>
          </cell>
          <cell r="GG106">
            <v>0</v>
          </cell>
          <cell r="GH106">
            <v>0</v>
          </cell>
          <cell r="GI106">
            <v>0</v>
          </cell>
          <cell r="GJ106">
            <v>0</v>
          </cell>
          <cell r="GK106">
            <v>0</v>
          </cell>
          <cell r="GM106">
            <v>0</v>
          </cell>
          <cell r="HS106">
            <v>12412.65</v>
          </cell>
          <cell r="HT106">
            <v>345.69230249999998</v>
          </cell>
          <cell r="HU106">
            <v>0</v>
          </cell>
          <cell r="HV106">
            <v>0</v>
          </cell>
          <cell r="HW106">
            <v>0</v>
          </cell>
          <cell r="HX106">
            <v>0</v>
          </cell>
          <cell r="HY106">
            <v>0</v>
          </cell>
          <cell r="HZ106">
            <v>0</v>
          </cell>
          <cell r="IA106">
            <v>0</v>
          </cell>
          <cell r="IB106">
            <v>0</v>
          </cell>
          <cell r="IC106">
            <v>0</v>
          </cell>
          <cell r="ID106">
            <v>0</v>
          </cell>
          <cell r="IE106">
            <v>0</v>
          </cell>
          <cell r="IF106">
            <v>0</v>
          </cell>
          <cell r="IG106">
            <v>0</v>
          </cell>
          <cell r="IH106">
            <v>0</v>
          </cell>
          <cell r="II106">
            <v>0</v>
          </cell>
          <cell r="IJ106">
            <v>0</v>
          </cell>
          <cell r="IK106">
            <v>0</v>
          </cell>
          <cell r="IL106">
            <v>0</v>
          </cell>
          <cell r="IO106">
            <v>0</v>
          </cell>
          <cell r="IP106">
            <v>0</v>
          </cell>
          <cell r="IQ106">
            <v>0</v>
          </cell>
          <cell r="IR106">
            <v>0</v>
          </cell>
          <cell r="IS106">
            <v>0</v>
          </cell>
          <cell r="IT106">
            <v>0</v>
          </cell>
          <cell r="IU106">
            <v>0</v>
          </cell>
        </row>
        <row r="107">
          <cell r="FX107">
            <v>0</v>
          </cell>
          <cell r="FY107">
            <v>0</v>
          </cell>
          <cell r="FZ107">
            <v>0</v>
          </cell>
          <cell r="GA107">
            <v>0</v>
          </cell>
          <cell r="GB107">
            <v>0</v>
          </cell>
          <cell r="GC107">
            <v>0</v>
          </cell>
          <cell r="GD107">
            <v>0</v>
          </cell>
          <cell r="GE107">
            <v>0</v>
          </cell>
          <cell r="GF107">
            <v>0</v>
          </cell>
          <cell r="GG107">
            <v>0</v>
          </cell>
          <cell r="GH107">
            <v>0</v>
          </cell>
          <cell r="GI107">
            <v>0</v>
          </cell>
          <cell r="GJ107">
            <v>0</v>
          </cell>
          <cell r="GK107">
            <v>0</v>
          </cell>
          <cell r="GM107">
            <v>0</v>
          </cell>
          <cell r="HS107">
            <v>80512.63625000001</v>
          </cell>
          <cell r="HT107">
            <v>89691.076782500008</v>
          </cell>
          <cell r="HU107">
            <v>0</v>
          </cell>
          <cell r="HV107">
            <v>161025.27250000002</v>
          </cell>
          <cell r="HW107">
            <v>172655.32280631253</v>
          </cell>
          <cell r="HX107">
            <v>0</v>
          </cell>
          <cell r="HY107">
            <v>161025.27250000002</v>
          </cell>
          <cell r="HZ107">
            <v>163686.21512806253</v>
          </cell>
          <cell r="IA107">
            <v>0</v>
          </cell>
          <cell r="IB107">
            <v>161025.27250000002</v>
          </cell>
          <cell r="IC107">
            <v>154717.10744981252</v>
          </cell>
          <cell r="ID107">
            <v>0</v>
          </cell>
          <cell r="IE107">
            <v>161025.27250000002</v>
          </cell>
          <cell r="IF107">
            <v>145747.99977156252</v>
          </cell>
          <cell r="IG107">
            <v>0</v>
          </cell>
          <cell r="IH107">
            <v>161025.27250000002</v>
          </cell>
          <cell r="II107">
            <v>136778.89209331252</v>
          </cell>
          <cell r="IJ107">
            <v>0</v>
          </cell>
          <cell r="IK107">
            <v>161025.27250000002</v>
          </cell>
          <cell r="IL107">
            <v>127809.78441506252</v>
          </cell>
          <cell r="IO107">
            <v>0</v>
          </cell>
          <cell r="IP107">
            <v>0</v>
          </cell>
          <cell r="IQ107">
            <v>0</v>
          </cell>
          <cell r="IR107">
            <v>0</v>
          </cell>
          <cell r="IS107">
            <v>0</v>
          </cell>
          <cell r="IT107">
            <v>0</v>
          </cell>
          <cell r="IU107">
            <v>0</v>
          </cell>
        </row>
        <row r="108">
          <cell r="FX108">
            <v>0</v>
          </cell>
          <cell r="FY108">
            <v>0</v>
          </cell>
          <cell r="FZ108">
            <v>0</v>
          </cell>
          <cell r="GA108">
            <v>0</v>
          </cell>
          <cell r="GB108">
            <v>0</v>
          </cell>
          <cell r="GC108">
            <v>0</v>
          </cell>
          <cell r="GD108">
            <v>0</v>
          </cell>
          <cell r="GE108">
            <v>0</v>
          </cell>
          <cell r="GF108">
            <v>0</v>
          </cell>
          <cell r="GG108">
            <v>0</v>
          </cell>
          <cell r="GH108">
            <v>0</v>
          </cell>
          <cell r="GI108">
            <v>0</v>
          </cell>
          <cell r="GJ108">
            <v>0</v>
          </cell>
          <cell r="GK108">
            <v>0</v>
          </cell>
          <cell r="GM108">
            <v>0</v>
          </cell>
          <cell r="HS108">
            <v>1185376.6313725491</v>
          </cell>
          <cell r="HT108">
            <v>1683649.6983700001</v>
          </cell>
          <cell r="HU108">
            <v>0</v>
          </cell>
          <cell r="HV108">
            <v>2370753.2627450982</v>
          </cell>
          <cell r="HW108">
            <v>3268261.1791888233</v>
          </cell>
          <cell r="HX108">
            <v>0</v>
          </cell>
          <cell r="HY108">
            <v>2370753.2627450982</v>
          </cell>
          <cell r="HZ108">
            <v>3136210.222453922</v>
          </cell>
          <cell r="IA108">
            <v>0</v>
          </cell>
          <cell r="IB108">
            <v>2370753.2627450982</v>
          </cell>
          <cell r="IC108">
            <v>3004159.2657190198</v>
          </cell>
          <cell r="ID108">
            <v>0</v>
          </cell>
          <cell r="IE108">
            <v>2370753.2627450982</v>
          </cell>
          <cell r="IF108">
            <v>2872108.3089841176</v>
          </cell>
          <cell r="IG108">
            <v>0</v>
          </cell>
          <cell r="IH108">
            <v>2370753.2627450982</v>
          </cell>
          <cell r="II108">
            <v>2740057.3522492163</v>
          </cell>
          <cell r="IJ108">
            <v>0</v>
          </cell>
          <cell r="IK108">
            <v>2370753.2627450982</v>
          </cell>
          <cell r="IL108">
            <v>2608006.3955143141</v>
          </cell>
          <cell r="IO108">
            <v>0</v>
          </cell>
          <cell r="IP108">
            <v>0</v>
          </cell>
          <cell r="IQ108">
            <v>0</v>
          </cell>
          <cell r="IR108">
            <v>0</v>
          </cell>
          <cell r="IS108">
            <v>0</v>
          </cell>
          <cell r="IT108">
            <v>0</v>
          </cell>
          <cell r="IU108">
            <v>0</v>
          </cell>
        </row>
        <row r="109">
          <cell r="FX109">
            <v>0</v>
          </cell>
          <cell r="FY109">
            <v>0</v>
          </cell>
          <cell r="FZ109">
            <v>0</v>
          </cell>
          <cell r="GA109">
            <v>0</v>
          </cell>
          <cell r="GB109">
            <v>0</v>
          </cell>
          <cell r="GC109">
            <v>0</v>
          </cell>
          <cell r="GD109">
            <v>0</v>
          </cell>
          <cell r="GE109">
            <v>0</v>
          </cell>
          <cell r="GF109">
            <v>0</v>
          </cell>
          <cell r="GG109">
            <v>0</v>
          </cell>
          <cell r="GH109">
            <v>0</v>
          </cell>
          <cell r="GI109">
            <v>0</v>
          </cell>
          <cell r="GJ109">
            <v>0</v>
          </cell>
          <cell r="GK109">
            <v>0</v>
          </cell>
          <cell r="GM109">
            <v>0</v>
          </cell>
          <cell r="HS109">
            <v>64606.4758</v>
          </cell>
          <cell r="HT109">
            <v>89964.517551500001</v>
          </cell>
          <cell r="HU109">
            <v>0</v>
          </cell>
          <cell r="HV109">
            <v>129212.9516</v>
          </cell>
          <cell r="HW109">
            <v>174531.16404990997</v>
          </cell>
          <cell r="HX109">
            <v>0</v>
          </cell>
          <cell r="HY109">
            <v>129212.9516</v>
          </cell>
          <cell r="HZ109">
            <v>167334.00264578999</v>
          </cell>
          <cell r="IA109">
            <v>0</v>
          </cell>
          <cell r="IB109">
            <v>129212.9516</v>
          </cell>
          <cell r="IC109">
            <v>160136.84124166996</v>
          </cell>
          <cell r="ID109">
            <v>0</v>
          </cell>
          <cell r="IE109">
            <v>129212.9516</v>
          </cell>
          <cell r="IF109">
            <v>152939.67983754995</v>
          </cell>
          <cell r="IG109">
            <v>0</v>
          </cell>
          <cell r="IH109">
            <v>129212.9516</v>
          </cell>
          <cell r="II109">
            <v>145742.51843342994</v>
          </cell>
          <cell r="IJ109">
            <v>0</v>
          </cell>
          <cell r="IK109">
            <v>129212.9516</v>
          </cell>
          <cell r="IL109">
            <v>138545.3570293099</v>
          </cell>
          <cell r="IO109">
            <v>0</v>
          </cell>
          <cell r="IP109">
            <v>0</v>
          </cell>
          <cell r="IQ109">
            <v>0</v>
          </cell>
          <cell r="IR109">
            <v>0</v>
          </cell>
          <cell r="IS109">
            <v>0</v>
          </cell>
          <cell r="IT109">
            <v>0</v>
          </cell>
          <cell r="IU109">
            <v>0</v>
          </cell>
        </row>
        <row r="110">
          <cell r="FX110">
            <v>0</v>
          </cell>
          <cell r="FY110">
            <v>0</v>
          </cell>
          <cell r="FZ110">
            <v>0</v>
          </cell>
          <cell r="GA110">
            <v>0</v>
          </cell>
          <cell r="GB110">
            <v>0</v>
          </cell>
          <cell r="GC110">
            <v>0</v>
          </cell>
          <cell r="GD110">
            <v>0</v>
          </cell>
          <cell r="GE110">
            <v>0</v>
          </cell>
          <cell r="GF110">
            <v>0</v>
          </cell>
          <cell r="GG110">
            <v>0</v>
          </cell>
          <cell r="GH110">
            <v>0</v>
          </cell>
          <cell r="GI110">
            <v>0</v>
          </cell>
          <cell r="GJ110">
            <v>0</v>
          </cell>
          <cell r="GK110">
            <v>0</v>
          </cell>
          <cell r="GM110">
            <v>0</v>
          </cell>
          <cell r="HS110">
            <v>208272.88361111109</v>
          </cell>
          <cell r="HT110">
            <v>417628.78621699999</v>
          </cell>
          <cell r="HU110">
            <v>0</v>
          </cell>
          <cell r="HV110">
            <v>416545.76722222217</v>
          </cell>
          <cell r="HW110">
            <v>817856.3730082917</v>
          </cell>
          <cell r="HX110">
            <v>0</v>
          </cell>
          <cell r="HY110">
            <v>416545.76722222217</v>
          </cell>
          <cell r="HZ110">
            <v>794654.77377401385</v>
          </cell>
          <cell r="IA110">
            <v>0</v>
          </cell>
          <cell r="IB110">
            <v>416545.76722222217</v>
          </cell>
          <cell r="IC110">
            <v>771453.17453973612</v>
          </cell>
          <cell r="ID110">
            <v>0</v>
          </cell>
          <cell r="IE110">
            <v>416545.76722222217</v>
          </cell>
          <cell r="IF110">
            <v>748251.57530545839</v>
          </cell>
          <cell r="IG110">
            <v>0</v>
          </cell>
          <cell r="IH110">
            <v>416545.76722222217</v>
          </cell>
          <cell r="II110">
            <v>725049.97607118054</v>
          </cell>
          <cell r="IJ110">
            <v>0</v>
          </cell>
          <cell r="IK110">
            <v>416545.76722222217</v>
          </cell>
          <cell r="IL110">
            <v>701848.37683690281</v>
          </cell>
          <cell r="IO110">
            <v>0</v>
          </cell>
          <cell r="IP110">
            <v>0</v>
          </cell>
          <cell r="IQ110">
            <v>0</v>
          </cell>
          <cell r="IR110">
            <v>0</v>
          </cell>
          <cell r="IS110">
            <v>0</v>
          </cell>
          <cell r="IT110">
            <v>0</v>
          </cell>
          <cell r="IU110">
            <v>0</v>
          </cell>
        </row>
        <row r="111">
          <cell r="FX111">
            <v>0</v>
          </cell>
          <cell r="FY111">
            <v>0</v>
          </cell>
          <cell r="FZ111">
            <v>0</v>
          </cell>
          <cell r="GA111">
            <v>0</v>
          </cell>
          <cell r="GB111">
            <v>0</v>
          </cell>
          <cell r="GC111">
            <v>0</v>
          </cell>
          <cell r="GD111">
            <v>0</v>
          </cell>
          <cell r="GE111">
            <v>0</v>
          </cell>
          <cell r="GF111">
            <v>0</v>
          </cell>
          <cell r="GG111">
            <v>0</v>
          </cell>
          <cell r="GH111">
            <v>0</v>
          </cell>
          <cell r="GI111">
            <v>0</v>
          </cell>
          <cell r="GJ111">
            <v>0</v>
          </cell>
          <cell r="GK111">
            <v>0</v>
          </cell>
          <cell r="GM111">
            <v>0</v>
          </cell>
          <cell r="HS111">
            <v>175258.85769230768</v>
          </cell>
          <cell r="HT111">
            <v>253809.87771</v>
          </cell>
          <cell r="HU111">
            <v>0</v>
          </cell>
          <cell r="HV111">
            <v>350517.71538461535</v>
          </cell>
          <cell r="HW111">
            <v>492976.87785980775</v>
          </cell>
          <cell r="HX111">
            <v>0</v>
          </cell>
          <cell r="HY111">
            <v>350517.71538461535</v>
          </cell>
          <cell r="HZ111">
            <v>473453.04111288476</v>
          </cell>
          <cell r="IA111">
            <v>0</v>
          </cell>
          <cell r="IB111">
            <v>350517.71538461535</v>
          </cell>
          <cell r="IC111">
            <v>453929.20436596172</v>
          </cell>
          <cell r="ID111">
            <v>0</v>
          </cell>
          <cell r="IE111">
            <v>350517.71538461535</v>
          </cell>
          <cell r="IF111">
            <v>434405.36761903856</v>
          </cell>
          <cell r="IG111">
            <v>0</v>
          </cell>
          <cell r="IH111">
            <v>350517.71538461535</v>
          </cell>
          <cell r="II111">
            <v>414881.53087211552</v>
          </cell>
          <cell r="IJ111">
            <v>0</v>
          </cell>
          <cell r="IK111">
            <v>350517.71538461535</v>
          </cell>
          <cell r="IL111">
            <v>395357.69412519247</v>
          </cell>
          <cell r="IO111">
            <v>0</v>
          </cell>
          <cell r="IP111">
            <v>0</v>
          </cell>
          <cell r="IQ111">
            <v>0</v>
          </cell>
          <cell r="IR111">
            <v>0</v>
          </cell>
          <cell r="IS111">
            <v>0</v>
          </cell>
          <cell r="IT111">
            <v>0</v>
          </cell>
          <cell r="IU111">
            <v>0</v>
          </cell>
        </row>
        <row r="112">
          <cell r="FX112">
            <v>0</v>
          </cell>
          <cell r="FY112">
            <v>0</v>
          </cell>
          <cell r="FZ112">
            <v>0</v>
          </cell>
          <cell r="GA112">
            <v>0</v>
          </cell>
          <cell r="GB112">
            <v>0</v>
          </cell>
          <cell r="GC112">
            <v>0</v>
          </cell>
          <cell r="GD112">
            <v>0</v>
          </cell>
          <cell r="GE112">
            <v>0</v>
          </cell>
          <cell r="GF112">
            <v>0</v>
          </cell>
          <cell r="GG112">
            <v>0</v>
          </cell>
          <cell r="GH112">
            <v>0</v>
          </cell>
          <cell r="GI112">
            <v>0</v>
          </cell>
          <cell r="GJ112">
            <v>0</v>
          </cell>
          <cell r="GK112">
            <v>0</v>
          </cell>
          <cell r="GM112">
            <v>0</v>
          </cell>
          <cell r="HS112">
            <v>27921.453499999996</v>
          </cell>
          <cell r="HT112">
            <v>31104.499198999998</v>
          </cell>
          <cell r="HU112">
            <v>0</v>
          </cell>
          <cell r="HV112">
            <v>55842.906999999992</v>
          </cell>
          <cell r="HW112">
            <v>59876.160958074994</v>
          </cell>
          <cell r="HX112">
            <v>0</v>
          </cell>
          <cell r="HY112">
            <v>55842.906999999992</v>
          </cell>
          <cell r="HZ112">
            <v>56765.711038174995</v>
          </cell>
          <cell r="IA112">
            <v>0</v>
          </cell>
          <cell r="IB112">
            <v>55842.906999999992</v>
          </cell>
          <cell r="IC112">
            <v>53655.261118274997</v>
          </cell>
          <cell r="ID112">
            <v>0</v>
          </cell>
          <cell r="IE112">
            <v>55842.906999999992</v>
          </cell>
          <cell r="IF112">
            <v>50544.811198374999</v>
          </cell>
          <cell r="IG112">
            <v>0</v>
          </cell>
          <cell r="IH112">
            <v>55842.906999999992</v>
          </cell>
          <cell r="II112">
            <v>47434.361278475015</v>
          </cell>
          <cell r="IJ112">
            <v>0</v>
          </cell>
          <cell r="IK112">
            <v>55842.906999999992</v>
          </cell>
          <cell r="IL112">
            <v>44323.911358575016</v>
          </cell>
          <cell r="IO112">
            <v>0</v>
          </cell>
          <cell r="IP112">
            <v>0</v>
          </cell>
          <cell r="IQ112">
            <v>0</v>
          </cell>
          <cell r="IR112">
            <v>0</v>
          </cell>
          <cell r="IS112">
            <v>0</v>
          </cell>
          <cell r="IT112">
            <v>0</v>
          </cell>
          <cell r="IU112">
            <v>0</v>
          </cell>
        </row>
        <row r="113">
          <cell r="FX113">
            <v>0</v>
          </cell>
          <cell r="FY113">
            <v>0</v>
          </cell>
          <cell r="FZ113">
            <v>0</v>
          </cell>
          <cell r="GA113">
            <v>0</v>
          </cell>
          <cell r="GB113">
            <v>0</v>
          </cell>
          <cell r="GC113">
            <v>0</v>
          </cell>
          <cell r="GD113">
            <v>0</v>
          </cell>
          <cell r="GE113">
            <v>0</v>
          </cell>
          <cell r="GF113">
            <v>0</v>
          </cell>
          <cell r="GG113">
            <v>0</v>
          </cell>
          <cell r="GH113">
            <v>0</v>
          </cell>
          <cell r="GI113">
            <v>0</v>
          </cell>
          <cell r="GJ113">
            <v>0</v>
          </cell>
          <cell r="GK113">
            <v>0</v>
          </cell>
          <cell r="GM113">
            <v>0</v>
          </cell>
          <cell r="HS113">
            <v>0</v>
          </cell>
          <cell r="HT113">
            <v>17187500</v>
          </cell>
          <cell r="HU113">
            <v>0</v>
          </cell>
          <cell r="HV113">
            <v>0</v>
          </cell>
          <cell r="HW113">
            <v>34375000</v>
          </cell>
          <cell r="HX113">
            <v>0</v>
          </cell>
          <cell r="HY113">
            <v>0</v>
          </cell>
          <cell r="HZ113">
            <v>34375000</v>
          </cell>
          <cell r="IA113">
            <v>0</v>
          </cell>
          <cell r="IB113">
            <v>0</v>
          </cell>
          <cell r="IC113">
            <v>34375000</v>
          </cell>
          <cell r="ID113">
            <v>0</v>
          </cell>
          <cell r="IE113">
            <v>0</v>
          </cell>
          <cell r="IF113">
            <v>34375000</v>
          </cell>
          <cell r="IG113">
            <v>0</v>
          </cell>
          <cell r="IH113">
            <v>0</v>
          </cell>
          <cell r="II113">
            <v>34375000</v>
          </cell>
          <cell r="IJ113">
            <v>0</v>
          </cell>
          <cell r="IK113">
            <v>0</v>
          </cell>
          <cell r="IL113">
            <v>34375000</v>
          </cell>
          <cell r="IO113">
            <v>0</v>
          </cell>
          <cell r="IP113">
            <v>0</v>
          </cell>
          <cell r="IQ113">
            <v>0</v>
          </cell>
          <cell r="IR113">
            <v>0</v>
          </cell>
          <cell r="IS113">
            <v>0</v>
          </cell>
          <cell r="IT113">
            <v>0</v>
          </cell>
          <cell r="IU113">
            <v>0</v>
          </cell>
        </row>
        <row r="114">
          <cell r="FX114">
            <v>0</v>
          </cell>
          <cell r="FY114">
            <v>0</v>
          </cell>
          <cell r="FZ114">
            <v>0</v>
          </cell>
          <cell r="GA114">
            <v>0</v>
          </cell>
          <cell r="GB114">
            <v>0</v>
          </cell>
          <cell r="GC114">
            <v>0</v>
          </cell>
          <cell r="GD114">
            <v>0</v>
          </cell>
          <cell r="GE114">
            <v>0</v>
          </cell>
          <cell r="GF114">
            <v>0</v>
          </cell>
          <cell r="GG114">
            <v>0</v>
          </cell>
          <cell r="GH114">
            <v>0</v>
          </cell>
          <cell r="GI114">
            <v>0</v>
          </cell>
          <cell r="GJ114">
            <v>0</v>
          </cell>
          <cell r="GK114">
            <v>0</v>
          </cell>
          <cell r="GM114">
            <v>0</v>
          </cell>
          <cell r="HS114">
            <v>3063.3314285714287</v>
          </cell>
          <cell r="HT114">
            <v>296.05183675000001</v>
          </cell>
          <cell r="HU114">
            <v>0</v>
          </cell>
          <cell r="HV114">
            <v>6126.6628571428573</v>
          </cell>
          <cell r="HW114">
            <v>465.22431489285714</v>
          </cell>
          <cell r="HX114">
            <v>0</v>
          </cell>
          <cell r="HY114">
            <v>6126.6628571428573</v>
          </cell>
          <cell r="HZ114">
            <v>296.05183674999989</v>
          </cell>
          <cell r="IA114">
            <v>0</v>
          </cell>
          <cell r="IB114">
            <v>6126.6628571428573</v>
          </cell>
          <cell r="IC114">
            <v>126.87935860714275</v>
          </cell>
          <cell r="ID114">
            <v>0</v>
          </cell>
          <cell r="IE114">
            <v>0</v>
          </cell>
          <cell r="IF114">
            <v>-1.2556711226352491E-13</v>
          </cell>
          <cell r="IG114">
            <v>0</v>
          </cell>
          <cell r="IH114">
            <v>0</v>
          </cell>
          <cell r="II114">
            <v>-1.2556711226352491E-13</v>
          </cell>
          <cell r="IJ114">
            <v>0</v>
          </cell>
          <cell r="IK114">
            <v>0</v>
          </cell>
          <cell r="IL114">
            <v>-1.2556711226352491E-13</v>
          </cell>
          <cell r="IO114">
            <v>0</v>
          </cell>
          <cell r="IP114">
            <v>0</v>
          </cell>
          <cell r="IQ114">
            <v>0</v>
          </cell>
          <cell r="IR114">
            <v>0</v>
          </cell>
          <cell r="IS114">
            <v>0</v>
          </cell>
          <cell r="IT114">
            <v>0</v>
          </cell>
          <cell r="IU114">
            <v>0</v>
          </cell>
        </row>
        <row r="115">
          <cell r="FX115">
            <v>0</v>
          </cell>
          <cell r="FY115">
            <v>0</v>
          </cell>
          <cell r="FZ115">
            <v>0</v>
          </cell>
          <cell r="GA115">
            <v>0</v>
          </cell>
          <cell r="GB115">
            <v>0</v>
          </cell>
          <cell r="GC115">
            <v>0</v>
          </cell>
          <cell r="GD115">
            <v>0</v>
          </cell>
          <cell r="GE115">
            <v>0</v>
          </cell>
          <cell r="GF115">
            <v>0</v>
          </cell>
          <cell r="GG115">
            <v>0</v>
          </cell>
          <cell r="GH115">
            <v>0</v>
          </cell>
          <cell r="GI115">
            <v>0</v>
          </cell>
          <cell r="GJ115">
            <v>0</v>
          </cell>
          <cell r="GK115">
            <v>0</v>
          </cell>
          <cell r="GM115">
            <v>0</v>
          </cell>
          <cell r="HS115">
            <v>29259.182857142856</v>
          </cell>
          <cell r="HT115">
            <v>915.26381375000005</v>
          </cell>
          <cell r="HU115">
            <v>0</v>
          </cell>
          <cell r="HV115">
            <v>58518.365714285712</v>
          </cell>
          <cell r="HW115">
            <v>1438.2717073214289</v>
          </cell>
          <cell r="HX115">
            <v>0</v>
          </cell>
          <cell r="HY115">
            <v>58518.365714285712</v>
          </cell>
          <cell r="HZ115">
            <v>915.26381375000039</v>
          </cell>
          <cell r="IA115">
            <v>0</v>
          </cell>
          <cell r="IB115">
            <v>58518.365714285712</v>
          </cell>
          <cell r="IC115">
            <v>392.25592017857173</v>
          </cell>
          <cell r="ID115">
            <v>0</v>
          </cell>
          <cell r="IE115">
            <v>0</v>
          </cell>
          <cell r="IF115">
            <v>3.2514435588382188E-13</v>
          </cell>
          <cell r="IG115">
            <v>0</v>
          </cell>
          <cell r="IH115">
            <v>0</v>
          </cell>
          <cell r="II115">
            <v>3.2514435588382188E-13</v>
          </cell>
          <cell r="IJ115">
            <v>0</v>
          </cell>
          <cell r="IK115">
            <v>0</v>
          </cell>
          <cell r="IL115">
            <v>3.2514435588382188E-13</v>
          </cell>
          <cell r="IO115">
            <v>0</v>
          </cell>
          <cell r="IP115">
            <v>0</v>
          </cell>
          <cell r="IQ115">
            <v>0</v>
          </cell>
          <cell r="IR115">
            <v>0</v>
          </cell>
          <cell r="IS115">
            <v>0</v>
          </cell>
          <cell r="IT115">
            <v>0</v>
          </cell>
          <cell r="IU115">
            <v>0</v>
          </cell>
        </row>
        <row r="116">
          <cell r="FX116">
            <v>0</v>
          </cell>
          <cell r="FY116">
            <v>0</v>
          </cell>
          <cell r="FZ116">
            <v>0</v>
          </cell>
          <cell r="GA116">
            <v>0</v>
          </cell>
          <cell r="GB116">
            <v>0</v>
          </cell>
          <cell r="GC116">
            <v>0</v>
          </cell>
          <cell r="GD116">
            <v>0</v>
          </cell>
          <cell r="GE116">
            <v>0</v>
          </cell>
          <cell r="GF116">
            <v>0</v>
          </cell>
          <cell r="GG116">
            <v>0</v>
          </cell>
          <cell r="GH116">
            <v>0</v>
          </cell>
          <cell r="GI116">
            <v>0</v>
          </cell>
          <cell r="GJ116">
            <v>0</v>
          </cell>
          <cell r="GK116">
            <v>0</v>
          </cell>
          <cell r="GM116">
            <v>0</v>
          </cell>
          <cell r="HS116">
            <v>36573.974285714285</v>
          </cell>
          <cell r="HT116">
            <v>1144.0796331250001</v>
          </cell>
          <cell r="HU116">
            <v>0</v>
          </cell>
          <cell r="HV116">
            <v>73147.948571428569</v>
          </cell>
          <cell r="HW116">
            <v>1797.8394234821435</v>
          </cell>
          <cell r="HX116">
            <v>0</v>
          </cell>
          <cell r="HY116">
            <v>73147.948571428569</v>
          </cell>
          <cell r="HZ116">
            <v>1144.0796331250006</v>
          </cell>
          <cell r="IA116">
            <v>0</v>
          </cell>
          <cell r="IB116">
            <v>73147.948571428569</v>
          </cell>
          <cell r="IC116">
            <v>490.31984276785772</v>
          </cell>
          <cell r="ID116">
            <v>0</v>
          </cell>
          <cell r="IE116">
            <v>0</v>
          </cell>
          <cell r="IF116">
            <v>5.2023096941411501E-13</v>
          </cell>
          <cell r="IG116">
            <v>0</v>
          </cell>
          <cell r="IH116">
            <v>0</v>
          </cell>
          <cell r="II116">
            <v>5.2023096941411501E-13</v>
          </cell>
          <cell r="IJ116">
            <v>0</v>
          </cell>
          <cell r="IK116">
            <v>0</v>
          </cell>
          <cell r="IL116">
            <v>5.2023096941411501E-13</v>
          </cell>
          <cell r="IO116">
            <v>0</v>
          </cell>
          <cell r="IP116">
            <v>0</v>
          </cell>
          <cell r="IQ116">
            <v>0</v>
          </cell>
          <cell r="IR116">
            <v>0</v>
          </cell>
          <cell r="IS116">
            <v>0</v>
          </cell>
          <cell r="IT116">
            <v>0</v>
          </cell>
          <cell r="IU116">
            <v>0</v>
          </cell>
        </row>
        <row r="117">
          <cell r="FX117">
            <v>0</v>
          </cell>
          <cell r="FY117">
            <v>0</v>
          </cell>
          <cell r="FZ117">
            <v>0</v>
          </cell>
          <cell r="GA117">
            <v>0</v>
          </cell>
          <cell r="GB117">
            <v>0</v>
          </cell>
          <cell r="GC117">
            <v>0</v>
          </cell>
          <cell r="GD117">
            <v>0</v>
          </cell>
          <cell r="GE117">
            <v>0</v>
          </cell>
          <cell r="GF117">
            <v>0</v>
          </cell>
          <cell r="GG117">
            <v>0</v>
          </cell>
          <cell r="GH117">
            <v>0</v>
          </cell>
          <cell r="GI117">
            <v>0</v>
          </cell>
          <cell r="GJ117">
            <v>0</v>
          </cell>
          <cell r="GK117">
            <v>0</v>
          </cell>
          <cell r="GM117">
            <v>0</v>
          </cell>
          <cell r="HS117">
            <v>273082.20833333331</v>
          </cell>
          <cell r="HT117">
            <v>7322.0167109375006</v>
          </cell>
          <cell r="HU117">
            <v>0</v>
          </cell>
          <cell r="HV117">
            <v>546164.41666666663</v>
          </cell>
          <cell r="HW117">
            <v>10983.025066406251</v>
          </cell>
          <cell r="HX117">
            <v>0</v>
          </cell>
          <cell r="HY117">
            <v>546164.41666666663</v>
          </cell>
          <cell r="HZ117">
            <v>6101.6805924479195</v>
          </cell>
          <cell r="IA117">
            <v>0</v>
          </cell>
          <cell r="IB117">
            <v>273082.20833333331</v>
          </cell>
          <cell r="IC117">
            <v>1220.3361184895866</v>
          </cell>
          <cell r="ID117">
            <v>0</v>
          </cell>
          <cell r="IE117">
            <v>0</v>
          </cell>
          <cell r="IF117">
            <v>3.1213858164846901E-12</v>
          </cell>
          <cell r="IG117">
            <v>0</v>
          </cell>
          <cell r="IH117">
            <v>0</v>
          </cell>
          <cell r="II117">
            <v>3.1213858164846901E-12</v>
          </cell>
          <cell r="IJ117">
            <v>0</v>
          </cell>
          <cell r="IK117">
            <v>0</v>
          </cell>
          <cell r="IL117">
            <v>3.1213858164846901E-12</v>
          </cell>
          <cell r="IO117">
            <v>0</v>
          </cell>
          <cell r="IP117">
            <v>0</v>
          </cell>
          <cell r="IQ117">
            <v>0</v>
          </cell>
          <cell r="IR117">
            <v>0</v>
          </cell>
          <cell r="IS117">
            <v>0</v>
          </cell>
          <cell r="IT117">
            <v>0</v>
          </cell>
          <cell r="IU117">
            <v>0</v>
          </cell>
        </row>
        <row r="118">
          <cell r="FX118">
            <v>0</v>
          </cell>
          <cell r="FY118">
            <v>0</v>
          </cell>
          <cell r="FZ118">
            <v>0</v>
          </cell>
          <cell r="GA118">
            <v>0</v>
          </cell>
          <cell r="GB118">
            <v>0</v>
          </cell>
          <cell r="GC118">
            <v>0</v>
          </cell>
          <cell r="GD118">
            <v>0</v>
          </cell>
          <cell r="GE118">
            <v>0</v>
          </cell>
          <cell r="GF118">
            <v>0</v>
          </cell>
          <cell r="GG118">
            <v>0</v>
          </cell>
          <cell r="GH118">
            <v>0</v>
          </cell>
          <cell r="GI118">
            <v>0</v>
          </cell>
          <cell r="GJ118">
            <v>0</v>
          </cell>
          <cell r="GK118">
            <v>0</v>
          </cell>
          <cell r="GM118">
            <v>0</v>
          </cell>
          <cell r="HS118">
            <v>292588.0785714286</v>
          </cell>
          <cell r="HT118">
            <v>9152.5208328125009</v>
          </cell>
          <cell r="HU118">
            <v>0</v>
          </cell>
          <cell r="HV118">
            <v>585176.15714285721</v>
          </cell>
          <cell r="HW118">
            <v>14382.532737276788</v>
          </cell>
          <cell r="HX118">
            <v>0</v>
          </cell>
          <cell r="HY118">
            <v>585176.15714285721</v>
          </cell>
          <cell r="HZ118">
            <v>9152.5208328125027</v>
          </cell>
          <cell r="IA118">
            <v>0</v>
          </cell>
          <cell r="IB118">
            <v>585176.15714285721</v>
          </cell>
          <cell r="IC118">
            <v>3922.5089283482162</v>
          </cell>
          <cell r="ID118">
            <v>0</v>
          </cell>
          <cell r="IE118">
            <v>0</v>
          </cell>
          <cell r="IF118">
            <v>1.04046193882823E-12</v>
          </cell>
          <cell r="IG118">
            <v>0</v>
          </cell>
          <cell r="IH118">
            <v>0</v>
          </cell>
          <cell r="II118">
            <v>1.04046193882823E-12</v>
          </cell>
          <cell r="IJ118">
            <v>0</v>
          </cell>
          <cell r="IK118">
            <v>0</v>
          </cell>
          <cell r="IL118">
            <v>1.04046193882823E-12</v>
          </cell>
          <cell r="IO118">
            <v>0</v>
          </cell>
          <cell r="IP118">
            <v>0</v>
          </cell>
          <cell r="IQ118">
            <v>0</v>
          </cell>
          <cell r="IR118">
            <v>0</v>
          </cell>
          <cell r="IS118">
            <v>0</v>
          </cell>
          <cell r="IT118">
            <v>0</v>
          </cell>
          <cell r="IU118">
            <v>0</v>
          </cell>
        </row>
        <row r="119">
          <cell r="FX119">
            <v>0</v>
          </cell>
          <cell r="FY119">
            <v>0</v>
          </cell>
          <cell r="FZ119">
            <v>0</v>
          </cell>
          <cell r="GA119">
            <v>0</v>
          </cell>
          <cell r="GB119">
            <v>0</v>
          </cell>
          <cell r="GC119">
            <v>0</v>
          </cell>
          <cell r="GD119">
            <v>0</v>
          </cell>
          <cell r="GE119">
            <v>0</v>
          </cell>
          <cell r="GF119">
            <v>0</v>
          </cell>
          <cell r="GG119">
            <v>0</v>
          </cell>
          <cell r="GH119">
            <v>0</v>
          </cell>
          <cell r="GI119">
            <v>0</v>
          </cell>
          <cell r="GJ119">
            <v>0</v>
          </cell>
          <cell r="GK119">
            <v>0</v>
          </cell>
          <cell r="GM119">
            <v>0</v>
          </cell>
          <cell r="HS119">
            <v>6359.0142857142855</v>
          </cell>
          <cell r="HT119">
            <v>614.55898687499996</v>
          </cell>
          <cell r="HU119">
            <v>0</v>
          </cell>
          <cell r="HV119">
            <v>12718.028571428571</v>
          </cell>
          <cell r="HW119">
            <v>965.73555080357141</v>
          </cell>
          <cell r="HX119">
            <v>0</v>
          </cell>
          <cell r="HY119">
            <v>12718.028571428571</v>
          </cell>
          <cell r="HZ119">
            <v>614.55898687500007</v>
          </cell>
          <cell r="IA119">
            <v>0</v>
          </cell>
          <cell r="IB119">
            <v>12718.028571428571</v>
          </cell>
          <cell r="IC119">
            <v>263.38242294642862</v>
          </cell>
          <cell r="ID119">
            <v>0</v>
          </cell>
          <cell r="IE119">
            <v>0</v>
          </cell>
          <cell r="IF119">
            <v>0</v>
          </cell>
          <cell r="IG119">
            <v>0</v>
          </cell>
          <cell r="IH119">
            <v>0</v>
          </cell>
          <cell r="II119">
            <v>0</v>
          </cell>
          <cell r="IJ119">
            <v>0</v>
          </cell>
          <cell r="IK119">
            <v>0</v>
          </cell>
          <cell r="IL119">
            <v>0</v>
          </cell>
          <cell r="IO119">
            <v>0</v>
          </cell>
          <cell r="IP119">
            <v>0</v>
          </cell>
          <cell r="IQ119">
            <v>0</v>
          </cell>
          <cell r="IR119">
            <v>0</v>
          </cell>
          <cell r="IS119">
            <v>0</v>
          </cell>
          <cell r="IT119">
            <v>0</v>
          </cell>
          <cell r="IU119">
            <v>0</v>
          </cell>
        </row>
        <row r="120">
          <cell r="FX120">
            <v>0</v>
          </cell>
          <cell r="FY120">
            <v>0</v>
          </cell>
          <cell r="FZ120">
            <v>0</v>
          </cell>
          <cell r="GA120">
            <v>0</v>
          </cell>
          <cell r="GB120">
            <v>0</v>
          </cell>
          <cell r="GC120">
            <v>0</v>
          </cell>
          <cell r="GD120">
            <v>0</v>
          </cell>
          <cell r="GE120">
            <v>0</v>
          </cell>
          <cell r="GF120">
            <v>0</v>
          </cell>
          <cell r="GG120">
            <v>0</v>
          </cell>
          <cell r="GH120">
            <v>0</v>
          </cell>
          <cell r="GI120">
            <v>0</v>
          </cell>
          <cell r="GJ120">
            <v>0</v>
          </cell>
          <cell r="GK120">
            <v>0</v>
          </cell>
          <cell r="GM120">
            <v>0</v>
          </cell>
          <cell r="HS120">
            <v>102406.28000000001</v>
          </cell>
          <cell r="HT120">
            <v>2745.7683825000004</v>
          </cell>
          <cell r="HU120">
            <v>0</v>
          </cell>
          <cell r="HV120">
            <v>204812.56000000003</v>
          </cell>
          <cell r="HW120">
            <v>4118.6525737500006</v>
          </cell>
          <cell r="HX120">
            <v>0</v>
          </cell>
          <cell r="HY120">
            <v>204812.56000000003</v>
          </cell>
          <cell r="HZ120">
            <v>2288.14031875</v>
          </cell>
          <cell r="IA120">
            <v>0</v>
          </cell>
          <cell r="IB120">
            <v>102406.28000000001</v>
          </cell>
          <cell r="IC120">
            <v>457.62806374999934</v>
          </cell>
          <cell r="ID120">
            <v>0</v>
          </cell>
          <cell r="IE120">
            <v>0</v>
          </cell>
          <cell r="IF120">
            <v>-7.8034645412117252E-13</v>
          </cell>
          <cell r="IG120">
            <v>0</v>
          </cell>
          <cell r="IH120">
            <v>0</v>
          </cell>
          <cell r="II120">
            <v>-7.8034645412117252E-13</v>
          </cell>
          <cell r="IJ120">
            <v>0</v>
          </cell>
          <cell r="IK120">
            <v>0</v>
          </cell>
          <cell r="IL120">
            <v>-7.8034645412117252E-13</v>
          </cell>
          <cell r="IO120">
            <v>0</v>
          </cell>
          <cell r="IP120">
            <v>0</v>
          </cell>
          <cell r="IQ120">
            <v>0</v>
          </cell>
          <cell r="IR120">
            <v>0</v>
          </cell>
          <cell r="IS120">
            <v>0</v>
          </cell>
          <cell r="IT120">
            <v>0</v>
          </cell>
          <cell r="IU120">
            <v>0</v>
          </cell>
        </row>
        <row r="121">
          <cell r="FX121">
            <v>0</v>
          </cell>
          <cell r="FY121">
            <v>0</v>
          </cell>
          <cell r="FZ121">
            <v>0</v>
          </cell>
          <cell r="GA121">
            <v>0</v>
          </cell>
          <cell r="GB121">
            <v>0</v>
          </cell>
          <cell r="GC121">
            <v>0</v>
          </cell>
          <cell r="GD121">
            <v>0</v>
          </cell>
          <cell r="GE121">
            <v>0</v>
          </cell>
          <cell r="GF121">
            <v>0</v>
          </cell>
          <cell r="GG121">
            <v>0</v>
          </cell>
          <cell r="GH121">
            <v>0</v>
          </cell>
          <cell r="GI121">
            <v>0</v>
          </cell>
          <cell r="GJ121">
            <v>0</v>
          </cell>
          <cell r="GK121">
            <v>0</v>
          </cell>
          <cell r="GM121">
            <v>0</v>
          </cell>
          <cell r="HS121">
            <v>109721.02571428572</v>
          </cell>
          <cell r="HT121">
            <v>3432.2108356250005</v>
          </cell>
          <cell r="HU121">
            <v>0</v>
          </cell>
          <cell r="HV121">
            <v>219442.05142857143</v>
          </cell>
          <cell r="HW121">
            <v>5393.4741702678584</v>
          </cell>
          <cell r="HX121">
            <v>0</v>
          </cell>
          <cell r="HY121">
            <v>219442.05142857143</v>
          </cell>
          <cell r="HZ121">
            <v>3432.2108356250014</v>
          </cell>
          <cell r="IA121">
            <v>0</v>
          </cell>
          <cell r="IB121">
            <v>219442.05142857143</v>
          </cell>
          <cell r="IC121">
            <v>1470.9475009821438</v>
          </cell>
          <cell r="ID121">
            <v>0</v>
          </cell>
          <cell r="IE121">
            <v>0</v>
          </cell>
          <cell r="IF121">
            <v>7.8034645412117252E-13</v>
          </cell>
          <cell r="IG121">
            <v>0</v>
          </cell>
          <cell r="IH121">
            <v>0</v>
          </cell>
          <cell r="II121">
            <v>7.8034645412117252E-13</v>
          </cell>
          <cell r="IJ121">
            <v>0</v>
          </cell>
          <cell r="IK121">
            <v>0</v>
          </cell>
          <cell r="IL121">
            <v>7.8034645412117252E-13</v>
          </cell>
          <cell r="IO121">
            <v>0</v>
          </cell>
          <cell r="IP121">
            <v>0</v>
          </cell>
          <cell r="IQ121">
            <v>0</v>
          </cell>
          <cell r="IR121">
            <v>0</v>
          </cell>
          <cell r="IS121">
            <v>0</v>
          </cell>
          <cell r="IT121">
            <v>0</v>
          </cell>
          <cell r="IU121">
            <v>0</v>
          </cell>
        </row>
        <row r="122">
          <cell r="FX122">
            <v>0</v>
          </cell>
          <cell r="FY122">
            <v>0</v>
          </cell>
          <cell r="FZ122">
            <v>0</v>
          </cell>
          <cell r="GA122">
            <v>0</v>
          </cell>
          <cell r="GB122">
            <v>0</v>
          </cell>
          <cell r="GC122">
            <v>0</v>
          </cell>
          <cell r="GD122">
            <v>0</v>
          </cell>
          <cell r="GE122">
            <v>0</v>
          </cell>
          <cell r="GF122">
            <v>0</v>
          </cell>
          <cell r="GG122">
            <v>0</v>
          </cell>
          <cell r="GH122">
            <v>0</v>
          </cell>
          <cell r="GI122">
            <v>0</v>
          </cell>
          <cell r="GJ122">
            <v>0</v>
          </cell>
          <cell r="GK122">
            <v>0</v>
          </cell>
          <cell r="GM122">
            <v>0</v>
          </cell>
          <cell r="HS122">
            <v>117035.47571428571</v>
          </cell>
          <cell r="HT122">
            <v>3661.0159746875001</v>
          </cell>
          <cell r="HU122">
            <v>0</v>
          </cell>
          <cell r="HV122">
            <v>234070.95142857142</v>
          </cell>
          <cell r="HW122">
            <v>5753.0251030803574</v>
          </cell>
          <cell r="HX122">
            <v>0</v>
          </cell>
          <cell r="HY122">
            <v>234070.95142857142</v>
          </cell>
          <cell r="HZ122">
            <v>3661.0159746874992</v>
          </cell>
          <cell r="IA122">
            <v>0</v>
          </cell>
          <cell r="IB122">
            <v>234070.95142857142</v>
          </cell>
          <cell r="IC122">
            <v>1569.0068462946415</v>
          </cell>
          <cell r="ID122">
            <v>0</v>
          </cell>
          <cell r="IE122">
            <v>0</v>
          </cell>
          <cell r="IF122">
            <v>-1.3005774235352875E-12</v>
          </cell>
          <cell r="IG122">
            <v>0</v>
          </cell>
          <cell r="IH122">
            <v>0</v>
          </cell>
          <cell r="II122">
            <v>-1.3005774235352875E-12</v>
          </cell>
          <cell r="IJ122">
            <v>0</v>
          </cell>
          <cell r="IK122">
            <v>0</v>
          </cell>
          <cell r="IL122">
            <v>-1.3005774235352875E-12</v>
          </cell>
          <cell r="IO122">
            <v>0</v>
          </cell>
          <cell r="IP122">
            <v>0</v>
          </cell>
          <cell r="IQ122">
            <v>0</v>
          </cell>
          <cell r="IR122">
            <v>0</v>
          </cell>
          <cell r="IS122">
            <v>0</v>
          </cell>
          <cell r="IT122">
            <v>0</v>
          </cell>
          <cell r="IU122">
            <v>0</v>
          </cell>
        </row>
        <row r="123">
          <cell r="FX123">
            <v>0</v>
          </cell>
          <cell r="FY123">
            <v>0</v>
          </cell>
          <cell r="FZ123">
            <v>0</v>
          </cell>
          <cell r="GA123">
            <v>0</v>
          </cell>
          <cell r="GB123">
            <v>0</v>
          </cell>
          <cell r="GC123">
            <v>0</v>
          </cell>
          <cell r="GD123">
            <v>0</v>
          </cell>
          <cell r="GE123">
            <v>0</v>
          </cell>
          <cell r="GF123">
            <v>0</v>
          </cell>
          <cell r="GG123">
            <v>0</v>
          </cell>
          <cell r="GH123">
            <v>0</v>
          </cell>
          <cell r="GI123">
            <v>0</v>
          </cell>
          <cell r="GJ123">
            <v>0</v>
          </cell>
          <cell r="GK123">
            <v>0</v>
          </cell>
          <cell r="GM123">
            <v>0</v>
          </cell>
          <cell r="HS123">
            <v>146294.35142857142</v>
          </cell>
          <cell r="HT123">
            <v>4576.2701806250006</v>
          </cell>
          <cell r="HU123">
            <v>0</v>
          </cell>
          <cell r="HV123">
            <v>292588.70285714284</v>
          </cell>
          <cell r="HW123">
            <v>7191.281712410715</v>
          </cell>
          <cell r="HX123">
            <v>0</v>
          </cell>
          <cell r="HY123">
            <v>292588.70285714284</v>
          </cell>
          <cell r="HZ123">
            <v>4576.2701806250016</v>
          </cell>
          <cell r="IA123">
            <v>0</v>
          </cell>
          <cell r="IB123">
            <v>292588.70285714284</v>
          </cell>
          <cell r="IC123">
            <v>1961.2586488392872</v>
          </cell>
          <cell r="ID123">
            <v>0</v>
          </cell>
          <cell r="IE123">
            <v>0</v>
          </cell>
          <cell r="IF123">
            <v>1.560692908242345E-12</v>
          </cell>
          <cell r="IG123">
            <v>0</v>
          </cell>
          <cell r="IH123">
            <v>0</v>
          </cell>
          <cell r="II123">
            <v>1.560692908242345E-12</v>
          </cell>
          <cell r="IJ123">
            <v>0</v>
          </cell>
          <cell r="IK123">
            <v>0</v>
          </cell>
          <cell r="IL123">
            <v>1.560692908242345E-12</v>
          </cell>
          <cell r="IO123">
            <v>0</v>
          </cell>
          <cell r="IP123">
            <v>0</v>
          </cell>
          <cell r="IQ123">
            <v>0</v>
          </cell>
          <cell r="IR123">
            <v>0</v>
          </cell>
          <cell r="IS123">
            <v>0</v>
          </cell>
          <cell r="IT123">
            <v>0</v>
          </cell>
          <cell r="IU123">
            <v>0</v>
          </cell>
        </row>
        <row r="124">
          <cell r="FX124">
            <v>0</v>
          </cell>
          <cell r="FY124">
            <v>0</v>
          </cell>
          <cell r="FZ124">
            <v>0</v>
          </cell>
          <cell r="GA124">
            <v>0</v>
          </cell>
          <cell r="GB124">
            <v>0</v>
          </cell>
          <cell r="GC124">
            <v>0</v>
          </cell>
          <cell r="GD124">
            <v>0</v>
          </cell>
          <cell r="GE124">
            <v>0</v>
          </cell>
          <cell r="GF124">
            <v>0</v>
          </cell>
          <cell r="GG124">
            <v>0</v>
          </cell>
          <cell r="GH124">
            <v>0</v>
          </cell>
          <cell r="GI124">
            <v>0</v>
          </cell>
          <cell r="GJ124">
            <v>0</v>
          </cell>
          <cell r="GK124">
            <v>0</v>
          </cell>
          <cell r="GM124">
            <v>0</v>
          </cell>
          <cell r="HS124">
            <v>0</v>
          </cell>
          <cell r="HT124">
            <v>1388543.7021995001</v>
          </cell>
          <cell r="HU124">
            <v>0</v>
          </cell>
          <cell r="HV124">
            <v>0</v>
          </cell>
          <cell r="HW124">
            <v>2777087.4043990001</v>
          </cell>
          <cell r="HX124">
            <v>0</v>
          </cell>
          <cell r="HY124">
            <v>0</v>
          </cell>
          <cell r="HZ124">
            <v>2777087.4043990001</v>
          </cell>
          <cell r="IA124">
            <v>0</v>
          </cell>
          <cell r="IB124">
            <v>0</v>
          </cell>
          <cell r="IC124">
            <v>2777087.4043990001</v>
          </cell>
          <cell r="ID124">
            <v>0</v>
          </cell>
          <cell r="IE124">
            <v>0</v>
          </cell>
          <cell r="IF124">
            <v>2777087.4043990001</v>
          </cell>
          <cell r="IG124">
            <v>0</v>
          </cell>
          <cell r="IH124">
            <v>2642202.9441025639</v>
          </cell>
          <cell r="II124">
            <v>2741483.7197272182</v>
          </cell>
          <cell r="IJ124">
            <v>0</v>
          </cell>
          <cell r="IK124">
            <v>2642202.9441025639</v>
          </cell>
          <cell r="IL124">
            <v>2599068.9810400894</v>
          </cell>
          <cell r="IO124">
            <v>0</v>
          </cell>
          <cell r="IP124">
            <v>0</v>
          </cell>
          <cell r="IQ124">
            <v>0</v>
          </cell>
          <cell r="IR124">
            <v>0</v>
          </cell>
          <cell r="IS124">
            <v>0</v>
          </cell>
          <cell r="IT124">
            <v>0</v>
          </cell>
          <cell r="IU124">
            <v>0</v>
          </cell>
        </row>
        <row r="125">
          <cell r="FX125">
            <v>0</v>
          </cell>
          <cell r="FY125">
            <v>0</v>
          </cell>
          <cell r="FZ125">
            <v>0</v>
          </cell>
          <cell r="GA125">
            <v>0</v>
          </cell>
          <cell r="GB125">
            <v>0</v>
          </cell>
          <cell r="GC125">
            <v>0</v>
          </cell>
          <cell r="GD125">
            <v>0</v>
          </cell>
          <cell r="GE125">
            <v>0</v>
          </cell>
          <cell r="GF125">
            <v>0</v>
          </cell>
          <cell r="GG125">
            <v>0</v>
          </cell>
          <cell r="GH125">
            <v>0</v>
          </cell>
          <cell r="GI125">
            <v>0</v>
          </cell>
          <cell r="GJ125">
            <v>0</v>
          </cell>
          <cell r="GK125">
            <v>0</v>
          </cell>
          <cell r="GM125">
            <v>0</v>
          </cell>
          <cell r="HS125">
            <v>0</v>
          </cell>
          <cell r="HT125">
            <v>499131.03024400008</v>
          </cell>
          <cell r="HU125">
            <v>0</v>
          </cell>
          <cell r="HV125">
            <v>0</v>
          </cell>
          <cell r="HW125">
            <v>998262.06048800016</v>
          </cell>
          <cell r="HX125">
            <v>0</v>
          </cell>
          <cell r="HY125">
            <v>0</v>
          </cell>
          <cell r="HZ125">
            <v>998262.06048800016</v>
          </cell>
          <cell r="IA125">
            <v>0</v>
          </cell>
          <cell r="IB125">
            <v>0</v>
          </cell>
          <cell r="IC125">
            <v>998262.06048800016</v>
          </cell>
          <cell r="ID125">
            <v>0</v>
          </cell>
          <cell r="IE125">
            <v>1194879.4787096775</v>
          </cell>
          <cell r="IF125">
            <v>982161.05951238726</v>
          </cell>
          <cell r="IG125">
            <v>0</v>
          </cell>
          <cell r="IH125">
            <v>1194879.4787096775</v>
          </cell>
          <cell r="II125">
            <v>917757.05560993566</v>
          </cell>
          <cell r="IJ125">
            <v>0</v>
          </cell>
          <cell r="IK125">
            <v>1194879.4787096775</v>
          </cell>
          <cell r="IL125">
            <v>853353.05170748406</v>
          </cell>
          <cell r="IO125">
            <v>0</v>
          </cell>
          <cell r="IP125">
            <v>0</v>
          </cell>
          <cell r="IQ125">
            <v>0</v>
          </cell>
          <cell r="IR125">
            <v>0</v>
          </cell>
          <cell r="IS125">
            <v>0</v>
          </cell>
          <cell r="IT125">
            <v>0</v>
          </cell>
          <cell r="IU125">
            <v>0</v>
          </cell>
        </row>
        <row r="126">
          <cell r="FX126">
            <v>0</v>
          </cell>
          <cell r="FY126">
            <v>0</v>
          </cell>
          <cell r="FZ126">
            <v>0</v>
          </cell>
          <cell r="GA126">
            <v>0</v>
          </cell>
          <cell r="GB126">
            <v>0</v>
          </cell>
          <cell r="GC126">
            <v>0</v>
          </cell>
          <cell r="GD126">
            <v>0</v>
          </cell>
          <cell r="GE126">
            <v>0</v>
          </cell>
          <cell r="GF126">
            <v>0</v>
          </cell>
          <cell r="GG126">
            <v>0</v>
          </cell>
          <cell r="GH126">
            <v>0</v>
          </cell>
          <cell r="GI126">
            <v>0</v>
          </cell>
          <cell r="GJ126">
            <v>0</v>
          </cell>
          <cell r="GK126">
            <v>0</v>
          </cell>
          <cell r="GM126">
            <v>0</v>
          </cell>
          <cell r="HS126">
            <v>0</v>
          </cell>
          <cell r="HT126">
            <v>24658.022158</v>
          </cell>
          <cell r="HU126">
            <v>0</v>
          </cell>
          <cell r="HV126">
            <v>0</v>
          </cell>
          <cell r="HW126">
            <v>49316.044316</v>
          </cell>
          <cell r="HX126">
            <v>0</v>
          </cell>
          <cell r="HY126">
            <v>0</v>
          </cell>
          <cell r="HZ126">
            <v>49316.044316</v>
          </cell>
          <cell r="IA126">
            <v>0</v>
          </cell>
          <cell r="IB126">
            <v>42556.020465116279</v>
          </cell>
          <cell r="IC126">
            <v>48742.601940232562</v>
          </cell>
          <cell r="ID126">
            <v>0</v>
          </cell>
          <cell r="IE126">
            <v>42556.020465116279</v>
          </cell>
          <cell r="IF126">
            <v>46448.832437162797</v>
          </cell>
          <cell r="IG126">
            <v>0</v>
          </cell>
          <cell r="IH126">
            <v>42556.020465116279</v>
          </cell>
          <cell r="II126">
            <v>44155.062934093032</v>
          </cell>
          <cell r="IJ126">
            <v>0</v>
          </cell>
          <cell r="IK126">
            <v>42556.020465116279</v>
          </cell>
          <cell r="IL126">
            <v>41861.293431023267</v>
          </cell>
          <cell r="IO126">
            <v>0</v>
          </cell>
          <cell r="IP126">
            <v>0</v>
          </cell>
          <cell r="IQ126">
            <v>0</v>
          </cell>
          <cell r="IR126">
            <v>0</v>
          </cell>
          <cell r="IS126">
            <v>0</v>
          </cell>
          <cell r="IT126">
            <v>0</v>
          </cell>
          <cell r="IU126">
            <v>0</v>
          </cell>
        </row>
        <row r="127">
          <cell r="FX127">
            <v>0</v>
          </cell>
          <cell r="FY127">
            <v>0</v>
          </cell>
          <cell r="FZ127">
            <v>0</v>
          </cell>
          <cell r="GA127">
            <v>0</v>
          </cell>
          <cell r="GB127">
            <v>0</v>
          </cell>
          <cell r="GC127">
            <v>0</v>
          </cell>
          <cell r="GD127">
            <v>0</v>
          </cell>
          <cell r="GE127">
            <v>0</v>
          </cell>
          <cell r="GF127">
            <v>0</v>
          </cell>
          <cell r="GG127">
            <v>0</v>
          </cell>
          <cell r="GH127">
            <v>0</v>
          </cell>
          <cell r="GI127">
            <v>0</v>
          </cell>
          <cell r="GJ127">
            <v>0</v>
          </cell>
          <cell r="GK127">
            <v>0</v>
          </cell>
          <cell r="GM127">
            <v>0</v>
          </cell>
          <cell r="HS127">
            <v>0</v>
          </cell>
          <cell r="HT127">
            <v>7080.9429845000013</v>
          </cell>
          <cell r="HU127">
            <v>0</v>
          </cell>
          <cell r="HV127">
            <v>0</v>
          </cell>
          <cell r="HW127">
            <v>14161.885969000003</v>
          </cell>
          <cell r="HX127">
            <v>0</v>
          </cell>
          <cell r="HY127">
            <v>0</v>
          </cell>
          <cell r="HZ127">
            <v>14161.885969000003</v>
          </cell>
          <cell r="IA127">
            <v>0</v>
          </cell>
          <cell r="IB127">
            <v>0</v>
          </cell>
          <cell r="IC127">
            <v>14161.885969000003</v>
          </cell>
          <cell r="ID127">
            <v>0</v>
          </cell>
          <cell r="IE127">
            <v>12816.766341463415</v>
          </cell>
          <cell r="IF127">
            <v>13989.180042548782</v>
          </cell>
          <cell r="IG127">
            <v>0</v>
          </cell>
          <cell r="IH127">
            <v>12816.766341463415</v>
          </cell>
          <cell r="II127">
            <v>13298.356336743902</v>
          </cell>
          <cell r="IJ127">
            <v>0</v>
          </cell>
          <cell r="IK127">
            <v>12816.766341463415</v>
          </cell>
          <cell r="IL127">
            <v>12607.532630939026</v>
          </cell>
          <cell r="IO127">
            <v>0</v>
          </cell>
          <cell r="IP127">
            <v>0</v>
          </cell>
          <cell r="IQ127">
            <v>0</v>
          </cell>
          <cell r="IR127">
            <v>0</v>
          </cell>
          <cell r="IS127">
            <v>0</v>
          </cell>
          <cell r="IT127">
            <v>0</v>
          </cell>
          <cell r="IU127">
            <v>0</v>
          </cell>
        </row>
        <row r="128">
          <cell r="FX128">
            <v>0</v>
          </cell>
          <cell r="FY128">
            <v>0</v>
          </cell>
          <cell r="FZ128">
            <v>0</v>
          </cell>
          <cell r="GA128">
            <v>0</v>
          </cell>
          <cell r="GB128">
            <v>0</v>
          </cell>
          <cell r="GC128">
            <v>0</v>
          </cell>
          <cell r="GD128">
            <v>0</v>
          </cell>
          <cell r="GE128">
            <v>0</v>
          </cell>
          <cell r="GF128">
            <v>0</v>
          </cell>
          <cell r="GG128">
            <v>0</v>
          </cell>
          <cell r="GH128">
            <v>0</v>
          </cell>
          <cell r="GI128">
            <v>0</v>
          </cell>
          <cell r="GJ128">
            <v>0</v>
          </cell>
          <cell r="GK128">
            <v>0</v>
          </cell>
          <cell r="GM128">
            <v>0</v>
          </cell>
          <cell r="HS128">
            <v>77789.94</v>
          </cell>
          <cell r="HT128">
            <v>2096.4388830000003</v>
          </cell>
          <cell r="HU128">
            <v>0</v>
          </cell>
          <cell r="HV128">
            <v>0</v>
          </cell>
          <cell r="HW128">
            <v>0</v>
          </cell>
          <cell r="HX128">
            <v>0</v>
          </cell>
          <cell r="HY128">
            <v>0</v>
          </cell>
          <cell r="HZ128">
            <v>0</v>
          </cell>
          <cell r="IA128">
            <v>0</v>
          </cell>
          <cell r="IB128">
            <v>0</v>
          </cell>
          <cell r="IC128">
            <v>0</v>
          </cell>
          <cell r="ID128">
            <v>0</v>
          </cell>
          <cell r="IE128">
            <v>0</v>
          </cell>
          <cell r="IF128">
            <v>0</v>
          </cell>
          <cell r="IG128">
            <v>0</v>
          </cell>
          <cell r="IH128">
            <v>0</v>
          </cell>
          <cell r="II128">
            <v>0</v>
          </cell>
          <cell r="IJ128">
            <v>0</v>
          </cell>
          <cell r="IK128">
            <v>0</v>
          </cell>
          <cell r="IL128">
            <v>0</v>
          </cell>
          <cell r="IO128">
            <v>0</v>
          </cell>
          <cell r="IP128">
            <v>0</v>
          </cell>
          <cell r="IQ128">
            <v>0</v>
          </cell>
          <cell r="IR128">
            <v>0</v>
          </cell>
          <cell r="IS128">
            <v>0</v>
          </cell>
          <cell r="IT128">
            <v>0</v>
          </cell>
          <cell r="IU128">
            <v>0</v>
          </cell>
        </row>
        <row r="129">
          <cell r="FX129">
            <v>0</v>
          </cell>
          <cell r="FY129">
            <v>0</v>
          </cell>
          <cell r="FZ129">
            <v>0</v>
          </cell>
          <cell r="GA129">
            <v>0</v>
          </cell>
          <cell r="GB129">
            <v>0</v>
          </cell>
          <cell r="GC129">
            <v>0</v>
          </cell>
          <cell r="GD129">
            <v>0</v>
          </cell>
          <cell r="GE129">
            <v>0</v>
          </cell>
          <cell r="GF129">
            <v>0</v>
          </cell>
          <cell r="GG129">
            <v>0</v>
          </cell>
          <cell r="GH129">
            <v>0</v>
          </cell>
          <cell r="GI129">
            <v>0</v>
          </cell>
          <cell r="GJ129">
            <v>0</v>
          </cell>
          <cell r="GK129">
            <v>0</v>
          </cell>
          <cell r="GM129">
            <v>0</v>
          </cell>
          <cell r="HS129">
            <v>0</v>
          </cell>
          <cell r="HT129">
            <v>5095.9628624999996</v>
          </cell>
          <cell r="HU129">
            <v>0</v>
          </cell>
          <cell r="HV129">
            <v>0</v>
          </cell>
          <cell r="HW129">
            <v>10191.925724999999</v>
          </cell>
          <cell r="HX129">
            <v>0</v>
          </cell>
          <cell r="HY129">
            <v>0</v>
          </cell>
          <cell r="HZ129">
            <v>10191.925724999999</v>
          </cell>
          <cell r="IA129">
            <v>0</v>
          </cell>
          <cell r="IB129">
            <v>0</v>
          </cell>
          <cell r="IC129">
            <v>10191.925724999999</v>
          </cell>
          <cell r="ID129">
            <v>0</v>
          </cell>
          <cell r="IE129">
            <v>0</v>
          </cell>
          <cell r="IF129">
            <v>10191.925724999999</v>
          </cell>
          <cell r="IG129">
            <v>0</v>
          </cell>
          <cell r="IH129">
            <v>0</v>
          </cell>
          <cell r="II129">
            <v>10191.925724999999</v>
          </cell>
          <cell r="IJ129">
            <v>0</v>
          </cell>
          <cell r="IK129">
            <v>0</v>
          </cell>
          <cell r="IL129">
            <v>10191.925724999999</v>
          </cell>
          <cell r="IO129">
            <v>0</v>
          </cell>
          <cell r="IP129">
            <v>0</v>
          </cell>
          <cell r="IQ129">
            <v>0</v>
          </cell>
          <cell r="IR129">
            <v>0</v>
          </cell>
          <cell r="IS129">
            <v>0</v>
          </cell>
          <cell r="IT129">
            <v>0</v>
          </cell>
          <cell r="IU129">
            <v>0</v>
          </cell>
        </row>
        <row r="130">
          <cell r="FX130">
            <v>0</v>
          </cell>
          <cell r="FY130">
            <v>0</v>
          </cell>
          <cell r="FZ130">
            <v>0</v>
          </cell>
          <cell r="GA130">
            <v>0</v>
          </cell>
          <cell r="GB130">
            <v>0</v>
          </cell>
          <cell r="GC130">
            <v>0</v>
          </cell>
          <cell r="GD130">
            <v>0</v>
          </cell>
          <cell r="GE130">
            <v>0</v>
          </cell>
          <cell r="GF130">
            <v>0</v>
          </cell>
          <cell r="GG130">
            <v>0</v>
          </cell>
          <cell r="GH130">
            <v>0</v>
          </cell>
          <cell r="GI130">
            <v>0</v>
          </cell>
          <cell r="GJ130">
            <v>0</v>
          </cell>
          <cell r="GK130">
            <v>0</v>
          </cell>
          <cell r="GM130">
            <v>0</v>
          </cell>
          <cell r="HS130">
            <v>0</v>
          </cell>
          <cell r="HT130">
            <v>112675.13587399999</v>
          </cell>
          <cell r="HU130">
            <v>0</v>
          </cell>
          <cell r="HV130">
            <v>0</v>
          </cell>
          <cell r="HW130">
            <v>225350.27174799997</v>
          </cell>
          <cell r="HX130">
            <v>0</v>
          </cell>
          <cell r="HY130">
            <v>0</v>
          </cell>
          <cell r="HZ130">
            <v>225350.27174799997</v>
          </cell>
          <cell r="IA130">
            <v>0</v>
          </cell>
          <cell r="IB130">
            <v>0</v>
          </cell>
          <cell r="IC130">
            <v>225350.27174799997</v>
          </cell>
          <cell r="ID130">
            <v>0</v>
          </cell>
          <cell r="IE130">
            <v>312552.38799999998</v>
          </cell>
          <cell r="IF130">
            <v>225350.27174799997</v>
          </cell>
          <cell r="IG130">
            <v>0</v>
          </cell>
          <cell r="IH130">
            <v>625104.77599999995</v>
          </cell>
          <cell r="II130">
            <v>191547.73098580001</v>
          </cell>
          <cell r="IJ130">
            <v>0</v>
          </cell>
          <cell r="IK130">
            <v>625104.77599999995</v>
          </cell>
          <cell r="IL130">
            <v>146477.67663620002</v>
          </cell>
          <cell r="IO130">
            <v>0</v>
          </cell>
          <cell r="IP130">
            <v>0</v>
          </cell>
          <cell r="IQ130">
            <v>0</v>
          </cell>
          <cell r="IR130">
            <v>0</v>
          </cell>
          <cell r="IS130">
            <v>0</v>
          </cell>
          <cell r="IT130">
            <v>0</v>
          </cell>
          <cell r="IU130">
            <v>0</v>
          </cell>
        </row>
        <row r="131">
          <cell r="FX131">
            <v>0</v>
          </cell>
          <cell r="FY131">
            <v>0</v>
          </cell>
          <cell r="FZ131">
            <v>0</v>
          </cell>
          <cell r="GA131">
            <v>0</v>
          </cell>
          <cell r="GB131">
            <v>0</v>
          </cell>
          <cell r="GC131">
            <v>0</v>
          </cell>
          <cell r="GD131">
            <v>0</v>
          </cell>
          <cell r="GE131">
            <v>0</v>
          </cell>
          <cell r="GF131">
            <v>0</v>
          </cell>
          <cell r="GG131">
            <v>0</v>
          </cell>
          <cell r="GH131">
            <v>0</v>
          </cell>
          <cell r="GI131">
            <v>0</v>
          </cell>
          <cell r="GJ131">
            <v>0</v>
          </cell>
          <cell r="GK131">
            <v>0</v>
          </cell>
          <cell r="GM131">
            <v>0</v>
          </cell>
          <cell r="HS131">
            <v>0</v>
          </cell>
          <cell r="HT131">
            <v>23156249.999999996</v>
          </cell>
          <cell r="HU131">
            <v>0</v>
          </cell>
          <cell r="HV131">
            <v>0</v>
          </cell>
          <cell r="HW131">
            <v>46312499.999999993</v>
          </cell>
          <cell r="HX131">
            <v>0</v>
          </cell>
          <cell r="HY131">
            <v>0</v>
          </cell>
          <cell r="HZ131">
            <v>46312499.999999993</v>
          </cell>
          <cell r="IA131">
            <v>0</v>
          </cell>
          <cell r="IB131">
            <v>0</v>
          </cell>
          <cell r="IC131">
            <v>46312499.999999993</v>
          </cell>
          <cell r="ID131">
            <v>0</v>
          </cell>
          <cell r="IE131">
            <v>0</v>
          </cell>
          <cell r="IF131">
            <v>46312499.999999993</v>
          </cell>
          <cell r="IG131">
            <v>0</v>
          </cell>
          <cell r="IH131">
            <v>0</v>
          </cell>
          <cell r="II131">
            <v>46312499.999999993</v>
          </cell>
          <cell r="IJ131">
            <v>0</v>
          </cell>
          <cell r="IK131">
            <v>0</v>
          </cell>
          <cell r="IL131">
            <v>46312499.999999993</v>
          </cell>
          <cell r="IO131">
            <v>0</v>
          </cell>
          <cell r="IP131">
            <v>0</v>
          </cell>
          <cell r="IQ131">
            <v>0</v>
          </cell>
          <cell r="IR131">
            <v>0</v>
          </cell>
          <cell r="IS131">
            <v>0</v>
          </cell>
          <cell r="IT131">
            <v>0</v>
          </cell>
          <cell r="IU131">
            <v>0</v>
          </cell>
        </row>
        <row r="132">
          <cell r="FX132">
            <v>0</v>
          </cell>
          <cell r="FY132">
            <v>0</v>
          </cell>
          <cell r="FZ132">
            <v>0</v>
          </cell>
          <cell r="GA132">
            <v>0</v>
          </cell>
          <cell r="GB132">
            <v>0</v>
          </cell>
          <cell r="GC132">
            <v>0</v>
          </cell>
          <cell r="GD132">
            <v>0</v>
          </cell>
          <cell r="GE132">
            <v>0</v>
          </cell>
          <cell r="GF132">
            <v>0</v>
          </cell>
          <cell r="GG132">
            <v>0</v>
          </cell>
          <cell r="GH132">
            <v>0</v>
          </cell>
          <cell r="GI132">
            <v>0</v>
          </cell>
          <cell r="GJ132">
            <v>0</v>
          </cell>
          <cell r="GK132">
            <v>0</v>
          </cell>
          <cell r="GM132">
            <v>0</v>
          </cell>
          <cell r="HS132">
            <v>0</v>
          </cell>
          <cell r="HT132">
            <v>16875000</v>
          </cell>
          <cell r="HU132">
            <v>0</v>
          </cell>
          <cell r="HV132">
            <v>0</v>
          </cell>
          <cell r="HW132">
            <v>33750000</v>
          </cell>
          <cell r="HX132">
            <v>0</v>
          </cell>
          <cell r="HY132">
            <v>0</v>
          </cell>
          <cell r="HZ132">
            <v>33750000</v>
          </cell>
          <cell r="IA132">
            <v>0</v>
          </cell>
          <cell r="IB132">
            <v>0</v>
          </cell>
          <cell r="IC132">
            <v>33750000</v>
          </cell>
          <cell r="ID132">
            <v>0</v>
          </cell>
          <cell r="IE132">
            <v>0</v>
          </cell>
          <cell r="IF132">
            <v>33750000</v>
          </cell>
          <cell r="IG132">
            <v>0</v>
          </cell>
          <cell r="IH132">
            <v>600000000</v>
          </cell>
          <cell r="II132">
            <v>33750000</v>
          </cell>
          <cell r="IJ132">
            <v>0</v>
          </cell>
          <cell r="IK132">
            <v>0</v>
          </cell>
          <cell r="IL132">
            <v>0</v>
          </cell>
          <cell r="IO132">
            <v>0</v>
          </cell>
          <cell r="IP132">
            <v>0</v>
          </cell>
          <cell r="IQ132">
            <v>0</v>
          </cell>
          <cell r="IR132">
            <v>0</v>
          </cell>
          <cell r="IS132">
            <v>0</v>
          </cell>
          <cell r="IT132">
            <v>0</v>
          </cell>
          <cell r="IU132">
            <v>0</v>
          </cell>
        </row>
        <row r="133">
          <cell r="FX133">
            <v>0</v>
          </cell>
          <cell r="FY133">
            <v>0</v>
          </cell>
          <cell r="FZ133">
            <v>0</v>
          </cell>
          <cell r="GA133">
            <v>0</v>
          </cell>
          <cell r="GB133">
            <v>0</v>
          </cell>
          <cell r="GC133">
            <v>0</v>
          </cell>
          <cell r="GD133">
            <v>0</v>
          </cell>
          <cell r="GE133">
            <v>0</v>
          </cell>
          <cell r="GF133">
            <v>0</v>
          </cell>
          <cell r="GG133">
            <v>0</v>
          </cell>
          <cell r="GH133">
            <v>0</v>
          </cell>
          <cell r="GI133">
            <v>0</v>
          </cell>
          <cell r="GJ133">
            <v>0</v>
          </cell>
          <cell r="GK133">
            <v>0</v>
          </cell>
          <cell r="GM133">
            <v>0</v>
          </cell>
          <cell r="HS133">
            <v>0</v>
          </cell>
          <cell r="HT133">
            <v>7599347.5681875004</v>
          </cell>
          <cell r="HU133">
            <v>0</v>
          </cell>
          <cell r="HV133">
            <v>0</v>
          </cell>
          <cell r="HW133">
            <v>15198695.136375001</v>
          </cell>
          <cell r="HX133">
            <v>0</v>
          </cell>
          <cell r="HY133">
            <v>0</v>
          </cell>
          <cell r="HZ133">
            <v>15198695.136375001</v>
          </cell>
          <cell r="IA133">
            <v>0</v>
          </cell>
          <cell r="IB133">
            <v>296559905.10000002</v>
          </cell>
          <cell r="IC133">
            <v>15198695.136375001</v>
          </cell>
          <cell r="ID133">
            <v>0</v>
          </cell>
          <cell r="IE133">
            <v>0</v>
          </cell>
          <cell r="IF133">
            <v>0</v>
          </cell>
          <cell r="IG133">
            <v>0</v>
          </cell>
          <cell r="IH133">
            <v>0</v>
          </cell>
          <cell r="II133">
            <v>0</v>
          </cell>
          <cell r="IJ133">
            <v>0</v>
          </cell>
          <cell r="IK133">
            <v>0</v>
          </cell>
          <cell r="IL133">
            <v>0</v>
          </cell>
          <cell r="IO133">
            <v>0</v>
          </cell>
          <cell r="IP133">
            <v>0</v>
          </cell>
          <cell r="IQ133">
            <v>0</v>
          </cell>
          <cell r="IR133">
            <v>0</v>
          </cell>
          <cell r="IS133">
            <v>0</v>
          </cell>
          <cell r="IT133">
            <v>0</v>
          </cell>
          <cell r="IU133">
            <v>0</v>
          </cell>
        </row>
        <row r="134">
          <cell r="FX134">
            <v>0</v>
          </cell>
          <cell r="FY134">
            <v>0</v>
          </cell>
          <cell r="FZ134">
            <v>0</v>
          </cell>
          <cell r="GA134">
            <v>0</v>
          </cell>
          <cell r="GB134">
            <v>0</v>
          </cell>
          <cell r="GC134">
            <v>0</v>
          </cell>
          <cell r="GD134">
            <v>0</v>
          </cell>
          <cell r="GE134">
            <v>0</v>
          </cell>
          <cell r="GF134">
            <v>0</v>
          </cell>
          <cell r="GG134">
            <v>0</v>
          </cell>
          <cell r="GH134">
            <v>0</v>
          </cell>
          <cell r="GI134">
            <v>0</v>
          </cell>
          <cell r="GJ134">
            <v>0</v>
          </cell>
          <cell r="GK134">
            <v>0</v>
          </cell>
          <cell r="GM134">
            <v>0</v>
          </cell>
          <cell r="HS134">
            <v>649008.16</v>
          </cell>
          <cell r="HT134">
            <v>7723.1971040000008</v>
          </cell>
          <cell r="HU134">
            <v>0</v>
          </cell>
          <cell r="HV134">
            <v>0</v>
          </cell>
          <cell r="HW134">
            <v>0</v>
          </cell>
          <cell r="HX134">
            <v>0</v>
          </cell>
          <cell r="HY134">
            <v>0</v>
          </cell>
          <cell r="HZ134">
            <v>0</v>
          </cell>
          <cell r="IA134">
            <v>0</v>
          </cell>
          <cell r="IB134">
            <v>0</v>
          </cell>
          <cell r="IC134">
            <v>0</v>
          </cell>
          <cell r="ID134">
            <v>0</v>
          </cell>
          <cell r="IE134">
            <v>0</v>
          </cell>
          <cell r="IF134">
            <v>0</v>
          </cell>
          <cell r="IG134">
            <v>0</v>
          </cell>
          <cell r="IH134">
            <v>0</v>
          </cell>
          <cell r="II134">
            <v>0</v>
          </cell>
          <cell r="IJ134">
            <v>0</v>
          </cell>
          <cell r="IK134">
            <v>0</v>
          </cell>
          <cell r="IL134">
            <v>0</v>
          </cell>
          <cell r="IO134">
            <v>0</v>
          </cell>
          <cell r="IP134">
            <v>0</v>
          </cell>
          <cell r="IQ134">
            <v>0</v>
          </cell>
          <cell r="IR134">
            <v>0</v>
          </cell>
          <cell r="IS134">
            <v>0</v>
          </cell>
          <cell r="IT134">
            <v>0</v>
          </cell>
          <cell r="IU134">
            <v>0</v>
          </cell>
        </row>
        <row r="135">
          <cell r="FX135">
            <v>0</v>
          </cell>
          <cell r="FY135">
            <v>0</v>
          </cell>
          <cell r="FZ135">
            <v>0</v>
          </cell>
          <cell r="GA135">
            <v>0</v>
          </cell>
          <cell r="GB135">
            <v>0</v>
          </cell>
          <cell r="GC135">
            <v>0</v>
          </cell>
          <cell r="GD135">
            <v>0</v>
          </cell>
          <cell r="GE135">
            <v>0</v>
          </cell>
          <cell r="GF135">
            <v>0</v>
          </cell>
          <cell r="GG135">
            <v>0</v>
          </cell>
          <cell r="GH135">
            <v>0</v>
          </cell>
          <cell r="GI135">
            <v>0</v>
          </cell>
          <cell r="GJ135">
            <v>0</v>
          </cell>
          <cell r="GK135">
            <v>0</v>
          </cell>
          <cell r="GM135">
            <v>0</v>
          </cell>
          <cell r="HS135">
            <v>0</v>
          </cell>
          <cell r="HT135">
            <v>0</v>
          </cell>
          <cell r="HU135">
            <v>0</v>
          </cell>
          <cell r="HV135">
            <v>0</v>
          </cell>
          <cell r="HW135">
            <v>0</v>
          </cell>
          <cell r="HX135">
            <v>0</v>
          </cell>
          <cell r="HY135">
            <v>0</v>
          </cell>
          <cell r="HZ135">
            <v>0</v>
          </cell>
          <cell r="IA135">
            <v>0</v>
          </cell>
          <cell r="IB135">
            <v>0</v>
          </cell>
          <cell r="IC135">
            <v>0</v>
          </cell>
          <cell r="ID135">
            <v>0</v>
          </cell>
          <cell r="IE135">
            <v>0</v>
          </cell>
          <cell r="IF135">
            <v>0</v>
          </cell>
          <cell r="IG135">
            <v>0</v>
          </cell>
          <cell r="IH135">
            <v>0</v>
          </cell>
          <cell r="II135">
            <v>0</v>
          </cell>
          <cell r="IJ135">
            <v>0</v>
          </cell>
          <cell r="IK135">
            <v>0</v>
          </cell>
          <cell r="IL135">
            <v>0</v>
          </cell>
          <cell r="IO135">
            <v>0</v>
          </cell>
          <cell r="IP135">
            <v>0</v>
          </cell>
          <cell r="IQ135">
            <v>0</v>
          </cell>
          <cell r="IR135">
            <v>0</v>
          </cell>
          <cell r="IS135">
            <v>0</v>
          </cell>
          <cell r="IT135">
            <v>0</v>
          </cell>
          <cell r="IU135">
            <v>0</v>
          </cell>
        </row>
        <row r="136">
          <cell r="FX136">
            <v>0</v>
          </cell>
          <cell r="FY136">
            <v>0</v>
          </cell>
          <cell r="FZ136">
            <v>0</v>
          </cell>
          <cell r="GA136">
            <v>0</v>
          </cell>
          <cell r="GB136">
            <v>0</v>
          </cell>
          <cell r="GC136">
            <v>0</v>
          </cell>
          <cell r="GD136">
            <v>0</v>
          </cell>
          <cell r="GE136">
            <v>0</v>
          </cell>
          <cell r="GF136">
            <v>0</v>
          </cell>
          <cell r="GG136">
            <v>0</v>
          </cell>
          <cell r="GH136">
            <v>0</v>
          </cell>
          <cell r="GI136">
            <v>0</v>
          </cell>
          <cell r="GJ136">
            <v>0</v>
          </cell>
          <cell r="GK136">
            <v>0</v>
          </cell>
          <cell r="GM136">
            <v>0</v>
          </cell>
          <cell r="HS136">
            <v>0</v>
          </cell>
          <cell r="HT136">
            <v>0</v>
          </cell>
          <cell r="HU136">
            <v>0</v>
          </cell>
          <cell r="HV136">
            <v>0</v>
          </cell>
          <cell r="HW136">
            <v>0</v>
          </cell>
          <cell r="HX136">
            <v>0</v>
          </cell>
          <cell r="HY136">
            <v>0</v>
          </cell>
          <cell r="HZ136">
            <v>0</v>
          </cell>
          <cell r="IA136">
            <v>0</v>
          </cell>
          <cell r="IB136">
            <v>0</v>
          </cell>
          <cell r="IC136">
            <v>0</v>
          </cell>
          <cell r="ID136">
            <v>0</v>
          </cell>
          <cell r="IE136">
            <v>0</v>
          </cell>
          <cell r="IF136">
            <v>0</v>
          </cell>
          <cell r="IG136">
            <v>0</v>
          </cell>
          <cell r="IH136">
            <v>0</v>
          </cell>
          <cell r="II136">
            <v>0</v>
          </cell>
          <cell r="IJ136">
            <v>0</v>
          </cell>
          <cell r="IK136">
            <v>0</v>
          </cell>
          <cell r="IL136">
            <v>0</v>
          </cell>
          <cell r="IO136">
            <v>0</v>
          </cell>
          <cell r="IP136">
            <v>0</v>
          </cell>
          <cell r="IQ136">
            <v>0</v>
          </cell>
          <cell r="IR136">
            <v>0</v>
          </cell>
          <cell r="IS136">
            <v>0</v>
          </cell>
          <cell r="IT136">
            <v>0</v>
          </cell>
          <cell r="IU136">
            <v>0</v>
          </cell>
        </row>
        <row r="137">
          <cell r="FX137">
            <v>0</v>
          </cell>
          <cell r="FY137">
            <v>0</v>
          </cell>
          <cell r="FZ137">
            <v>0</v>
          </cell>
          <cell r="GA137">
            <v>0</v>
          </cell>
          <cell r="GB137">
            <v>0</v>
          </cell>
          <cell r="GC137">
            <v>0</v>
          </cell>
          <cell r="GD137">
            <v>0</v>
          </cell>
          <cell r="GE137">
            <v>0</v>
          </cell>
          <cell r="GF137">
            <v>0</v>
          </cell>
          <cell r="GG137">
            <v>0</v>
          </cell>
          <cell r="GH137">
            <v>0</v>
          </cell>
          <cell r="GI137">
            <v>0</v>
          </cell>
          <cell r="GJ137">
            <v>0</v>
          </cell>
          <cell r="GK137">
            <v>0</v>
          </cell>
          <cell r="GM137">
            <v>0</v>
          </cell>
          <cell r="HS137">
            <v>0</v>
          </cell>
          <cell r="HT137">
            <v>0</v>
          </cell>
          <cell r="HU137">
            <v>0</v>
          </cell>
          <cell r="HV137">
            <v>0</v>
          </cell>
          <cell r="HW137">
            <v>0</v>
          </cell>
          <cell r="HX137">
            <v>0</v>
          </cell>
          <cell r="HY137">
            <v>0</v>
          </cell>
          <cell r="HZ137">
            <v>0</v>
          </cell>
          <cell r="IA137">
            <v>0</v>
          </cell>
          <cell r="IB137">
            <v>0</v>
          </cell>
          <cell r="IC137">
            <v>0</v>
          </cell>
          <cell r="ID137">
            <v>0</v>
          </cell>
          <cell r="IE137">
            <v>0</v>
          </cell>
          <cell r="IF137">
            <v>0</v>
          </cell>
          <cell r="IG137">
            <v>0</v>
          </cell>
          <cell r="IH137">
            <v>0</v>
          </cell>
          <cell r="II137">
            <v>0</v>
          </cell>
          <cell r="IJ137">
            <v>0</v>
          </cell>
          <cell r="IK137">
            <v>0</v>
          </cell>
          <cell r="IL137">
            <v>0</v>
          </cell>
          <cell r="IO137">
            <v>0</v>
          </cell>
          <cell r="IP137">
            <v>0</v>
          </cell>
          <cell r="IQ137">
            <v>0</v>
          </cell>
          <cell r="IR137">
            <v>0</v>
          </cell>
          <cell r="IS137">
            <v>0</v>
          </cell>
          <cell r="IT137">
            <v>0</v>
          </cell>
          <cell r="IU137">
            <v>0</v>
          </cell>
        </row>
        <row r="138">
          <cell r="FX138">
            <v>0</v>
          </cell>
          <cell r="FY138">
            <v>0</v>
          </cell>
          <cell r="FZ138">
            <v>0</v>
          </cell>
          <cell r="GA138">
            <v>0</v>
          </cell>
          <cell r="GB138">
            <v>0</v>
          </cell>
          <cell r="GC138">
            <v>0</v>
          </cell>
          <cell r="GD138">
            <v>0</v>
          </cell>
          <cell r="GE138">
            <v>0</v>
          </cell>
          <cell r="GF138">
            <v>0</v>
          </cell>
          <cell r="GG138">
            <v>0</v>
          </cell>
          <cell r="GH138">
            <v>0</v>
          </cell>
          <cell r="GI138">
            <v>0</v>
          </cell>
          <cell r="GJ138">
            <v>0</v>
          </cell>
          <cell r="GK138">
            <v>0</v>
          </cell>
          <cell r="GM138">
            <v>0</v>
          </cell>
          <cell r="HS138">
            <v>0</v>
          </cell>
          <cell r="HT138">
            <v>2100.1800000000003</v>
          </cell>
          <cell r="HU138">
            <v>0</v>
          </cell>
          <cell r="HV138">
            <v>0</v>
          </cell>
          <cell r="HW138">
            <v>4200.3600000000006</v>
          </cell>
          <cell r="HX138">
            <v>0</v>
          </cell>
          <cell r="HY138">
            <v>27453.333333333332</v>
          </cell>
          <cell r="HZ138">
            <v>4060.3480000000009</v>
          </cell>
          <cell r="IA138">
            <v>0</v>
          </cell>
          <cell r="IB138">
            <v>27453.333333333332</v>
          </cell>
          <cell r="IC138">
            <v>3500.3000000000011</v>
          </cell>
          <cell r="ID138">
            <v>0</v>
          </cell>
          <cell r="IE138">
            <v>27453.333333333332</v>
          </cell>
          <cell r="IF138">
            <v>2940.2520000000013</v>
          </cell>
          <cell r="IG138">
            <v>0</v>
          </cell>
          <cell r="IH138">
            <v>27453.333333333332</v>
          </cell>
          <cell r="II138">
            <v>2380.2040000000011</v>
          </cell>
          <cell r="IJ138">
            <v>0</v>
          </cell>
          <cell r="IK138">
            <v>27453.333333333332</v>
          </cell>
          <cell r="IL138">
            <v>1820.1560000000009</v>
          </cell>
          <cell r="IO138">
            <v>0</v>
          </cell>
          <cell r="IP138">
            <v>0</v>
          </cell>
          <cell r="IQ138">
            <v>0</v>
          </cell>
          <cell r="IR138">
            <v>0</v>
          </cell>
          <cell r="IS138">
            <v>0</v>
          </cell>
          <cell r="IT138">
            <v>0</v>
          </cell>
          <cell r="IU138">
            <v>0</v>
          </cell>
        </row>
        <row r="139">
          <cell r="FX139">
            <v>0</v>
          </cell>
          <cell r="FY139">
            <v>0</v>
          </cell>
          <cell r="FZ139">
            <v>0</v>
          </cell>
          <cell r="GA139">
            <v>0</v>
          </cell>
          <cell r="GB139">
            <v>0</v>
          </cell>
          <cell r="GC139">
            <v>0</v>
          </cell>
          <cell r="GD139">
            <v>0</v>
          </cell>
          <cell r="GE139">
            <v>0</v>
          </cell>
          <cell r="GF139">
            <v>0</v>
          </cell>
          <cell r="GG139">
            <v>0</v>
          </cell>
          <cell r="GH139">
            <v>0</v>
          </cell>
          <cell r="GI139">
            <v>0</v>
          </cell>
          <cell r="GJ139">
            <v>0</v>
          </cell>
          <cell r="GK139">
            <v>0</v>
          </cell>
          <cell r="GM139">
            <v>0</v>
          </cell>
          <cell r="HS139">
            <v>0</v>
          </cell>
          <cell r="HT139">
            <v>0</v>
          </cell>
          <cell r="HU139">
            <v>0</v>
          </cell>
          <cell r="HV139">
            <v>0</v>
          </cell>
          <cell r="HW139">
            <v>0</v>
          </cell>
          <cell r="HX139">
            <v>0</v>
          </cell>
          <cell r="HY139">
            <v>0</v>
          </cell>
          <cell r="HZ139">
            <v>0</v>
          </cell>
          <cell r="IA139">
            <v>0</v>
          </cell>
          <cell r="IB139">
            <v>0</v>
          </cell>
          <cell r="IC139">
            <v>0</v>
          </cell>
          <cell r="ID139">
            <v>0</v>
          </cell>
          <cell r="IE139">
            <v>0</v>
          </cell>
          <cell r="IF139">
            <v>0</v>
          </cell>
          <cell r="IG139">
            <v>0</v>
          </cell>
          <cell r="IH139">
            <v>0</v>
          </cell>
          <cell r="II139">
            <v>0</v>
          </cell>
          <cell r="IJ139">
            <v>0</v>
          </cell>
          <cell r="IK139">
            <v>0</v>
          </cell>
          <cell r="IL139">
            <v>0</v>
          </cell>
          <cell r="IO139">
            <v>0</v>
          </cell>
          <cell r="IP139">
            <v>0</v>
          </cell>
          <cell r="IQ139">
            <v>0</v>
          </cell>
          <cell r="IR139" t="e">
            <v>#REF!</v>
          </cell>
          <cell r="IS139" t="e">
            <v>#REF!</v>
          </cell>
          <cell r="IT139">
            <v>0</v>
          </cell>
          <cell r="IU139">
            <v>0</v>
          </cell>
        </row>
        <row r="140">
          <cell r="FX140">
            <v>0</v>
          </cell>
          <cell r="FY140">
            <v>0</v>
          </cell>
          <cell r="FZ140">
            <v>0</v>
          </cell>
          <cell r="GA140">
            <v>0</v>
          </cell>
          <cell r="GB140">
            <v>0</v>
          </cell>
          <cell r="GC140">
            <v>0</v>
          </cell>
          <cell r="GD140">
            <v>0</v>
          </cell>
          <cell r="GE140">
            <v>0</v>
          </cell>
          <cell r="GF140">
            <v>0</v>
          </cell>
          <cell r="GG140">
            <v>0</v>
          </cell>
          <cell r="GH140">
            <v>0</v>
          </cell>
          <cell r="GI140">
            <v>0</v>
          </cell>
          <cell r="GJ140">
            <v>0</v>
          </cell>
          <cell r="GK140">
            <v>0</v>
          </cell>
          <cell r="GM140">
            <v>0</v>
          </cell>
          <cell r="HS140">
            <v>0</v>
          </cell>
          <cell r="HT140">
            <v>0</v>
          </cell>
          <cell r="HU140">
            <v>0</v>
          </cell>
          <cell r="HV140">
            <v>0</v>
          </cell>
          <cell r="HW140">
            <v>0</v>
          </cell>
          <cell r="HX140">
            <v>0</v>
          </cell>
          <cell r="HY140">
            <v>0</v>
          </cell>
          <cell r="HZ140">
            <v>0</v>
          </cell>
          <cell r="IA140">
            <v>0</v>
          </cell>
          <cell r="IB140">
            <v>0</v>
          </cell>
          <cell r="IC140">
            <v>0</v>
          </cell>
          <cell r="ID140">
            <v>0</v>
          </cell>
          <cell r="IE140">
            <v>0</v>
          </cell>
          <cell r="IF140">
            <v>0</v>
          </cell>
          <cell r="IG140">
            <v>0</v>
          </cell>
          <cell r="IH140">
            <v>0</v>
          </cell>
          <cell r="II140">
            <v>0</v>
          </cell>
          <cell r="IJ140">
            <v>0</v>
          </cell>
          <cell r="IK140">
            <v>0</v>
          </cell>
          <cell r="IL140">
            <v>0</v>
          </cell>
          <cell r="IO140">
            <v>0</v>
          </cell>
          <cell r="IP140">
            <v>0</v>
          </cell>
          <cell r="IQ140">
            <v>0</v>
          </cell>
          <cell r="IR140" t="e">
            <v>#REF!</v>
          </cell>
          <cell r="IS140" t="e">
            <v>#REF!</v>
          </cell>
          <cell r="IT140">
            <v>0</v>
          </cell>
          <cell r="IU140">
            <v>0</v>
          </cell>
        </row>
        <row r="141">
          <cell r="FX141">
            <v>0</v>
          </cell>
          <cell r="FY141">
            <v>0</v>
          </cell>
          <cell r="FZ141">
            <v>0</v>
          </cell>
          <cell r="GA141">
            <v>0</v>
          </cell>
          <cell r="GB141">
            <v>0</v>
          </cell>
          <cell r="GC141">
            <v>0</v>
          </cell>
          <cell r="GD141">
            <v>0</v>
          </cell>
          <cell r="GE141">
            <v>0</v>
          </cell>
          <cell r="GF141">
            <v>0</v>
          </cell>
          <cell r="GG141">
            <v>0</v>
          </cell>
          <cell r="GH141">
            <v>0</v>
          </cell>
          <cell r="GI141">
            <v>0</v>
          </cell>
          <cell r="GJ141">
            <v>0</v>
          </cell>
          <cell r="GK141">
            <v>0</v>
          </cell>
          <cell r="GM141">
            <v>0</v>
          </cell>
          <cell r="HS141">
            <v>0</v>
          </cell>
          <cell r="HT141">
            <v>0</v>
          </cell>
          <cell r="HU141">
            <v>0</v>
          </cell>
          <cell r="HV141">
            <v>0</v>
          </cell>
          <cell r="HW141">
            <v>0</v>
          </cell>
          <cell r="HX141">
            <v>0</v>
          </cell>
          <cell r="HY141">
            <v>0</v>
          </cell>
          <cell r="HZ141">
            <v>0</v>
          </cell>
          <cell r="IA141">
            <v>0</v>
          </cell>
          <cell r="IB141">
            <v>0</v>
          </cell>
          <cell r="IC141">
            <v>0</v>
          </cell>
          <cell r="ID141">
            <v>0</v>
          </cell>
          <cell r="IE141">
            <v>0</v>
          </cell>
          <cell r="IF141">
            <v>0</v>
          </cell>
          <cell r="IG141">
            <v>0</v>
          </cell>
          <cell r="IH141">
            <v>0</v>
          </cell>
          <cell r="II141">
            <v>0</v>
          </cell>
          <cell r="IJ141">
            <v>0</v>
          </cell>
          <cell r="IK141">
            <v>0</v>
          </cell>
          <cell r="IL141">
            <v>0</v>
          </cell>
          <cell r="IO141">
            <v>0</v>
          </cell>
          <cell r="IP141">
            <v>0</v>
          </cell>
          <cell r="IQ141">
            <v>0</v>
          </cell>
          <cell r="IR141" t="e">
            <v>#REF!</v>
          </cell>
          <cell r="IS141" t="e">
            <v>#REF!</v>
          </cell>
          <cell r="IT141">
            <v>0</v>
          </cell>
          <cell r="IU141">
            <v>0</v>
          </cell>
        </row>
        <row r="142">
          <cell r="FX142">
            <v>0</v>
          </cell>
          <cell r="FY142">
            <v>0</v>
          </cell>
          <cell r="FZ142">
            <v>0</v>
          </cell>
          <cell r="GA142">
            <v>0</v>
          </cell>
          <cell r="GB142">
            <v>0</v>
          </cell>
          <cell r="GC142">
            <v>0</v>
          </cell>
          <cell r="GD142">
            <v>0</v>
          </cell>
          <cell r="GE142">
            <v>0</v>
          </cell>
          <cell r="GF142">
            <v>0</v>
          </cell>
          <cell r="GG142">
            <v>0</v>
          </cell>
          <cell r="GH142">
            <v>0</v>
          </cell>
          <cell r="GI142">
            <v>0</v>
          </cell>
          <cell r="GJ142">
            <v>0</v>
          </cell>
          <cell r="GK142">
            <v>0</v>
          </cell>
          <cell r="GM142">
            <v>0</v>
          </cell>
          <cell r="HS142">
            <v>0</v>
          </cell>
          <cell r="HT142">
            <v>0</v>
          </cell>
          <cell r="HU142">
            <v>0</v>
          </cell>
          <cell r="HV142">
            <v>0</v>
          </cell>
          <cell r="HW142">
            <v>0</v>
          </cell>
          <cell r="HX142">
            <v>0</v>
          </cell>
          <cell r="HY142">
            <v>0</v>
          </cell>
          <cell r="HZ142">
            <v>0</v>
          </cell>
          <cell r="IA142">
            <v>0</v>
          </cell>
          <cell r="IB142">
            <v>0</v>
          </cell>
          <cell r="IC142">
            <v>0</v>
          </cell>
          <cell r="ID142">
            <v>0</v>
          </cell>
          <cell r="IE142">
            <v>0</v>
          </cell>
          <cell r="IF142">
            <v>0</v>
          </cell>
          <cell r="IG142">
            <v>0</v>
          </cell>
          <cell r="IH142">
            <v>0</v>
          </cell>
          <cell r="II142">
            <v>0</v>
          </cell>
          <cell r="IJ142">
            <v>0</v>
          </cell>
          <cell r="IK142">
            <v>0</v>
          </cell>
          <cell r="IL142">
            <v>0</v>
          </cell>
          <cell r="IO142">
            <v>0</v>
          </cell>
          <cell r="IP142">
            <v>0</v>
          </cell>
          <cell r="IQ142">
            <v>0</v>
          </cell>
          <cell r="IR142" t="e">
            <v>#REF!</v>
          </cell>
          <cell r="IS142" t="e">
            <v>#REF!</v>
          </cell>
          <cell r="IT142">
            <v>0</v>
          </cell>
          <cell r="IU142">
            <v>0</v>
          </cell>
        </row>
        <row r="143">
          <cell r="FX143">
            <v>0</v>
          </cell>
          <cell r="FY143">
            <v>0</v>
          </cell>
          <cell r="FZ143">
            <v>0</v>
          </cell>
          <cell r="GA143">
            <v>0</v>
          </cell>
          <cell r="GB143">
            <v>0</v>
          </cell>
          <cell r="GC143">
            <v>0</v>
          </cell>
          <cell r="GD143">
            <v>0</v>
          </cell>
          <cell r="GE143">
            <v>0</v>
          </cell>
          <cell r="GF143">
            <v>0</v>
          </cell>
          <cell r="GG143">
            <v>0</v>
          </cell>
          <cell r="GH143">
            <v>0</v>
          </cell>
          <cell r="GI143">
            <v>0</v>
          </cell>
          <cell r="GJ143">
            <v>0</v>
          </cell>
          <cell r="GK143">
            <v>0</v>
          </cell>
          <cell r="GM143">
            <v>0</v>
          </cell>
          <cell r="HS143">
            <v>0</v>
          </cell>
          <cell r="HT143">
            <v>0</v>
          </cell>
          <cell r="HU143">
            <v>0</v>
          </cell>
          <cell r="HV143">
            <v>0</v>
          </cell>
          <cell r="HW143">
            <v>0</v>
          </cell>
          <cell r="HX143">
            <v>0</v>
          </cell>
          <cell r="HY143">
            <v>0</v>
          </cell>
          <cell r="HZ143">
            <v>0</v>
          </cell>
          <cell r="IA143">
            <v>0</v>
          </cell>
          <cell r="IB143">
            <v>0</v>
          </cell>
          <cell r="IC143">
            <v>0</v>
          </cell>
          <cell r="ID143">
            <v>0</v>
          </cell>
          <cell r="IE143">
            <v>0</v>
          </cell>
          <cell r="IF143">
            <v>0</v>
          </cell>
          <cell r="IG143">
            <v>0</v>
          </cell>
          <cell r="IH143">
            <v>0</v>
          </cell>
          <cell r="II143">
            <v>0</v>
          </cell>
          <cell r="IJ143">
            <v>0</v>
          </cell>
          <cell r="IK143">
            <v>0</v>
          </cell>
          <cell r="IL143">
            <v>0</v>
          </cell>
          <cell r="IO143">
            <v>0</v>
          </cell>
          <cell r="IP143">
            <v>0</v>
          </cell>
          <cell r="IQ143">
            <v>0</v>
          </cell>
          <cell r="IR143" t="e">
            <v>#REF!</v>
          </cell>
          <cell r="IS143" t="e">
            <v>#REF!</v>
          </cell>
          <cell r="IT143" t="e">
            <v>#REF!</v>
          </cell>
          <cell r="IU143">
            <v>0</v>
          </cell>
        </row>
        <row r="144">
          <cell r="FX144">
            <v>0</v>
          </cell>
          <cell r="FY144">
            <v>0</v>
          </cell>
          <cell r="FZ144">
            <v>0</v>
          </cell>
          <cell r="GA144">
            <v>0</v>
          </cell>
          <cell r="GB144">
            <v>0</v>
          </cell>
          <cell r="GC144">
            <v>0</v>
          </cell>
          <cell r="GD144">
            <v>0</v>
          </cell>
          <cell r="GE144">
            <v>0</v>
          </cell>
          <cell r="GF144">
            <v>0</v>
          </cell>
          <cell r="GG144">
            <v>0</v>
          </cell>
          <cell r="GH144">
            <v>0</v>
          </cell>
          <cell r="GI144">
            <v>0</v>
          </cell>
          <cell r="GJ144">
            <v>0</v>
          </cell>
          <cell r="GK144">
            <v>0</v>
          </cell>
          <cell r="GM144">
            <v>0</v>
          </cell>
          <cell r="HS144">
            <v>0</v>
          </cell>
          <cell r="HT144">
            <v>0</v>
          </cell>
          <cell r="HU144">
            <v>0</v>
          </cell>
          <cell r="HV144">
            <v>0</v>
          </cell>
          <cell r="HW144">
            <v>0</v>
          </cell>
          <cell r="HX144">
            <v>0</v>
          </cell>
          <cell r="HY144">
            <v>0</v>
          </cell>
          <cell r="HZ144">
            <v>0</v>
          </cell>
          <cell r="IA144">
            <v>0</v>
          </cell>
          <cell r="IB144">
            <v>0</v>
          </cell>
          <cell r="IC144">
            <v>0</v>
          </cell>
          <cell r="ID144">
            <v>0</v>
          </cell>
          <cell r="IE144">
            <v>0</v>
          </cell>
          <cell r="IF144">
            <v>0</v>
          </cell>
          <cell r="IG144">
            <v>0</v>
          </cell>
          <cell r="IH144">
            <v>0</v>
          </cell>
          <cell r="II144">
            <v>0</v>
          </cell>
          <cell r="IJ144">
            <v>0</v>
          </cell>
          <cell r="IK144">
            <v>0</v>
          </cell>
          <cell r="IL144">
            <v>0</v>
          </cell>
          <cell r="IO144">
            <v>0</v>
          </cell>
          <cell r="IP144">
            <v>0</v>
          </cell>
          <cell r="IQ144">
            <v>0</v>
          </cell>
          <cell r="IR144" t="e">
            <v>#REF!</v>
          </cell>
          <cell r="IS144" t="e">
            <v>#REF!</v>
          </cell>
          <cell r="IT144">
            <v>0</v>
          </cell>
          <cell r="IU144">
            <v>0</v>
          </cell>
        </row>
        <row r="145">
          <cell r="FX145">
            <v>0</v>
          </cell>
          <cell r="FY145">
            <v>0</v>
          </cell>
          <cell r="FZ145">
            <v>0</v>
          </cell>
          <cell r="GA145">
            <v>0</v>
          </cell>
          <cell r="GB145">
            <v>0</v>
          </cell>
          <cell r="GC145">
            <v>0</v>
          </cell>
          <cell r="GD145">
            <v>0</v>
          </cell>
          <cell r="GE145">
            <v>0</v>
          </cell>
          <cell r="GF145">
            <v>0</v>
          </cell>
          <cell r="GG145">
            <v>0</v>
          </cell>
          <cell r="GH145">
            <v>0</v>
          </cell>
          <cell r="GI145">
            <v>0</v>
          </cell>
          <cell r="GJ145">
            <v>0</v>
          </cell>
          <cell r="GK145">
            <v>0</v>
          </cell>
          <cell r="GM145">
            <v>0</v>
          </cell>
          <cell r="HS145">
            <v>0</v>
          </cell>
          <cell r="HT145">
            <v>0</v>
          </cell>
          <cell r="HU145">
            <v>0</v>
          </cell>
          <cell r="HV145">
            <v>0</v>
          </cell>
          <cell r="HW145">
            <v>0</v>
          </cell>
          <cell r="HX145">
            <v>0</v>
          </cell>
          <cell r="HY145">
            <v>0</v>
          </cell>
          <cell r="HZ145">
            <v>0</v>
          </cell>
          <cell r="IA145">
            <v>0</v>
          </cell>
          <cell r="IB145">
            <v>0</v>
          </cell>
          <cell r="IC145">
            <v>0</v>
          </cell>
          <cell r="ID145">
            <v>0</v>
          </cell>
          <cell r="IE145">
            <v>0</v>
          </cell>
          <cell r="IF145">
            <v>0</v>
          </cell>
          <cell r="IG145">
            <v>0</v>
          </cell>
          <cell r="IH145">
            <v>0</v>
          </cell>
          <cell r="II145">
            <v>0</v>
          </cell>
          <cell r="IJ145">
            <v>0</v>
          </cell>
          <cell r="IK145">
            <v>0</v>
          </cell>
          <cell r="IL145">
            <v>0</v>
          </cell>
          <cell r="IO145">
            <v>0</v>
          </cell>
          <cell r="IP145">
            <v>0</v>
          </cell>
          <cell r="IQ145">
            <v>0</v>
          </cell>
          <cell r="IR145">
            <v>0</v>
          </cell>
          <cell r="IS145">
            <v>0</v>
          </cell>
          <cell r="IT145">
            <v>0</v>
          </cell>
          <cell r="IU145">
            <v>0</v>
          </cell>
        </row>
        <row r="146">
          <cell r="FX146">
            <v>0</v>
          </cell>
          <cell r="FY146">
            <v>0</v>
          </cell>
          <cell r="FZ146">
            <v>0</v>
          </cell>
          <cell r="GA146">
            <v>0</v>
          </cell>
          <cell r="GB146">
            <v>0</v>
          </cell>
          <cell r="GC146">
            <v>0</v>
          </cell>
          <cell r="GD146">
            <v>0</v>
          </cell>
          <cell r="GE146">
            <v>0</v>
          </cell>
          <cell r="GF146">
            <v>0</v>
          </cell>
          <cell r="GG146">
            <v>0</v>
          </cell>
          <cell r="GH146">
            <v>0</v>
          </cell>
          <cell r="GI146">
            <v>0</v>
          </cell>
          <cell r="GJ146">
            <v>0</v>
          </cell>
          <cell r="GK146">
            <v>0</v>
          </cell>
          <cell r="GM146">
            <v>0</v>
          </cell>
          <cell r="HS146">
            <v>527192.03</v>
          </cell>
          <cell r="HT146">
            <v>1976.9701125000001</v>
          </cell>
          <cell r="HU146">
            <v>0</v>
          </cell>
          <cell r="HV146">
            <v>0</v>
          </cell>
          <cell r="HW146">
            <v>0</v>
          </cell>
          <cell r="HX146">
            <v>0</v>
          </cell>
          <cell r="HY146">
            <v>0</v>
          </cell>
          <cell r="HZ146">
            <v>0</v>
          </cell>
          <cell r="IA146">
            <v>0</v>
          </cell>
          <cell r="IB146">
            <v>0</v>
          </cell>
          <cell r="IC146">
            <v>0</v>
          </cell>
          <cell r="ID146">
            <v>0</v>
          </cell>
          <cell r="IE146">
            <v>0</v>
          </cell>
          <cell r="IF146">
            <v>0</v>
          </cell>
          <cell r="IG146">
            <v>0</v>
          </cell>
          <cell r="IH146">
            <v>0</v>
          </cell>
          <cell r="II146">
            <v>0</v>
          </cell>
          <cell r="IJ146">
            <v>0</v>
          </cell>
          <cell r="IK146">
            <v>0</v>
          </cell>
          <cell r="IL146">
            <v>0</v>
          </cell>
          <cell r="IO146">
            <v>0</v>
          </cell>
          <cell r="IP146">
            <v>0</v>
          </cell>
          <cell r="IQ146">
            <v>0</v>
          </cell>
          <cell r="IR146">
            <v>0</v>
          </cell>
          <cell r="IS146">
            <v>0</v>
          </cell>
          <cell r="IT146">
            <v>0</v>
          </cell>
          <cell r="IU146">
            <v>0</v>
          </cell>
        </row>
        <row r="147">
          <cell r="FX147">
            <v>0</v>
          </cell>
          <cell r="FY147">
            <v>0</v>
          </cell>
          <cell r="FZ147">
            <v>0</v>
          </cell>
          <cell r="GA147">
            <v>0</v>
          </cell>
          <cell r="GB147">
            <v>0</v>
          </cell>
          <cell r="GC147">
            <v>0</v>
          </cell>
          <cell r="GD147">
            <v>0</v>
          </cell>
          <cell r="GE147">
            <v>0</v>
          </cell>
          <cell r="GF147">
            <v>0</v>
          </cell>
          <cell r="GG147">
            <v>0</v>
          </cell>
          <cell r="GH147">
            <v>0</v>
          </cell>
          <cell r="GI147">
            <v>0</v>
          </cell>
          <cell r="GJ147">
            <v>0</v>
          </cell>
          <cell r="GK147">
            <v>0</v>
          </cell>
          <cell r="GM147">
            <v>0</v>
          </cell>
          <cell r="HS147">
            <v>53669.035000000003</v>
          </cell>
          <cell r="HT147">
            <v>4293.5228000000006</v>
          </cell>
          <cell r="HU147">
            <v>0</v>
          </cell>
          <cell r="HV147">
            <v>107338.07</v>
          </cell>
          <cell r="HW147">
            <v>6976.974549999999</v>
          </cell>
          <cell r="HX147">
            <v>0</v>
          </cell>
          <cell r="HY147">
            <v>107338.07</v>
          </cell>
          <cell r="HZ147">
            <v>4830.2131499999987</v>
          </cell>
          <cell r="IA147">
            <v>0</v>
          </cell>
          <cell r="IB147">
            <v>107338.07</v>
          </cell>
          <cell r="IC147">
            <v>2683.4517499999984</v>
          </cell>
          <cell r="ID147">
            <v>0</v>
          </cell>
          <cell r="IE147">
            <v>53669.035000000003</v>
          </cell>
          <cell r="IF147">
            <v>536.69034999999826</v>
          </cell>
          <cell r="IG147">
            <v>0</v>
          </cell>
          <cell r="IH147">
            <v>0</v>
          </cell>
          <cell r="II147">
            <v>-1.7462298274040222E-12</v>
          </cell>
          <cell r="IJ147">
            <v>0</v>
          </cell>
          <cell r="IK147">
            <v>0</v>
          </cell>
          <cell r="IL147">
            <v>-1.7462298274040222E-12</v>
          </cell>
          <cell r="IO147">
            <v>0</v>
          </cell>
          <cell r="IP147">
            <v>0</v>
          </cell>
          <cell r="IQ147">
            <v>0</v>
          </cell>
          <cell r="IR147">
            <v>0</v>
          </cell>
          <cell r="IS147">
            <v>0</v>
          </cell>
          <cell r="IT147">
            <v>0</v>
          </cell>
          <cell r="IU147">
            <v>0</v>
          </cell>
        </row>
        <row r="148">
          <cell r="FX148">
            <v>0</v>
          </cell>
          <cell r="FY148">
            <v>0</v>
          </cell>
          <cell r="FZ148">
            <v>0</v>
          </cell>
          <cell r="GA148">
            <v>0</v>
          </cell>
          <cell r="GB148">
            <v>0</v>
          </cell>
          <cell r="GC148">
            <v>0</v>
          </cell>
          <cell r="GD148">
            <v>0</v>
          </cell>
          <cell r="GE148">
            <v>0</v>
          </cell>
          <cell r="GF148">
            <v>0</v>
          </cell>
          <cell r="GG148">
            <v>0</v>
          </cell>
          <cell r="GH148">
            <v>0</v>
          </cell>
          <cell r="GI148">
            <v>0</v>
          </cell>
          <cell r="GJ148">
            <v>0</v>
          </cell>
          <cell r="GK148">
            <v>0</v>
          </cell>
          <cell r="GM148">
            <v>0</v>
          </cell>
          <cell r="HS148">
            <v>103703.70166666666</v>
          </cell>
          <cell r="HT148">
            <v>23053.332880499998</v>
          </cell>
          <cell r="HU148">
            <v>0</v>
          </cell>
          <cell r="HV148">
            <v>207407.40333333332</v>
          </cell>
          <cell r="HW148">
            <v>34579.999320750001</v>
          </cell>
          <cell r="HX148">
            <v>0</v>
          </cell>
          <cell r="HY148">
            <v>207407.40333333332</v>
          </cell>
          <cell r="HZ148">
            <v>19211.11073375</v>
          </cell>
          <cell r="IA148">
            <v>0</v>
          </cell>
          <cell r="IB148">
            <v>103703.70166666666</v>
          </cell>
          <cell r="IC148">
            <v>3842.2221467499999</v>
          </cell>
          <cell r="ID148">
            <v>0</v>
          </cell>
          <cell r="IE148">
            <v>0</v>
          </cell>
          <cell r="IF148">
            <v>0</v>
          </cell>
          <cell r="IG148">
            <v>0</v>
          </cell>
          <cell r="IH148">
            <v>0</v>
          </cell>
          <cell r="II148">
            <v>0</v>
          </cell>
          <cell r="IJ148">
            <v>0</v>
          </cell>
          <cell r="IK148">
            <v>0</v>
          </cell>
          <cell r="IL148">
            <v>0</v>
          </cell>
          <cell r="IO148">
            <v>0</v>
          </cell>
          <cell r="IP148">
            <v>0</v>
          </cell>
          <cell r="IQ148">
            <v>0</v>
          </cell>
          <cell r="IR148">
            <v>0</v>
          </cell>
          <cell r="IS148">
            <v>0</v>
          </cell>
          <cell r="IT148">
            <v>0</v>
          </cell>
          <cell r="IU148">
            <v>0</v>
          </cell>
        </row>
        <row r="149">
          <cell r="FX149">
            <v>0</v>
          </cell>
          <cell r="FY149">
            <v>0</v>
          </cell>
          <cell r="FZ149">
            <v>0</v>
          </cell>
          <cell r="GA149">
            <v>0</v>
          </cell>
          <cell r="GB149">
            <v>0</v>
          </cell>
          <cell r="GC149">
            <v>0</v>
          </cell>
          <cell r="GD149">
            <v>0</v>
          </cell>
          <cell r="GE149">
            <v>0</v>
          </cell>
          <cell r="GF149">
            <v>0</v>
          </cell>
          <cell r="GG149">
            <v>0</v>
          </cell>
          <cell r="GH149">
            <v>0</v>
          </cell>
          <cell r="GI149">
            <v>0</v>
          </cell>
          <cell r="GJ149">
            <v>0</v>
          </cell>
          <cell r="GK149">
            <v>0</v>
          </cell>
          <cell r="GM149">
            <v>0</v>
          </cell>
          <cell r="HS149">
            <v>5938030.4328571428</v>
          </cell>
          <cell r="HT149">
            <v>573873.52864543756</v>
          </cell>
          <cell r="HU149">
            <v>0</v>
          </cell>
          <cell r="HV149">
            <v>11876060.865714286</v>
          </cell>
          <cell r="HW149">
            <v>901801.25929997338</v>
          </cell>
          <cell r="HX149">
            <v>0</v>
          </cell>
          <cell r="HY149">
            <v>11876060.865714286</v>
          </cell>
          <cell r="HZ149">
            <v>573873.52864543768</v>
          </cell>
          <cell r="IA149">
            <v>0</v>
          </cell>
          <cell r="IB149">
            <v>11876060.865714286</v>
          </cell>
          <cell r="IC149">
            <v>245945.79799090204</v>
          </cell>
          <cell r="ID149">
            <v>0</v>
          </cell>
          <cell r="IE149">
            <v>0</v>
          </cell>
          <cell r="IF149">
            <v>2.5716144591569901E-10</v>
          </cell>
          <cell r="IG149">
            <v>0</v>
          </cell>
          <cell r="IH149">
            <v>0</v>
          </cell>
          <cell r="II149">
            <v>2.5716144591569901E-10</v>
          </cell>
          <cell r="IJ149">
            <v>0</v>
          </cell>
          <cell r="IK149">
            <v>0</v>
          </cell>
          <cell r="IL149">
            <v>2.5716144591569901E-10</v>
          </cell>
          <cell r="IO149">
            <v>0</v>
          </cell>
          <cell r="IP149">
            <v>0</v>
          </cell>
          <cell r="IQ149">
            <v>0</v>
          </cell>
          <cell r="IR149">
            <v>0</v>
          </cell>
          <cell r="IS149">
            <v>0</v>
          </cell>
          <cell r="IT149">
            <v>0</v>
          </cell>
          <cell r="IU149">
            <v>0</v>
          </cell>
        </row>
        <row r="150">
          <cell r="FX150">
            <v>0</v>
          </cell>
          <cell r="FY150">
            <v>0</v>
          </cell>
          <cell r="FZ150">
            <v>0</v>
          </cell>
          <cell r="GA150">
            <v>0</v>
          </cell>
          <cell r="GB150">
            <v>0</v>
          </cell>
          <cell r="GC150">
            <v>0</v>
          </cell>
          <cell r="GD150">
            <v>0</v>
          </cell>
          <cell r="GE150">
            <v>0</v>
          </cell>
          <cell r="GF150">
            <v>0</v>
          </cell>
          <cell r="GG150">
            <v>0</v>
          </cell>
          <cell r="GH150">
            <v>0</v>
          </cell>
          <cell r="GI150">
            <v>0</v>
          </cell>
          <cell r="GJ150">
            <v>0</v>
          </cell>
          <cell r="GK150">
            <v>0</v>
          </cell>
          <cell r="GM150">
            <v>0</v>
          </cell>
          <cell r="HS150">
            <v>55750.080000000002</v>
          </cell>
          <cell r="HT150">
            <v>5387.8967940000002</v>
          </cell>
          <cell r="HU150">
            <v>0</v>
          </cell>
          <cell r="HV150">
            <v>111500.16</v>
          </cell>
          <cell r="HW150">
            <v>8466.6949619999996</v>
          </cell>
          <cell r="HX150">
            <v>0</v>
          </cell>
          <cell r="HY150">
            <v>111500.16</v>
          </cell>
          <cell r="HZ150">
            <v>5387.8967939999984</v>
          </cell>
          <cell r="IA150">
            <v>0</v>
          </cell>
          <cell r="IB150">
            <v>111500.16</v>
          </cell>
          <cell r="IC150">
            <v>2309.0986259999981</v>
          </cell>
          <cell r="ID150">
            <v>0</v>
          </cell>
          <cell r="IE150">
            <v>0</v>
          </cell>
          <cell r="IF150">
            <v>-2.0090737962163985E-12</v>
          </cell>
          <cell r="IG150">
            <v>0</v>
          </cell>
          <cell r="IH150">
            <v>0</v>
          </cell>
          <cell r="II150">
            <v>-2.0090737962163985E-12</v>
          </cell>
          <cell r="IJ150">
            <v>0</v>
          </cell>
          <cell r="IK150">
            <v>0</v>
          </cell>
          <cell r="IL150">
            <v>-2.0090737962163985E-12</v>
          </cell>
          <cell r="IO150">
            <v>0</v>
          </cell>
          <cell r="IP150">
            <v>0</v>
          </cell>
          <cell r="IQ150">
            <v>0</v>
          </cell>
          <cell r="IR150">
            <v>0</v>
          </cell>
          <cell r="IS150">
            <v>0</v>
          </cell>
          <cell r="IT150">
            <v>0</v>
          </cell>
          <cell r="IU150">
            <v>0</v>
          </cell>
        </row>
        <row r="151">
          <cell r="FX151">
            <v>0</v>
          </cell>
          <cell r="FY151">
            <v>0</v>
          </cell>
          <cell r="FZ151">
            <v>0</v>
          </cell>
          <cell r="GA151">
            <v>0</v>
          </cell>
          <cell r="GB151">
            <v>0</v>
          </cell>
          <cell r="GC151">
            <v>0</v>
          </cell>
          <cell r="GD151">
            <v>0</v>
          </cell>
          <cell r="GE151">
            <v>0</v>
          </cell>
          <cell r="GF151">
            <v>0</v>
          </cell>
          <cell r="GG151">
            <v>0</v>
          </cell>
          <cell r="GH151">
            <v>0</v>
          </cell>
          <cell r="GI151">
            <v>0</v>
          </cell>
          <cell r="GJ151">
            <v>0</v>
          </cell>
          <cell r="GK151">
            <v>0</v>
          </cell>
          <cell r="GM151">
            <v>0</v>
          </cell>
          <cell r="HS151">
            <v>1566429.7542857141</v>
          </cell>
          <cell r="HT151">
            <v>48999.880751249999</v>
          </cell>
          <cell r="HU151">
            <v>0</v>
          </cell>
          <cell r="HV151">
            <v>3132859.5085714282</v>
          </cell>
          <cell r="HW151">
            <v>76999.812609107146</v>
          </cell>
          <cell r="HX151">
            <v>0</v>
          </cell>
          <cell r="HY151">
            <v>3132859.5085714282</v>
          </cell>
          <cell r="HZ151">
            <v>48999.880751250021</v>
          </cell>
          <cell r="IA151">
            <v>0</v>
          </cell>
          <cell r="IB151">
            <v>3132859.5085714282</v>
          </cell>
          <cell r="IC151">
            <v>20999.948893392881</v>
          </cell>
          <cell r="ID151">
            <v>0</v>
          </cell>
          <cell r="IE151">
            <v>0</v>
          </cell>
          <cell r="IF151">
            <v>2.08092387765646E-11</v>
          </cell>
          <cell r="IG151">
            <v>0</v>
          </cell>
          <cell r="IH151">
            <v>0</v>
          </cell>
          <cell r="II151">
            <v>2.08092387765646E-11</v>
          </cell>
          <cell r="IJ151">
            <v>0</v>
          </cell>
          <cell r="IK151">
            <v>0</v>
          </cell>
          <cell r="IL151">
            <v>2.08092387765646E-11</v>
          </cell>
          <cell r="IO151">
            <v>0</v>
          </cell>
          <cell r="IP151">
            <v>0</v>
          </cell>
          <cell r="IQ151">
            <v>0</v>
          </cell>
          <cell r="IR151">
            <v>0</v>
          </cell>
          <cell r="IS151">
            <v>0</v>
          </cell>
          <cell r="IT151">
            <v>0</v>
          </cell>
          <cell r="IU151">
            <v>0</v>
          </cell>
        </row>
        <row r="152">
          <cell r="FX152">
            <v>0</v>
          </cell>
          <cell r="FY152">
            <v>0</v>
          </cell>
          <cell r="FZ152">
            <v>0</v>
          </cell>
          <cell r="GA152">
            <v>0</v>
          </cell>
          <cell r="GB152">
            <v>0</v>
          </cell>
          <cell r="GC152">
            <v>0</v>
          </cell>
          <cell r="GD152">
            <v>0</v>
          </cell>
          <cell r="GE152">
            <v>0</v>
          </cell>
          <cell r="GF152">
            <v>0</v>
          </cell>
          <cell r="GG152">
            <v>0</v>
          </cell>
          <cell r="GH152">
            <v>0</v>
          </cell>
          <cell r="GI152">
            <v>0</v>
          </cell>
          <cell r="GJ152">
            <v>0</v>
          </cell>
          <cell r="GK152">
            <v>0</v>
          </cell>
          <cell r="GM152">
            <v>0</v>
          </cell>
          <cell r="HS152">
            <v>29213.562857142857</v>
          </cell>
          <cell r="HT152">
            <v>4450.3211317499999</v>
          </cell>
          <cell r="HU152">
            <v>0</v>
          </cell>
          <cell r="HV152">
            <v>58427.125714285714</v>
          </cell>
          <cell r="HW152">
            <v>6993.3617784642865</v>
          </cell>
          <cell r="HX152">
            <v>0</v>
          </cell>
          <cell r="HY152">
            <v>58427.125714285714</v>
          </cell>
          <cell r="HZ152">
            <v>4450.3211317500009</v>
          </cell>
          <cell r="IA152">
            <v>0</v>
          </cell>
          <cell r="IB152">
            <v>58427.125714285714</v>
          </cell>
          <cell r="IC152">
            <v>1907.2804850357152</v>
          </cell>
          <cell r="ID152">
            <v>0</v>
          </cell>
          <cell r="IE152">
            <v>0</v>
          </cell>
          <cell r="IF152">
            <v>9.5005816547200081E-13</v>
          </cell>
          <cell r="IG152">
            <v>0</v>
          </cell>
          <cell r="IH152">
            <v>0</v>
          </cell>
          <cell r="II152">
            <v>9.5005816547200081E-13</v>
          </cell>
          <cell r="IJ152">
            <v>0</v>
          </cell>
          <cell r="IK152">
            <v>0</v>
          </cell>
          <cell r="IL152">
            <v>9.5005816547200081E-13</v>
          </cell>
          <cell r="IO152">
            <v>0</v>
          </cell>
          <cell r="IP152">
            <v>0</v>
          </cell>
          <cell r="IQ152">
            <v>0</v>
          </cell>
          <cell r="IR152">
            <v>0</v>
          </cell>
          <cell r="IS152">
            <v>0</v>
          </cell>
          <cell r="IT152">
            <v>0</v>
          </cell>
          <cell r="IU152">
            <v>0</v>
          </cell>
        </row>
        <row r="153">
          <cell r="FX153">
            <v>0</v>
          </cell>
          <cell r="FY153">
            <v>0</v>
          </cell>
          <cell r="FZ153">
            <v>0</v>
          </cell>
          <cell r="GA153">
            <v>0</v>
          </cell>
          <cell r="GB153">
            <v>0</v>
          </cell>
          <cell r="GC153">
            <v>0</v>
          </cell>
          <cell r="GD153">
            <v>0</v>
          </cell>
          <cell r="GE153">
            <v>0</v>
          </cell>
          <cell r="GF153">
            <v>0</v>
          </cell>
          <cell r="GG153">
            <v>0</v>
          </cell>
          <cell r="GH153">
            <v>0</v>
          </cell>
          <cell r="GI153">
            <v>0</v>
          </cell>
          <cell r="GJ153">
            <v>0</v>
          </cell>
          <cell r="GK153">
            <v>0</v>
          </cell>
          <cell r="GM153">
            <v>0</v>
          </cell>
          <cell r="HS153">
            <v>5299274.0985714281</v>
          </cell>
          <cell r="HT153">
            <v>512141.7211638125</v>
          </cell>
          <cell r="HU153">
            <v>0</v>
          </cell>
          <cell r="HV153">
            <v>10598548.197142856</v>
          </cell>
          <cell r="HW153">
            <v>804794.13325741969</v>
          </cell>
          <cell r="HX153">
            <v>0</v>
          </cell>
          <cell r="HY153">
            <v>10598548.197142856</v>
          </cell>
          <cell r="HZ153">
            <v>512141.72116381256</v>
          </cell>
          <cell r="IA153">
            <v>0</v>
          </cell>
          <cell r="IB153">
            <v>10598548.197142856</v>
          </cell>
          <cell r="IC153">
            <v>219489.30907020549</v>
          </cell>
          <cell r="ID153">
            <v>0</v>
          </cell>
          <cell r="IE153">
            <v>0</v>
          </cell>
          <cell r="IF153">
            <v>1.5429686754941942E-10</v>
          </cell>
          <cell r="IG153">
            <v>0</v>
          </cell>
          <cell r="IH153">
            <v>0</v>
          </cell>
          <cell r="II153">
            <v>1.5429686754941942E-10</v>
          </cell>
          <cell r="IJ153">
            <v>0</v>
          </cell>
          <cell r="IK153">
            <v>0</v>
          </cell>
          <cell r="IL153">
            <v>1.5429686754941942E-10</v>
          </cell>
          <cell r="IO153">
            <v>0</v>
          </cell>
          <cell r="IP153">
            <v>0</v>
          </cell>
          <cell r="IQ153">
            <v>0</v>
          </cell>
          <cell r="IR153">
            <v>0</v>
          </cell>
          <cell r="IS153">
            <v>0</v>
          </cell>
          <cell r="IT153">
            <v>0</v>
          </cell>
          <cell r="IU153">
            <v>0</v>
          </cell>
        </row>
        <row r="154">
          <cell r="FX154">
            <v>0</v>
          </cell>
          <cell r="FY154">
            <v>0</v>
          </cell>
          <cell r="FZ154">
            <v>0</v>
          </cell>
          <cell r="GA154">
            <v>0</v>
          </cell>
          <cell r="GB154">
            <v>0</v>
          </cell>
          <cell r="GC154">
            <v>0</v>
          </cell>
          <cell r="GD154">
            <v>0</v>
          </cell>
          <cell r="GE154">
            <v>0</v>
          </cell>
          <cell r="GF154">
            <v>0</v>
          </cell>
          <cell r="GG154">
            <v>0</v>
          </cell>
          <cell r="GH154">
            <v>0</v>
          </cell>
          <cell r="GI154">
            <v>0</v>
          </cell>
          <cell r="GJ154">
            <v>0</v>
          </cell>
          <cell r="GK154">
            <v>0</v>
          </cell>
          <cell r="GM154">
            <v>0</v>
          </cell>
          <cell r="HS154">
            <v>722974.99428571423</v>
          </cell>
          <cell r="HT154">
            <v>22615.561540000002</v>
          </cell>
          <cell r="HU154">
            <v>0</v>
          </cell>
          <cell r="HV154">
            <v>1445949.9885714285</v>
          </cell>
          <cell r="HW154">
            <v>35538.739562857147</v>
          </cell>
          <cell r="HX154">
            <v>0</v>
          </cell>
          <cell r="HY154">
            <v>1445949.9885714285</v>
          </cell>
          <cell r="HZ154">
            <v>22615.561540000002</v>
          </cell>
          <cell r="IA154">
            <v>0</v>
          </cell>
          <cell r="IB154">
            <v>1445949.9885714285</v>
          </cell>
          <cell r="IC154">
            <v>9692.38351714286</v>
          </cell>
          <cell r="ID154">
            <v>0</v>
          </cell>
          <cell r="IE154">
            <v>0</v>
          </cell>
          <cell r="IF154">
            <v>2.08092387765646E-12</v>
          </cell>
          <cell r="IG154">
            <v>0</v>
          </cell>
          <cell r="IH154">
            <v>0</v>
          </cell>
          <cell r="II154">
            <v>2.08092387765646E-12</v>
          </cell>
          <cell r="IJ154">
            <v>0</v>
          </cell>
          <cell r="IK154">
            <v>0</v>
          </cell>
          <cell r="IL154">
            <v>2.08092387765646E-12</v>
          </cell>
          <cell r="IO154">
            <v>0</v>
          </cell>
          <cell r="IP154">
            <v>0</v>
          </cell>
          <cell r="IQ154">
            <v>0</v>
          </cell>
          <cell r="IR154">
            <v>0</v>
          </cell>
          <cell r="IS154">
            <v>0</v>
          </cell>
          <cell r="IT154">
            <v>0</v>
          </cell>
          <cell r="IU154">
            <v>0</v>
          </cell>
        </row>
        <row r="155">
          <cell r="FX155">
            <v>0</v>
          </cell>
          <cell r="FY155">
            <v>0</v>
          </cell>
          <cell r="FZ155">
            <v>0</v>
          </cell>
          <cell r="GA155">
            <v>0</v>
          </cell>
          <cell r="GB155">
            <v>0</v>
          </cell>
          <cell r="GC155">
            <v>0</v>
          </cell>
          <cell r="GD155">
            <v>0</v>
          </cell>
          <cell r="GE155">
            <v>0</v>
          </cell>
          <cell r="GF155">
            <v>0</v>
          </cell>
          <cell r="GG155">
            <v>0</v>
          </cell>
          <cell r="GH155">
            <v>0</v>
          </cell>
          <cell r="GI155">
            <v>0</v>
          </cell>
          <cell r="GJ155">
            <v>0</v>
          </cell>
          <cell r="GK155">
            <v>0</v>
          </cell>
          <cell r="GM155">
            <v>0</v>
          </cell>
          <cell r="HS155">
            <v>330307.21857142856</v>
          </cell>
          <cell r="HT155">
            <v>50318.175909124999</v>
          </cell>
          <cell r="HU155">
            <v>0</v>
          </cell>
          <cell r="HV155">
            <v>660614.43714285712</v>
          </cell>
          <cell r="HW155">
            <v>79071.419285767843</v>
          </cell>
          <cell r="HX155">
            <v>0</v>
          </cell>
          <cell r="HY155">
            <v>660614.43714285712</v>
          </cell>
          <cell r="HZ155">
            <v>50318.175909124984</v>
          </cell>
          <cell r="IA155">
            <v>0</v>
          </cell>
          <cell r="IB155">
            <v>660614.43714285712</v>
          </cell>
          <cell r="IC155">
            <v>21564.932532482122</v>
          </cell>
          <cell r="ID155">
            <v>0</v>
          </cell>
          <cell r="IE155">
            <v>0</v>
          </cell>
          <cell r="IF155">
            <v>-2.0267907530069352E-11</v>
          </cell>
          <cell r="IG155">
            <v>0</v>
          </cell>
          <cell r="IH155">
            <v>0</v>
          </cell>
          <cell r="II155">
            <v>-2.0267907530069352E-11</v>
          </cell>
          <cell r="IJ155">
            <v>0</v>
          </cell>
          <cell r="IK155">
            <v>0</v>
          </cell>
          <cell r="IL155">
            <v>-2.0267907530069352E-11</v>
          </cell>
          <cell r="IO155">
            <v>0</v>
          </cell>
          <cell r="IP155">
            <v>0</v>
          </cell>
          <cell r="IQ155">
            <v>0</v>
          </cell>
          <cell r="IR155">
            <v>0</v>
          </cell>
          <cell r="IS155">
            <v>0</v>
          </cell>
          <cell r="IT155">
            <v>0</v>
          </cell>
          <cell r="IU155">
            <v>0</v>
          </cell>
        </row>
        <row r="156">
          <cell r="FX156">
            <v>0</v>
          </cell>
          <cell r="FY156">
            <v>0</v>
          </cell>
          <cell r="FZ156">
            <v>0</v>
          </cell>
          <cell r="GA156">
            <v>0</v>
          </cell>
          <cell r="GB156">
            <v>0</v>
          </cell>
          <cell r="GC156">
            <v>0</v>
          </cell>
          <cell r="GD156">
            <v>0</v>
          </cell>
          <cell r="GE156">
            <v>0</v>
          </cell>
          <cell r="GF156">
            <v>0</v>
          </cell>
          <cell r="GG156">
            <v>0</v>
          </cell>
          <cell r="GH156">
            <v>0</v>
          </cell>
          <cell r="GI156">
            <v>0</v>
          </cell>
          <cell r="GJ156">
            <v>0</v>
          </cell>
          <cell r="GK156">
            <v>0</v>
          </cell>
          <cell r="GM156">
            <v>0</v>
          </cell>
          <cell r="HS156">
            <v>988473.35428571433</v>
          </cell>
          <cell r="HT156">
            <v>95529.771733250018</v>
          </cell>
          <cell r="HU156">
            <v>0</v>
          </cell>
          <cell r="HV156">
            <v>1976946.7085714287</v>
          </cell>
          <cell r="HW156">
            <v>150118.21272367859</v>
          </cell>
          <cell r="HX156">
            <v>0</v>
          </cell>
          <cell r="HY156">
            <v>1976946.7085714287</v>
          </cell>
          <cell r="HZ156">
            <v>95529.771733250032</v>
          </cell>
          <cell r="IA156">
            <v>0</v>
          </cell>
          <cell r="IB156">
            <v>1976946.7085714287</v>
          </cell>
          <cell r="IC156">
            <v>40941.330742821447</v>
          </cell>
          <cell r="ID156">
            <v>0</v>
          </cell>
          <cell r="IE156">
            <v>0</v>
          </cell>
          <cell r="IF156">
            <v>1.9287108443677427E-11</v>
          </cell>
          <cell r="IG156">
            <v>0</v>
          </cell>
          <cell r="IH156">
            <v>0</v>
          </cell>
          <cell r="II156">
            <v>1.9287108443677427E-11</v>
          </cell>
          <cell r="IJ156">
            <v>0</v>
          </cell>
          <cell r="IK156">
            <v>0</v>
          </cell>
          <cell r="IL156">
            <v>1.9287108443677427E-11</v>
          </cell>
          <cell r="IO156">
            <v>0</v>
          </cell>
          <cell r="IP156">
            <v>0</v>
          </cell>
          <cell r="IQ156">
            <v>0</v>
          </cell>
          <cell r="IR156">
            <v>0</v>
          </cell>
          <cell r="IS156">
            <v>0</v>
          </cell>
          <cell r="IT156">
            <v>0</v>
          </cell>
          <cell r="IU156">
            <v>0</v>
          </cell>
        </row>
        <row r="157">
          <cell r="FX157">
            <v>0</v>
          </cell>
          <cell r="FY157">
            <v>0</v>
          </cell>
          <cell r="FZ157">
            <v>0</v>
          </cell>
          <cell r="GA157">
            <v>0</v>
          </cell>
          <cell r="GB157">
            <v>0</v>
          </cell>
          <cell r="GC157">
            <v>0</v>
          </cell>
          <cell r="GD157">
            <v>0</v>
          </cell>
          <cell r="GE157">
            <v>0</v>
          </cell>
          <cell r="GF157">
            <v>0</v>
          </cell>
          <cell r="GG157">
            <v>0</v>
          </cell>
          <cell r="GH157">
            <v>0</v>
          </cell>
          <cell r="GI157">
            <v>0</v>
          </cell>
          <cell r="GJ157">
            <v>0</v>
          </cell>
          <cell r="GK157">
            <v>0</v>
          </cell>
          <cell r="GM157">
            <v>0</v>
          </cell>
          <cell r="HS157">
            <v>250500.30000000002</v>
          </cell>
          <cell r="HT157">
            <v>44928.055455990005</v>
          </cell>
          <cell r="HU157">
            <v>0</v>
          </cell>
          <cell r="HV157">
            <v>501000.60000000003</v>
          </cell>
          <cell r="HW157">
            <v>70601.230002270007</v>
          </cell>
          <cell r="HX157">
            <v>0</v>
          </cell>
          <cell r="HY157">
            <v>501000.60000000003</v>
          </cell>
          <cell r="HZ157">
            <v>44928.055455989997</v>
          </cell>
          <cell r="IA157">
            <v>0</v>
          </cell>
          <cell r="IB157">
            <v>501000.60000000003</v>
          </cell>
          <cell r="IC157">
            <v>19254.880909709991</v>
          </cell>
          <cell r="ID157">
            <v>0</v>
          </cell>
          <cell r="IE157">
            <v>0</v>
          </cell>
          <cell r="IF157">
            <v>-8.9483452029526228E-12</v>
          </cell>
          <cell r="IG157">
            <v>0</v>
          </cell>
          <cell r="IH157">
            <v>0</v>
          </cell>
          <cell r="II157">
            <v>-8.9483452029526228E-12</v>
          </cell>
          <cell r="IJ157">
            <v>0</v>
          </cell>
          <cell r="IK157">
            <v>0</v>
          </cell>
          <cell r="IL157">
            <v>-8.9483452029526228E-12</v>
          </cell>
          <cell r="IO157">
            <v>0</v>
          </cell>
          <cell r="IP157">
            <v>0</v>
          </cell>
          <cell r="IQ157">
            <v>0</v>
          </cell>
          <cell r="IR157">
            <v>0</v>
          </cell>
          <cell r="IS157">
            <v>0</v>
          </cell>
          <cell r="IT157">
            <v>0</v>
          </cell>
          <cell r="IU157">
            <v>0</v>
          </cell>
        </row>
        <row r="158">
          <cell r="FX158">
            <v>0</v>
          </cell>
          <cell r="FY158">
            <v>0</v>
          </cell>
          <cell r="FZ158">
            <v>0</v>
          </cell>
          <cell r="GA158">
            <v>0</v>
          </cell>
          <cell r="GB158">
            <v>0</v>
          </cell>
          <cell r="GC158">
            <v>0</v>
          </cell>
          <cell r="GD158">
            <v>0</v>
          </cell>
          <cell r="GE158">
            <v>0</v>
          </cell>
          <cell r="GF158">
            <v>0</v>
          </cell>
          <cell r="GG158">
            <v>0</v>
          </cell>
          <cell r="GH158">
            <v>0</v>
          </cell>
          <cell r="GI158">
            <v>0</v>
          </cell>
          <cell r="GJ158">
            <v>0</v>
          </cell>
          <cell r="GK158">
            <v>0</v>
          </cell>
          <cell r="GM158">
            <v>0</v>
          </cell>
          <cell r="HS158">
            <v>26546.757142857143</v>
          </cell>
          <cell r="HT158">
            <v>2565.5781606249998</v>
          </cell>
          <cell r="HU158">
            <v>0</v>
          </cell>
          <cell r="HV158">
            <v>53093.514285714286</v>
          </cell>
          <cell r="HW158">
            <v>4031.622823839285</v>
          </cell>
          <cell r="HX158">
            <v>0</v>
          </cell>
          <cell r="HY158">
            <v>53093.514285714286</v>
          </cell>
          <cell r="HZ158">
            <v>2565.5781606249993</v>
          </cell>
          <cell r="IA158">
            <v>0</v>
          </cell>
          <cell r="IB158">
            <v>53093.514285714286</v>
          </cell>
          <cell r="IC158">
            <v>1099.5334974107138</v>
          </cell>
          <cell r="ID158">
            <v>0</v>
          </cell>
          <cell r="IE158">
            <v>0</v>
          </cell>
          <cell r="IF158">
            <v>-6.027221388649196E-13</v>
          </cell>
          <cell r="IG158">
            <v>0</v>
          </cell>
          <cell r="IH158">
            <v>0</v>
          </cell>
          <cell r="II158">
            <v>-6.027221388649196E-13</v>
          </cell>
          <cell r="IJ158">
            <v>0</v>
          </cell>
          <cell r="IK158">
            <v>0</v>
          </cell>
          <cell r="IL158">
            <v>-6.027221388649196E-13</v>
          </cell>
          <cell r="IO158">
            <v>0</v>
          </cell>
          <cell r="IP158">
            <v>0</v>
          </cell>
          <cell r="IQ158">
            <v>0</v>
          </cell>
          <cell r="IR158">
            <v>0</v>
          </cell>
          <cell r="IS158">
            <v>0</v>
          </cell>
          <cell r="IT158">
            <v>0</v>
          </cell>
          <cell r="IU158">
            <v>0</v>
          </cell>
        </row>
        <row r="159">
          <cell r="FX159">
            <v>0</v>
          </cell>
          <cell r="FY159">
            <v>0</v>
          </cell>
          <cell r="FZ159">
            <v>0</v>
          </cell>
          <cell r="GA159">
            <v>0</v>
          </cell>
          <cell r="GB159">
            <v>0</v>
          </cell>
          <cell r="GC159">
            <v>0</v>
          </cell>
          <cell r="GD159">
            <v>0</v>
          </cell>
          <cell r="GE159">
            <v>0</v>
          </cell>
          <cell r="GF159">
            <v>0</v>
          </cell>
          <cell r="GG159">
            <v>0</v>
          </cell>
          <cell r="GH159">
            <v>0</v>
          </cell>
          <cell r="GI159">
            <v>0</v>
          </cell>
          <cell r="GJ159">
            <v>0</v>
          </cell>
          <cell r="GK159">
            <v>0</v>
          </cell>
          <cell r="GM159">
            <v>0</v>
          </cell>
          <cell r="HS159">
            <v>5537.1914285714283</v>
          </cell>
          <cell r="HT159">
            <v>416.834510411</v>
          </cell>
          <cell r="HU159">
            <v>0</v>
          </cell>
          <cell r="HV159">
            <v>11074.382857142857</v>
          </cell>
          <cell r="HW159">
            <v>655.02565921728569</v>
          </cell>
          <cell r="HX159">
            <v>0</v>
          </cell>
          <cell r="HY159">
            <v>11074.382857142857</v>
          </cell>
          <cell r="HZ159">
            <v>416.83451041099983</v>
          </cell>
          <cell r="IA159">
            <v>0</v>
          </cell>
          <cell r="IB159">
            <v>11074.382857142857</v>
          </cell>
          <cell r="IC159">
            <v>178.6433616047141</v>
          </cell>
          <cell r="ID159">
            <v>0</v>
          </cell>
          <cell r="IE159">
            <v>0</v>
          </cell>
          <cell r="IF159">
            <v>-1.9561684894142675E-13</v>
          </cell>
          <cell r="IG159">
            <v>0</v>
          </cell>
          <cell r="IH159">
            <v>0</v>
          </cell>
          <cell r="II159">
            <v>-1.9561684894142675E-13</v>
          </cell>
          <cell r="IJ159">
            <v>0</v>
          </cell>
          <cell r="IK159">
            <v>0</v>
          </cell>
          <cell r="IL159">
            <v>-1.9561684894142675E-13</v>
          </cell>
          <cell r="IO159">
            <v>0</v>
          </cell>
          <cell r="IP159">
            <v>0</v>
          </cell>
          <cell r="IQ159">
            <v>0</v>
          </cell>
          <cell r="IR159">
            <v>0</v>
          </cell>
          <cell r="IS159">
            <v>0</v>
          </cell>
          <cell r="IT159">
            <v>0</v>
          </cell>
          <cell r="IU159">
            <v>0</v>
          </cell>
        </row>
        <row r="160">
          <cell r="FX160">
            <v>0</v>
          </cell>
          <cell r="FY160">
            <v>0</v>
          </cell>
          <cell r="FZ160">
            <v>0</v>
          </cell>
          <cell r="GA160">
            <v>0</v>
          </cell>
          <cell r="GB160">
            <v>0</v>
          </cell>
          <cell r="GC160">
            <v>0</v>
          </cell>
          <cell r="GD160">
            <v>0</v>
          </cell>
          <cell r="GE160">
            <v>0</v>
          </cell>
          <cell r="GF160">
            <v>0</v>
          </cell>
          <cell r="GG160">
            <v>0</v>
          </cell>
          <cell r="GH160">
            <v>0</v>
          </cell>
          <cell r="GI160">
            <v>0</v>
          </cell>
          <cell r="GJ160">
            <v>0</v>
          </cell>
          <cell r="GK160">
            <v>0</v>
          </cell>
          <cell r="GM160">
            <v>0</v>
          </cell>
          <cell r="HS160">
            <v>15937.64857142857</v>
          </cell>
          <cell r="HT160">
            <v>2427.90153925</v>
          </cell>
          <cell r="HU160">
            <v>0</v>
          </cell>
          <cell r="HV160">
            <v>31875.29714285714</v>
          </cell>
          <cell r="HW160">
            <v>3815.2738473928571</v>
          </cell>
          <cell r="HX160">
            <v>0</v>
          </cell>
          <cell r="HY160">
            <v>31875.29714285714</v>
          </cell>
          <cell r="HZ160">
            <v>2427.9015392500005</v>
          </cell>
          <cell r="IA160">
            <v>0</v>
          </cell>
          <cell r="IB160">
            <v>31875.29714285714</v>
          </cell>
          <cell r="IC160">
            <v>1040.5292311071437</v>
          </cell>
          <cell r="ID160">
            <v>0</v>
          </cell>
          <cell r="IE160">
            <v>0</v>
          </cell>
          <cell r="IF160">
            <v>7.9171513789333408E-13</v>
          </cell>
          <cell r="IG160">
            <v>0</v>
          </cell>
          <cell r="IH160">
            <v>0</v>
          </cell>
          <cell r="II160">
            <v>7.9171513789333408E-13</v>
          </cell>
          <cell r="IJ160">
            <v>0</v>
          </cell>
          <cell r="IK160">
            <v>0</v>
          </cell>
          <cell r="IL160">
            <v>7.9171513789333408E-13</v>
          </cell>
          <cell r="IO160">
            <v>0</v>
          </cell>
          <cell r="IP160">
            <v>0</v>
          </cell>
          <cell r="IQ160">
            <v>0</v>
          </cell>
          <cell r="IR160">
            <v>0</v>
          </cell>
          <cell r="IS160">
            <v>0</v>
          </cell>
          <cell r="IT160">
            <v>0</v>
          </cell>
          <cell r="IU160">
            <v>0</v>
          </cell>
        </row>
        <row r="161">
          <cell r="FX161">
            <v>0</v>
          </cell>
          <cell r="FY161">
            <v>0</v>
          </cell>
          <cell r="FZ161">
            <v>0</v>
          </cell>
          <cell r="GA161">
            <v>0</v>
          </cell>
          <cell r="GB161">
            <v>0</v>
          </cell>
          <cell r="GC161">
            <v>0</v>
          </cell>
          <cell r="GD161">
            <v>0</v>
          </cell>
          <cell r="GE161">
            <v>0</v>
          </cell>
          <cell r="GF161">
            <v>0</v>
          </cell>
          <cell r="GG161">
            <v>0</v>
          </cell>
          <cell r="GH161">
            <v>0</v>
          </cell>
          <cell r="GI161">
            <v>0</v>
          </cell>
          <cell r="GJ161">
            <v>0</v>
          </cell>
          <cell r="GK161">
            <v>0</v>
          </cell>
          <cell r="GM161">
            <v>0</v>
          </cell>
          <cell r="HS161">
            <v>1102764.1671428571</v>
          </cell>
          <cell r="HT161">
            <v>106575.2644783125</v>
          </cell>
          <cell r="HU161">
            <v>0</v>
          </cell>
          <cell r="HV161">
            <v>2205528.3342857142</v>
          </cell>
          <cell r="HW161">
            <v>167475.41560877679</v>
          </cell>
          <cell r="HX161">
            <v>0</v>
          </cell>
          <cell r="HY161">
            <v>2205528.3342857142</v>
          </cell>
          <cell r="HZ161">
            <v>106575.26447831253</v>
          </cell>
          <cell r="IA161">
            <v>0</v>
          </cell>
          <cell r="IB161">
            <v>2205528.3342857142</v>
          </cell>
          <cell r="IC161">
            <v>45675.113347848252</v>
          </cell>
          <cell r="ID161">
            <v>0</v>
          </cell>
          <cell r="IE161">
            <v>0</v>
          </cell>
          <cell r="IF161">
            <v>3.8574216887354855E-11</v>
          </cell>
          <cell r="IG161">
            <v>0</v>
          </cell>
          <cell r="IH161">
            <v>0</v>
          </cell>
          <cell r="II161">
            <v>3.8574216887354855E-11</v>
          </cell>
          <cell r="IJ161">
            <v>0</v>
          </cell>
          <cell r="IK161">
            <v>0</v>
          </cell>
          <cell r="IL161">
            <v>3.8574216887354855E-11</v>
          </cell>
          <cell r="IO161">
            <v>0</v>
          </cell>
          <cell r="IP161">
            <v>0</v>
          </cell>
          <cell r="IQ161">
            <v>0</v>
          </cell>
          <cell r="IR161">
            <v>0</v>
          </cell>
          <cell r="IS161">
            <v>0</v>
          </cell>
          <cell r="IT161">
            <v>0</v>
          </cell>
          <cell r="IU161">
            <v>0</v>
          </cell>
        </row>
        <row r="162">
          <cell r="FX162">
            <v>0</v>
          </cell>
          <cell r="FY162">
            <v>0</v>
          </cell>
          <cell r="FZ162">
            <v>0</v>
          </cell>
          <cell r="GA162">
            <v>0</v>
          </cell>
          <cell r="GB162">
            <v>0</v>
          </cell>
          <cell r="GC162">
            <v>0</v>
          </cell>
          <cell r="GD162">
            <v>0</v>
          </cell>
          <cell r="GE162">
            <v>0</v>
          </cell>
          <cell r="GF162">
            <v>0</v>
          </cell>
          <cell r="GG162">
            <v>0</v>
          </cell>
          <cell r="GH162">
            <v>0</v>
          </cell>
          <cell r="GI162">
            <v>0</v>
          </cell>
          <cell r="GJ162">
            <v>0</v>
          </cell>
          <cell r="GK162">
            <v>0</v>
          </cell>
          <cell r="GM162">
            <v>0</v>
          </cell>
          <cell r="HS162">
            <v>88541.068571428565</v>
          </cell>
          <cell r="HT162">
            <v>15880.132833811998</v>
          </cell>
          <cell r="HU162">
            <v>0</v>
          </cell>
          <cell r="HV162">
            <v>177082.13714285713</v>
          </cell>
          <cell r="HW162">
            <v>24954.494453133142</v>
          </cell>
          <cell r="HX162">
            <v>0</v>
          </cell>
          <cell r="HY162">
            <v>177082.13714285713</v>
          </cell>
          <cell r="HZ162">
            <v>15880.132833812006</v>
          </cell>
          <cell r="IA162">
            <v>0</v>
          </cell>
          <cell r="IB162">
            <v>177082.13714285713</v>
          </cell>
          <cell r="IC162">
            <v>6805.7712144908637</v>
          </cell>
          <cell r="ID162">
            <v>0</v>
          </cell>
          <cell r="IE162">
            <v>0</v>
          </cell>
          <cell r="IF162">
            <v>7.4569543357938521E-12</v>
          </cell>
          <cell r="IG162">
            <v>0</v>
          </cell>
          <cell r="IH162">
            <v>0</v>
          </cell>
          <cell r="II162">
            <v>7.4569543357938521E-12</v>
          </cell>
          <cell r="IJ162">
            <v>0</v>
          </cell>
          <cell r="IK162">
            <v>0</v>
          </cell>
          <cell r="IL162">
            <v>7.4569543357938521E-12</v>
          </cell>
          <cell r="IO162">
            <v>0</v>
          </cell>
          <cell r="IP162">
            <v>0</v>
          </cell>
          <cell r="IQ162">
            <v>0</v>
          </cell>
          <cell r="IR162">
            <v>0</v>
          </cell>
          <cell r="IS162">
            <v>0</v>
          </cell>
          <cell r="IT162">
            <v>0</v>
          </cell>
          <cell r="IU162">
            <v>0</v>
          </cell>
        </row>
        <row r="163">
          <cell r="FX163">
            <v>0</v>
          </cell>
          <cell r="FY163">
            <v>0</v>
          </cell>
          <cell r="FZ163">
            <v>0</v>
          </cell>
          <cell r="GA163">
            <v>0</v>
          </cell>
          <cell r="GB163">
            <v>0</v>
          </cell>
          <cell r="GC163">
            <v>0</v>
          </cell>
          <cell r="GD163">
            <v>0</v>
          </cell>
          <cell r="GE163">
            <v>0</v>
          </cell>
          <cell r="GF163">
            <v>0</v>
          </cell>
          <cell r="GG163">
            <v>0</v>
          </cell>
          <cell r="GH163">
            <v>0</v>
          </cell>
          <cell r="GI163">
            <v>0</v>
          </cell>
          <cell r="GJ163">
            <v>0</v>
          </cell>
          <cell r="GK163">
            <v>0</v>
          </cell>
          <cell r="GM163">
            <v>0</v>
          </cell>
          <cell r="HS163">
            <v>368619.4485714286</v>
          </cell>
          <cell r="HT163">
            <v>56154.565246750004</v>
          </cell>
          <cell r="HU163">
            <v>0</v>
          </cell>
          <cell r="HV163">
            <v>737238.8971428572</v>
          </cell>
          <cell r="HW163">
            <v>88242.888244892863</v>
          </cell>
          <cell r="HX163">
            <v>0</v>
          </cell>
          <cell r="HY163">
            <v>737238.8971428572</v>
          </cell>
          <cell r="HZ163">
            <v>56154.565246749989</v>
          </cell>
          <cell r="IA163">
            <v>0</v>
          </cell>
          <cell r="IB163">
            <v>737238.8971428572</v>
          </cell>
          <cell r="IC163">
            <v>24066.24224860713</v>
          </cell>
          <cell r="ID163">
            <v>0</v>
          </cell>
          <cell r="IE163">
            <v>0</v>
          </cell>
          <cell r="IF163">
            <v>-1.5200930647552013E-11</v>
          </cell>
          <cell r="IG163">
            <v>0</v>
          </cell>
          <cell r="IH163">
            <v>0</v>
          </cell>
          <cell r="II163">
            <v>-1.5200930647552013E-11</v>
          </cell>
          <cell r="IJ163">
            <v>0</v>
          </cell>
          <cell r="IK163">
            <v>0</v>
          </cell>
          <cell r="IL163">
            <v>-1.5200930647552013E-11</v>
          </cell>
          <cell r="IO163">
            <v>0</v>
          </cell>
          <cell r="IP163">
            <v>0</v>
          </cell>
          <cell r="IQ163">
            <v>0</v>
          </cell>
          <cell r="IR163">
            <v>0</v>
          </cell>
          <cell r="IS163">
            <v>0</v>
          </cell>
          <cell r="IT163">
            <v>0</v>
          </cell>
          <cell r="IU163">
            <v>0</v>
          </cell>
        </row>
        <row r="164">
          <cell r="FX164">
            <v>0</v>
          </cell>
          <cell r="FY164">
            <v>0</v>
          </cell>
          <cell r="FZ164">
            <v>0</v>
          </cell>
          <cell r="GA164">
            <v>0</v>
          </cell>
          <cell r="GB164">
            <v>0</v>
          </cell>
          <cell r="GC164">
            <v>0</v>
          </cell>
          <cell r="GD164">
            <v>0</v>
          </cell>
          <cell r="GE164">
            <v>0</v>
          </cell>
          <cell r="GF164">
            <v>0</v>
          </cell>
          <cell r="GG164">
            <v>0</v>
          </cell>
          <cell r="GH164">
            <v>0</v>
          </cell>
          <cell r="GI164">
            <v>0</v>
          </cell>
          <cell r="GJ164">
            <v>0</v>
          </cell>
          <cell r="GK164">
            <v>0</v>
          </cell>
          <cell r="GM164">
            <v>0</v>
          </cell>
          <cell r="HS164">
            <v>1550469.7919999999</v>
          </cell>
          <cell r="HT164">
            <v>194583.958896</v>
          </cell>
          <cell r="HU164">
            <v>0</v>
          </cell>
          <cell r="HV164">
            <v>3100939.5839999998</v>
          </cell>
          <cell r="HW164">
            <v>272417.54245439998</v>
          </cell>
          <cell r="HX164">
            <v>0</v>
          </cell>
          <cell r="HY164">
            <v>3100939.5839999998</v>
          </cell>
          <cell r="HZ164">
            <v>116750.37533760002</v>
          </cell>
          <cell r="IA164">
            <v>0</v>
          </cell>
          <cell r="IB164">
            <v>0</v>
          </cell>
          <cell r="IC164">
            <v>2.3376196622848511E-11</v>
          </cell>
          <cell r="ID164">
            <v>0</v>
          </cell>
          <cell r="IE164">
            <v>0</v>
          </cell>
          <cell r="IF164">
            <v>2.3376196622848511E-11</v>
          </cell>
          <cell r="IG164">
            <v>0</v>
          </cell>
          <cell r="IH164">
            <v>0</v>
          </cell>
          <cell r="II164">
            <v>2.3376196622848511E-11</v>
          </cell>
          <cell r="IJ164">
            <v>0</v>
          </cell>
          <cell r="IK164">
            <v>0</v>
          </cell>
          <cell r="IL164">
            <v>2.3376196622848511E-11</v>
          </cell>
          <cell r="IO164">
            <v>0</v>
          </cell>
          <cell r="IP164">
            <v>0</v>
          </cell>
          <cell r="IQ164">
            <v>0</v>
          </cell>
          <cell r="IR164">
            <v>0</v>
          </cell>
          <cell r="IS164">
            <v>0</v>
          </cell>
          <cell r="IT164">
            <v>0</v>
          </cell>
          <cell r="IU164">
            <v>0</v>
          </cell>
        </row>
        <row r="165">
          <cell r="HS165">
            <v>0</v>
          </cell>
          <cell r="HT165">
            <v>0</v>
          </cell>
          <cell r="HU165">
            <v>0</v>
          </cell>
          <cell r="HV165">
            <v>0</v>
          </cell>
          <cell r="HW165">
            <v>0</v>
          </cell>
          <cell r="HX165">
            <v>0</v>
          </cell>
          <cell r="HY165">
            <v>0</v>
          </cell>
          <cell r="HZ165">
            <v>0</v>
          </cell>
          <cell r="IA165">
            <v>0</v>
          </cell>
          <cell r="IB165">
            <v>0</v>
          </cell>
          <cell r="IC165">
            <v>0</v>
          </cell>
          <cell r="ID165">
            <v>0</v>
          </cell>
          <cell r="IE165">
            <v>0</v>
          </cell>
          <cell r="IF165">
            <v>0</v>
          </cell>
          <cell r="IG165">
            <v>0</v>
          </cell>
          <cell r="IH165">
            <v>0</v>
          </cell>
          <cell r="II165">
            <v>0</v>
          </cell>
          <cell r="IJ165">
            <v>0</v>
          </cell>
          <cell r="IK165">
            <v>0</v>
          </cell>
          <cell r="IL165">
            <v>0</v>
          </cell>
          <cell r="IO165" t="e">
            <v>#REF!</v>
          </cell>
          <cell r="IP165" t="e">
            <v>#REF!</v>
          </cell>
          <cell r="IQ165" t="e">
            <v>#REF!</v>
          </cell>
          <cell r="IR165" t="e">
            <v>#REF!</v>
          </cell>
          <cell r="IS165" t="e">
            <v>#REF!</v>
          </cell>
          <cell r="IT165" t="e">
            <v>#REF!</v>
          </cell>
          <cell r="IU165" t="e">
            <v>#REF!</v>
          </cell>
        </row>
        <row r="166">
          <cell r="HS166">
            <v>0</v>
          </cell>
          <cell r="HT166">
            <v>0</v>
          </cell>
          <cell r="HU166">
            <v>0</v>
          </cell>
          <cell r="HV166">
            <v>0</v>
          </cell>
          <cell r="HW166">
            <v>0</v>
          </cell>
          <cell r="HX166">
            <v>0</v>
          </cell>
          <cell r="HY166">
            <v>0</v>
          </cell>
          <cell r="HZ166">
            <v>0</v>
          </cell>
          <cell r="IA166">
            <v>0</v>
          </cell>
          <cell r="IB166">
            <v>0</v>
          </cell>
          <cell r="IC166">
            <v>0</v>
          </cell>
          <cell r="ID166">
            <v>0</v>
          </cell>
          <cell r="IE166">
            <v>0</v>
          </cell>
          <cell r="IF166">
            <v>0</v>
          </cell>
          <cell r="IG166">
            <v>0</v>
          </cell>
          <cell r="IH166">
            <v>0</v>
          </cell>
          <cell r="II166">
            <v>0</v>
          </cell>
          <cell r="IJ166">
            <v>0</v>
          </cell>
          <cell r="IK166">
            <v>0</v>
          </cell>
          <cell r="IL166">
            <v>0</v>
          </cell>
          <cell r="IO166" t="e">
            <v>#REF!</v>
          </cell>
          <cell r="IP166" t="e">
            <v>#REF!</v>
          </cell>
          <cell r="IQ166" t="e">
            <v>#REF!</v>
          </cell>
          <cell r="IR166" t="e">
            <v>#REF!</v>
          </cell>
          <cell r="IS166" t="e">
            <v>#REF!</v>
          </cell>
          <cell r="IT166" t="e">
            <v>#REF!</v>
          </cell>
          <cell r="IU166" t="e">
            <v>#REF!</v>
          </cell>
        </row>
        <row r="167">
          <cell r="HS167">
            <v>0</v>
          </cell>
          <cell r="HT167">
            <v>0</v>
          </cell>
          <cell r="HU167">
            <v>0</v>
          </cell>
          <cell r="HV167">
            <v>0</v>
          </cell>
          <cell r="HW167">
            <v>0</v>
          </cell>
          <cell r="HX167">
            <v>0</v>
          </cell>
          <cell r="HY167">
            <v>0</v>
          </cell>
          <cell r="HZ167">
            <v>0</v>
          </cell>
          <cell r="IA167">
            <v>0</v>
          </cell>
          <cell r="IB167">
            <v>0</v>
          </cell>
          <cell r="IC167">
            <v>0</v>
          </cell>
          <cell r="ID167">
            <v>0</v>
          </cell>
          <cell r="IE167">
            <v>0</v>
          </cell>
          <cell r="IF167">
            <v>0</v>
          </cell>
          <cell r="IG167">
            <v>0</v>
          </cell>
          <cell r="IH167">
            <v>0</v>
          </cell>
          <cell r="II167">
            <v>0</v>
          </cell>
          <cell r="IJ167">
            <v>0</v>
          </cell>
          <cell r="IK167">
            <v>0</v>
          </cell>
          <cell r="IL167">
            <v>0</v>
          </cell>
          <cell r="IO167">
            <v>0</v>
          </cell>
          <cell r="IP167">
            <v>0</v>
          </cell>
          <cell r="IQ167">
            <v>0</v>
          </cell>
          <cell r="IR167">
            <v>0</v>
          </cell>
          <cell r="IS167">
            <v>0</v>
          </cell>
          <cell r="IT167">
            <v>0</v>
          </cell>
          <cell r="IU167">
            <v>0</v>
          </cell>
        </row>
        <row r="168">
          <cell r="HS168">
            <v>0</v>
          </cell>
          <cell r="HT168">
            <v>0</v>
          </cell>
          <cell r="HU168">
            <v>0</v>
          </cell>
          <cell r="HV168">
            <v>0</v>
          </cell>
          <cell r="HW168">
            <v>0</v>
          </cell>
          <cell r="HX168">
            <v>0</v>
          </cell>
          <cell r="HY168">
            <v>0</v>
          </cell>
          <cell r="HZ168">
            <v>0</v>
          </cell>
          <cell r="IA168">
            <v>0</v>
          </cell>
          <cell r="IB168">
            <v>0</v>
          </cell>
          <cell r="IC168">
            <v>0</v>
          </cell>
          <cell r="ID168">
            <v>0</v>
          </cell>
          <cell r="IE168">
            <v>0</v>
          </cell>
          <cell r="IF168">
            <v>0</v>
          </cell>
          <cell r="IG168">
            <v>0</v>
          </cell>
          <cell r="IH168">
            <v>0</v>
          </cell>
          <cell r="II168">
            <v>0</v>
          </cell>
          <cell r="IJ168">
            <v>0</v>
          </cell>
          <cell r="IK168">
            <v>0</v>
          </cell>
          <cell r="IL168">
            <v>0</v>
          </cell>
          <cell r="IO168" t="e">
            <v>#REF!</v>
          </cell>
          <cell r="IP168" t="e">
            <v>#REF!</v>
          </cell>
          <cell r="IQ168" t="e">
            <v>#REF!</v>
          </cell>
          <cell r="IR168" t="e">
            <v>#REF!</v>
          </cell>
          <cell r="IS168" t="e">
            <v>#REF!</v>
          </cell>
          <cell r="IT168" t="e">
            <v>#REF!</v>
          </cell>
          <cell r="IU168" t="e">
            <v>#REF!</v>
          </cell>
        </row>
        <row r="169">
          <cell r="HS169">
            <v>0</v>
          </cell>
          <cell r="HT169">
            <v>0</v>
          </cell>
          <cell r="HU169">
            <v>0</v>
          </cell>
          <cell r="HV169">
            <v>0</v>
          </cell>
          <cell r="HW169">
            <v>0</v>
          </cell>
          <cell r="HX169">
            <v>0</v>
          </cell>
          <cell r="HY169">
            <v>0</v>
          </cell>
          <cell r="HZ169">
            <v>0</v>
          </cell>
          <cell r="IA169">
            <v>0</v>
          </cell>
          <cell r="IB169">
            <v>0</v>
          </cell>
          <cell r="IC169">
            <v>0</v>
          </cell>
          <cell r="ID169">
            <v>0</v>
          </cell>
          <cell r="IE169">
            <v>0</v>
          </cell>
          <cell r="IF169">
            <v>0</v>
          </cell>
          <cell r="IG169">
            <v>0</v>
          </cell>
          <cell r="IH169">
            <v>0</v>
          </cell>
          <cell r="II169">
            <v>0</v>
          </cell>
          <cell r="IJ169">
            <v>0</v>
          </cell>
          <cell r="IK169">
            <v>0</v>
          </cell>
          <cell r="IL169">
            <v>0</v>
          </cell>
          <cell r="IO169">
            <v>0</v>
          </cell>
          <cell r="IP169">
            <v>0</v>
          </cell>
          <cell r="IQ169">
            <v>0</v>
          </cell>
          <cell r="IR169">
            <v>0</v>
          </cell>
          <cell r="IS169">
            <v>0</v>
          </cell>
          <cell r="IT169">
            <v>0</v>
          </cell>
          <cell r="IU169">
            <v>0</v>
          </cell>
        </row>
        <row r="170">
          <cell r="HS170">
            <v>0</v>
          </cell>
          <cell r="HT170">
            <v>0</v>
          </cell>
          <cell r="HU170">
            <v>0</v>
          </cell>
          <cell r="HV170">
            <v>0</v>
          </cell>
          <cell r="HW170">
            <v>0</v>
          </cell>
          <cell r="HX170">
            <v>0</v>
          </cell>
          <cell r="HY170">
            <v>0</v>
          </cell>
          <cell r="HZ170">
            <v>0</v>
          </cell>
          <cell r="IA170">
            <v>0</v>
          </cell>
          <cell r="IB170">
            <v>0</v>
          </cell>
          <cell r="IC170">
            <v>0</v>
          </cell>
          <cell r="ID170">
            <v>0</v>
          </cell>
          <cell r="IE170">
            <v>0</v>
          </cell>
          <cell r="IF170">
            <v>0</v>
          </cell>
          <cell r="IG170">
            <v>0</v>
          </cell>
          <cell r="IH170">
            <v>0</v>
          </cell>
          <cell r="II170">
            <v>0</v>
          </cell>
          <cell r="IJ170">
            <v>0</v>
          </cell>
          <cell r="IK170">
            <v>0</v>
          </cell>
          <cell r="IL170">
            <v>0</v>
          </cell>
          <cell r="IO170">
            <v>0</v>
          </cell>
          <cell r="IP170">
            <v>0</v>
          </cell>
          <cell r="IQ170">
            <v>0</v>
          </cell>
          <cell r="IR170">
            <v>0</v>
          </cell>
          <cell r="IS170">
            <v>0</v>
          </cell>
          <cell r="IT170">
            <v>0</v>
          </cell>
          <cell r="IU170">
            <v>0</v>
          </cell>
        </row>
        <row r="171">
          <cell r="HS171">
            <v>0</v>
          </cell>
          <cell r="HT171">
            <v>0</v>
          </cell>
          <cell r="HU171">
            <v>0</v>
          </cell>
          <cell r="HV171">
            <v>0</v>
          </cell>
          <cell r="HW171">
            <v>0</v>
          </cell>
          <cell r="HX171">
            <v>0</v>
          </cell>
          <cell r="HY171">
            <v>0</v>
          </cell>
          <cell r="HZ171">
            <v>0</v>
          </cell>
          <cell r="IA171">
            <v>0</v>
          </cell>
          <cell r="IB171">
            <v>0</v>
          </cell>
          <cell r="IC171">
            <v>0</v>
          </cell>
          <cell r="ID171">
            <v>0</v>
          </cell>
          <cell r="IE171">
            <v>0</v>
          </cell>
          <cell r="IF171">
            <v>0</v>
          </cell>
          <cell r="IG171">
            <v>0</v>
          </cell>
          <cell r="IH171">
            <v>0</v>
          </cell>
          <cell r="II171">
            <v>0</v>
          </cell>
          <cell r="IJ171">
            <v>0</v>
          </cell>
          <cell r="IK171">
            <v>0</v>
          </cell>
          <cell r="IL171">
            <v>0</v>
          </cell>
          <cell r="IO171">
            <v>0</v>
          </cell>
          <cell r="IP171">
            <v>0</v>
          </cell>
          <cell r="IQ171">
            <v>0</v>
          </cell>
          <cell r="IR171">
            <v>0</v>
          </cell>
          <cell r="IS171">
            <v>0</v>
          </cell>
          <cell r="IT171">
            <v>0</v>
          </cell>
          <cell r="IU171">
            <v>0</v>
          </cell>
        </row>
        <row r="306">
          <cell r="FX306">
            <v>0</v>
          </cell>
          <cell r="FY306">
            <v>0</v>
          </cell>
          <cell r="FZ306">
            <v>0</v>
          </cell>
          <cell r="GA306">
            <v>0</v>
          </cell>
          <cell r="GB306">
            <v>0</v>
          </cell>
          <cell r="GC306">
            <v>0</v>
          </cell>
          <cell r="GD306">
            <v>0</v>
          </cell>
          <cell r="GE306">
            <v>0</v>
          </cell>
          <cell r="GF306">
            <v>0</v>
          </cell>
          <cell r="GG306">
            <v>0</v>
          </cell>
          <cell r="GH306">
            <v>0</v>
          </cell>
          <cell r="GI306">
            <v>0</v>
          </cell>
          <cell r="GJ306">
            <v>0</v>
          </cell>
          <cell r="GK306">
            <v>0</v>
          </cell>
          <cell r="GM306">
            <v>0</v>
          </cell>
          <cell r="GN306">
            <v>0</v>
          </cell>
          <cell r="GO306">
            <v>0</v>
          </cell>
          <cell r="GP306">
            <v>0</v>
          </cell>
          <cell r="GQ306">
            <v>0</v>
          </cell>
          <cell r="GR306">
            <v>0</v>
          </cell>
          <cell r="GS306">
            <v>0</v>
          </cell>
          <cell r="GT306">
            <v>0</v>
          </cell>
          <cell r="GU306">
            <v>0</v>
          </cell>
          <cell r="GV306">
            <v>0</v>
          </cell>
          <cell r="GW306">
            <v>0</v>
          </cell>
          <cell r="GX306">
            <v>0</v>
          </cell>
          <cell r="GY306">
            <v>0</v>
          </cell>
          <cell r="GZ306">
            <v>0</v>
          </cell>
          <cell r="HA306">
            <v>0</v>
          </cell>
          <cell r="HD306">
            <v>0</v>
          </cell>
          <cell r="HE306">
            <v>0</v>
          </cell>
          <cell r="HF306">
            <v>0</v>
          </cell>
          <cell r="HG306">
            <v>0</v>
          </cell>
          <cell r="HH306">
            <v>0</v>
          </cell>
          <cell r="HI306">
            <v>0</v>
          </cell>
          <cell r="HJ306">
            <v>0</v>
          </cell>
          <cell r="HK306">
            <v>0</v>
          </cell>
          <cell r="HL306">
            <v>0</v>
          </cell>
          <cell r="HM306">
            <v>0</v>
          </cell>
          <cell r="HN306">
            <v>0</v>
          </cell>
          <cell r="HO306">
            <v>0</v>
          </cell>
          <cell r="HP306">
            <v>0</v>
          </cell>
          <cell r="HQ306">
            <v>0</v>
          </cell>
          <cell r="HS306">
            <v>208272.88361111109</v>
          </cell>
          <cell r="HT306">
            <v>422724.74907949998</v>
          </cell>
          <cell r="HU306">
            <v>0</v>
          </cell>
          <cell r="HV306">
            <v>416545.76722222217</v>
          </cell>
          <cell r="HW306">
            <v>828048.29873329168</v>
          </cell>
          <cell r="HX306">
            <v>0</v>
          </cell>
          <cell r="HY306">
            <v>416545.76722222217</v>
          </cell>
          <cell r="HZ306">
            <v>804846.69949901383</v>
          </cell>
          <cell r="IA306">
            <v>0</v>
          </cell>
          <cell r="IB306">
            <v>416545.76722222217</v>
          </cell>
          <cell r="IC306">
            <v>781645.1002647361</v>
          </cell>
          <cell r="ID306">
            <v>0</v>
          </cell>
          <cell r="IE306">
            <v>416545.76722222217</v>
          </cell>
          <cell r="IF306">
            <v>758443.50103045837</v>
          </cell>
          <cell r="IG306">
            <v>0</v>
          </cell>
          <cell r="IH306">
            <v>416545.76722222217</v>
          </cell>
          <cell r="II306">
            <v>735241.90179618052</v>
          </cell>
          <cell r="IJ306">
            <v>0</v>
          </cell>
          <cell r="IK306">
            <v>416545.76722222217</v>
          </cell>
          <cell r="IL306">
            <v>712040.30256190279</v>
          </cell>
          <cell r="IO306">
            <v>0</v>
          </cell>
          <cell r="IP306">
            <v>0</v>
          </cell>
          <cell r="IQ306">
            <v>0</v>
          </cell>
          <cell r="IR306" t="e">
            <v>#REF!</v>
          </cell>
          <cell r="IS306" t="e">
            <v>#REF!</v>
          </cell>
          <cell r="IT306">
            <v>0</v>
          </cell>
          <cell r="IU306">
            <v>0</v>
          </cell>
        </row>
        <row r="307">
          <cell r="FX307">
            <v>0</v>
          </cell>
          <cell r="FZ307">
            <v>0</v>
          </cell>
          <cell r="GB307">
            <v>0</v>
          </cell>
          <cell r="GD307">
            <v>0</v>
          </cell>
          <cell r="GF307">
            <v>0</v>
          </cell>
          <cell r="GH307">
            <v>0</v>
          </cell>
          <cell r="GJ307">
            <v>0</v>
          </cell>
          <cell r="GN307">
            <v>0</v>
          </cell>
          <cell r="GP307">
            <v>0</v>
          </cell>
          <cell r="GR307">
            <v>0</v>
          </cell>
          <cell r="GT307">
            <v>0</v>
          </cell>
          <cell r="GV307">
            <v>0</v>
          </cell>
          <cell r="GX307">
            <v>0</v>
          </cell>
          <cell r="GZ307">
            <v>0</v>
          </cell>
          <cell r="HD307">
            <v>0</v>
          </cell>
          <cell r="HF307">
            <v>0</v>
          </cell>
          <cell r="HH307">
            <v>0</v>
          </cell>
          <cell r="HJ307">
            <v>0</v>
          </cell>
          <cell r="HL307">
            <v>0</v>
          </cell>
          <cell r="HN307">
            <v>0</v>
          </cell>
          <cell r="HP307">
            <v>0</v>
          </cell>
          <cell r="HT307">
            <v>630997.63269061106</v>
          </cell>
          <cell r="HW307">
            <v>1244594.0659555139</v>
          </cell>
          <cell r="HZ307">
            <v>1221392.466721236</v>
          </cell>
          <cell r="IC307">
            <v>1198190.8674869584</v>
          </cell>
          <cell r="IF307">
            <v>1174989.2682526805</v>
          </cell>
          <cell r="II307">
            <v>1151787.6690184027</v>
          </cell>
          <cell r="IL307">
            <v>1128586.0697841248</v>
          </cell>
        </row>
      </sheetData>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Tasas"/>
      <sheetName val="Saldos Ins"/>
      <sheetName val="Saldos x desemb"/>
      <sheetName val="Proyeccion"/>
    </sheetNames>
    <sheetDataSet>
      <sheetData sheetId="0" refreshError="1"/>
      <sheetData sheetId="1" refreshError="1">
        <row r="8">
          <cell r="B8" t="str">
            <v>AID 1</v>
          </cell>
          <cell r="C8">
            <v>7.4999999999999997E-3</v>
          </cell>
          <cell r="D8">
            <v>0</v>
          </cell>
        </row>
        <row r="9">
          <cell r="B9" t="str">
            <v>AID 2</v>
          </cell>
          <cell r="C9">
            <v>0.02</v>
          </cell>
          <cell r="D9">
            <v>0</v>
          </cell>
        </row>
        <row r="10">
          <cell r="B10" t="str">
            <v>AID 3</v>
          </cell>
          <cell r="C10">
            <v>2.5000000000000001E-2</v>
          </cell>
          <cell r="D10">
            <v>0</v>
          </cell>
        </row>
        <row r="11">
          <cell r="B11" t="str">
            <v>AID 4</v>
          </cell>
          <cell r="C11">
            <v>5.5E-2</v>
          </cell>
          <cell r="D11">
            <v>0</v>
          </cell>
        </row>
        <row r="12">
          <cell r="B12" t="str">
            <v>AID 5</v>
          </cell>
          <cell r="C12">
            <v>6.7199999999999996E-2</v>
          </cell>
          <cell r="D12">
            <v>0</v>
          </cell>
        </row>
        <row r="13">
          <cell r="B13" t="str">
            <v>AID 6</v>
          </cell>
          <cell r="C13">
            <v>6.3E-2</v>
          </cell>
          <cell r="D13">
            <v>0</v>
          </cell>
        </row>
        <row r="14">
          <cell r="B14" t="str">
            <v>AID 7</v>
          </cell>
          <cell r="C14">
            <v>0.02</v>
          </cell>
          <cell r="D14">
            <v>0</v>
          </cell>
        </row>
        <row r="15">
          <cell r="B15" t="str">
            <v>BID CO</v>
          </cell>
          <cell r="C15">
            <v>6.3500000000000001E-2</v>
          </cell>
          <cell r="D15">
            <v>7.4999999999999997E-3</v>
          </cell>
        </row>
        <row r="16">
          <cell r="B16" t="str">
            <v>BID ESPECIAL 1</v>
          </cell>
          <cell r="C16">
            <v>0.02</v>
          </cell>
          <cell r="D16">
            <v>7.4999999999999997E-3</v>
          </cell>
        </row>
        <row r="17">
          <cell r="B17" t="str">
            <v>BID ESPECIAL 10</v>
          </cell>
          <cell r="C17">
            <v>7.7936850316999998E-2</v>
          </cell>
          <cell r="D17">
            <v>7.4999999999999997E-3</v>
          </cell>
        </row>
        <row r="18">
          <cell r="B18" t="str">
            <v>BID ESPECIAL 2</v>
          </cell>
          <cell r="C18">
            <v>2.2499999999999999E-2</v>
          </cell>
          <cell r="D18">
            <v>7.4999999999999997E-3</v>
          </cell>
        </row>
        <row r="19">
          <cell r="B19" t="str">
            <v>BID ESPECIAL 3</v>
          </cell>
          <cell r="C19">
            <v>0.04</v>
          </cell>
          <cell r="D19">
            <v>7.4999999999999997E-3</v>
          </cell>
        </row>
        <row r="20">
          <cell r="B20" t="str">
            <v>BID ESPECIAL 4</v>
          </cell>
          <cell r="C20">
            <v>7.4999999999999997E-2</v>
          </cell>
          <cell r="D20">
            <v>7.4999999999999997E-3</v>
          </cell>
        </row>
        <row r="21">
          <cell r="B21" t="str">
            <v>BID ESPECIAL 5</v>
          </cell>
          <cell r="C21">
            <v>0.08</v>
          </cell>
          <cell r="D21">
            <v>7.4999999999999997E-3</v>
          </cell>
        </row>
        <row r="22">
          <cell r="B22" t="str">
            <v>BID ESPECIAL 6</v>
          </cell>
          <cell r="C22">
            <v>7.631098E-2</v>
          </cell>
          <cell r="D22">
            <v>7.4999999999999997E-3</v>
          </cell>
        </row>
        <row r="23">
          <cell r="B23" t="str">
            <v>BID ESPECIAL 7</v>
          </cell>
          <cell r="C23">
            <v>7.5855337615000004E-2</v>
          </cell>
          <cell r="D23">
            <v>7.4999999999999997E-3</v>
          </cell>
        </row>
        <row r="24">
          <cell r="B24" t="str">
            <v>BID ESPECIAL 8</v>
          </cell>
          <cell r="C24">
            <v>7.7048277491999995E-2</v>
          </cell>
          <cell r="D24">
            <v>7.4999999999999997E-3</v>
          </cell>
        </row>
        <row r="25">
          <cell r="B25" t="str">
            <v>BID ESPECIAL 9</v>
          </cell>
          <cell r="C25">
            <v>7.1990340200000003E-2</v>
          </cell>
          <cell r="D25">
            <v>7.4999999999999997E-3</v>
          </cell>
        </row>
        <row r="26">
          <cell r="B26" t="str">
            <v>BID FU USD</v>
          </cell>
          <cell r="C26">
            <v>7.0999999999999994E-2</v>
          </cell>
          <cell r="D26">
            <v>7.4999999999999997E-3</v>
          </cell>
        </row>
        <row r="27">
          <cell r="B27" t="str">
            <v>BIRF CM</v>
          </cell>
          <cell r="C27">
            <v>5.0099999999999999E-2</v>
          </cell>
          <cell r="D27">
            <v>2.5000000000000001E-3</v>
          </cell>
        </row>
        <row r="28">
          <cell r="B28" t="str">
            <v>BIRF SCL ANT</v>
          </cell>
          <cell r="C28">
            <v>5.6899999999999999E-2</v>
          </cell>
          <cell r="D28">
            <v>2.5000000000000001E-3</v>
          </cell>
        </row>
        <row r="29">
          <cell r="B29" t="str">
            <v>BIRF SCL NUE</v>
          </cell>
          <cell r="C29">
            <v>5.9400000000000001E-2</v>
          </cell>
          <cell r="D29">
            <v>2.5000000000000001E-3</v>
          </cell>
        </row>
        <row r="30">
          <cell r="B30" t="str">
            <v>BIRF SCP</v>
          </cell>
          <cell r="C30">
            <v>8.7599999999999997E-2</v>
          </cell>
          <cell r="D30">
            <v>2.5000000000000001E-3</v>
          </cell>
        </row>
        <row r="31">
          <cell r="B31" t="str">
            <v>EXIMBANK MOP</v>
          </cell>
          <cell r="C31">
            <v>7.1373000000000006E-2</v>
          </cell>
          <cell r="D31">
            <v>0</v>
          </cell>
        </row>
        <row r="32">
          <cell r="B32" t="str">
            <v>EXIMBANK SAL</v>
          </cell>
          <cell r="C32">
            <v>5.5E-2</v>
          </cell>
          <cell r="D32">
            <v>0</v>
          </cell>
        </row>
        <row r="33">
          <cell r="B33" t="str">
            <v>FIDA</v>
          </cell>
          <cell r="C33">
            <v>5.3600000000000002E-2</v>
          </cell>
          <cell r="D33">
            <v>0</v>
          </cell>
        </row>
        <row r="34">
          <cell r="B34" t="str">
            <v>IDA AIF</v>
          </cell>
          <cell r="C34">
            <v>7.4999999999999997E-3</v>
          </cell>
          <cell r="D34">
            <v>0</v>
          </cell>
        </row>
        <row r="35">
          <cell r="B35" t="str">
            <v>KFW</v>
          </cell>
          <cell r="C35">
            <v>0.02</v>
          </cell>
          <cell r="D35">
            <v>2.5000000000000001E-3</v>
          </cell>
        </row>
        <row r="36">
          <cell r="B36" t="str">
            <v>KFW 1</v>
          </cell>
          <cell r="C36">
            <v>7.4999999999999997E-3</v>
          </cell>
          <cell r="D36">
            <v>2.5000000000000001E-3</v>
          </cell>
        </row>
        <row r="37">
          <cell r="B37" t="str">
            <v>KFW 2</v>
          </cell>
          <cell r="C37">
            <v>7.2099999999999997E-2</v>
          </cell>
          <cell r="D37">
            <v>2.5000000000000001E-3</v>
          </cell>
        </row>
        <row r="38">
          <cell r="B38" t="str">
            <v>Morgan G</v>
          </cell>
          <cell r="C38">
            <v>7.4099999999999999E-2</v>
          </cell>
          <cell r="D38">
            <v>0</v>
          </cell>
        </row>
        <row r="39">
          <cell r="B39" t="str">
            <v>RENEG CAN</v>
          </cell>
          <cell r="C39">
            <v>7.0163000000000003E-2</v>
          </cell>
          <cell r="D39">
            <v>0</v>
          </cell>
        </row>
        <row r="40">
          <cell r="B40" t="str">
            <v>RENEG DM</v>
          </cell>
          <cell r="C40">
            <v>5.64688E-2</v>
          </cell>
          <cell r="D40">
            <v>0</v>
          </cell>
        </row>
        <row r="41">
          <cell r="B41" t="str">
            <v>RENEG EUR</v>
          </cell>
          <cell r="C41">
            <v>5.64688E-2</v>
          </cell>
          <cell r="D41">
            <v>0</v>
          </cell>
        </row>
        <row r="42">
          <cell r="B42" t="str">
            <v>RENEG FRF</v>
          </cell>
          <cell r="C42">
            <v>5.64688E-2</v>
          </cell>
          <cell r="D42">
            <v>0</v>
          </cell>
        </row>
        <row r="43">
          <cell r="B43" t="str">
            <v>RENEG FRS</v>
          </cell>
          <cell r="C43">
            <v>4.1825000000000001E-2</v>
          </cell>
          <cell r="D43">
            <v>0</v>
          </cell>
        </row>
        <row r="44">
          <cell r="B44" t="str">
            <v>RENEG LIB</v>
          </cell>
          <cell r="C44">
            <v>6.6775000000000001E-2</v>
          </cell>
          <cell r="D44">
            <v>0</v>
          </cell>
        </row>
        <row r="45">
          <cell r="B45" t="str">
            <v>RENEG USD</v>
          </cell>
          <cell r="C45">
            <v>7.0163000000000003E-2</v>
          </cell>
          <cell r="D45">
            <v>0</v>
          </cell>
        </row>
        <row r="46">
          <cell r="B46" t="str">
            <v>RENEG YEN</v>
          </cell>
          <cell r="C46">
            <v>1.35E-2</v>
          </cell>
          <cell r="D46">
            <v>0</v>
          </cell>
        </row>
        <row r="47">
          <cell r="B47" t="str">
            <v>Tasa Bono Sob.</v>
          </cell>
          <cell r="C47">
            <v>6.8750000000000006E-2</v>
          </cell>
          <cell r="D47">
            <v>0</v>
          </cell>
        </row>
        <row r="48">
          <cell r="B48" t="str">
            <v>ZTASA2</v>
          </cell>
          <cell r="C48">
            <v>0</v>
          </cell>
          <cell r="D48">
            <v>0</v>
          </cell>
        </row>
        <row r="49">
          <cell r="B49" t="str">
            <v>ZTASA3</v>
          </cell>
          <cell r="C49">
            <v>0</v>
          </cell>
          <cell r="D49">
            <v>0</v>
          </cell>
        </row>
        <row r="54">
          <cell r="B54" t="str">
            <v>CAN$</v>
          </cell>
          <cell r="C54">
            <v>1.4997</v>
          </cell>
        </row>
        <row r="55">
          <cell r="B55" t="str">
            <v>CM</v>
          </cell>
          <cell r="C55">
            <v>1</v>
          </cell>
        </row>
        <row r="56">
          <cell r="B56" t="str">
            <v>CRS</v>
          </cell>
          <cell r="C56">
            <v>9.4413999999999998</v>
          </cell>
        </row>
        <row r="57">
          <cell r="B57" t="str">
            <v>DEG</v>
          </cell>
          <cell r="C57">
            <v>0.76751400000000003</v>
          </cell>
        </row>
        <row r="58">
          <cell r="B58" t="str">
            <v>DM</v>
          </cell>
          <cell r="C58">
            <v>2.0821999999999998</v>
          </cell>
        </row>
        <row r="59">
          <cell r="B59" t="str">
            <v>EUR</v>
          </cell>
          <cell r="C59">
            <v>1.0646</v>
          </cell>
        </row>
        <row r="60">
          <cell r="B60" t="str">
            <v>FHL</v>
          </cell>
          <cell r="C60">
            <v>2.3460999999999999</v>
          </cell>
        </row>
        <row r="61">
          <cell r="B61" t="str">
            <v>FRF</v>
          </cell>
          <cell r="C61">
            <v>6.9832999999999998</v>
          </cell>
        </row>
        <row r="62">
          <cell r="B62" t="str">
            <v>FRS</v>
          </cell>
          <cell r="C62">
            <v>1.6165</v>
          </cell>
        </row>
        <row r="63">
          <cell r="B63" t="str">
            <v>LIB</v>
          </cell>
          <cell r="C63">
            <v>0.66969999999999996</v>
          </cell>
        </row>
        <row r="64">
          <cell r="B64" t="str">
            <v>LIT</v>
          </cell>
          <cell r="C64">
            <v>2061.3530000000001</v>
          </cell>
        </row>
        <row r="65">
          <cell r="B65" t="str">
            <v>UC</v>
          </cell>
          <cell r="C65">
            <v>0.67415493762476442</v>
          </cell>
        </row>
        <row r="66">
          <cell r="B66" t="str">
            <v>UP</v>
          </cell>
          <cell r="C66">
            <v>7.4787945947443844E-5</v>
          </cell>
        </row>
        <row r="67">
          <cell r="B67" t="str">
            <v>US$</v>
          </cell>
          <cell r="C67">
            <v>1</v>
          </cell>
        </row>
        <row r="68">
          <cell r="B68" t="str">
            <v>YEN</v>
          </cell>
          <cell r="C68">
            <v>114.5924</v>
          </cell>
        </row>
        <row r="69">
          <cell r="B69" t="str">
            <v>ZMONEDA 1</v>
          </cell>
          <cell r="C69">
            <v>1</v>
          </cell>
        </row>
        <row r="70">
          <cell r="B70" t="str">
            <v>ZMONEDA 2</v>
          </cell>
          <cell r="C70">
            <v>1</v>
          </cell>
        </row>
        <row r="71">
          <cell r="B71" t="str">
            <v>ZMONEDA 3</v>
          </cell>
          <cell r="C71">
            <v>1</v>
          </cell>
        </row>
      </sheetData>
      <sheetData sheetId="2" refreshError="1"/>
      <sheetData sheetId="3" refreshError="1"/>
      <sheetData sheetId="4" refreshError="1">
        <row r="21">
          <cell r="W21" t="str">
            <v>201 Senado</v>
          </cell>
        </row>
        <row r="22">
          <cell r="W22" t="str">
            <v>202 Cámara de Diputados</v>
          </cell>
        </row>
        <row r="23">
          <cell r="W23" t="str">
            <v>203 Biblioteca del Congreso</v>
          </cell>
        </row>
        <row r="24">
          <cell r="W24" t="str">
            <v>301 Corporación Administrativa del Poder Judicial</v>
          </cell>
        </row>
        <row r="25">
          <cell r="W25" t="str">
            <v>302 Academia Judicial</v>
          </cell>
        </row>
        <row r="26">
          <cell r="W26" t="str">
            <v>400 Contraloría General de la República</v>
          </cell>
        </row>
        <row r="27">
          <cell r="W27" t="str">
            <v>501 Secretaría y Administración General Ministerio del Interior</v>
          </cell>
        </row>
        <row r="28">
          <cell r="W28" t="str">
            <v>502 Servicio de Gobierno Interior</v>
          </cell>
        </row>
        <row r="29">
          <cell r="W29" t="str">
            <v>503 Servicio Electoral</v>
          </cell>
        </row>
        <row r="30">
          <cell r="W30" t="str">
            <v>504 Oficina Nacional de Emergencia</v>
          </cell>
        </row>
        <row r="31">
          <cell r="W31" t="str">
            <v>505 Subsecretaría de Desarrollo Regional y Administrativo</v>
          </cell>
        </row>
        <row r="32">
          <cell r="W32" t="str">
            <v>507 Dirección de Seguridad Pública e Informaciones</v>
          </cell>
        </row>
        <row r="33">
          <cell r="W33" t="str">
            <v>530 Fondo Social</v>
          </cell>
        </row>
        <row r="34">
          <cell r="W34" t="str">
            <v>561 Gobierno Regional Región I Tarapacá</v>
          </cell>
        </row>
        <row r="35">
          <cell r="W35" t="str">
            <v>562 Gobierno Regional Región II Antofagasta</v>
          </cell>
        </row>
        <row r="36">
          <cell r="W36" t="str">
            <v>563 Gobierno Regional Región III Atacama</v>
          </cell>
        </row>
        <row r="37">
          <cell r="W37" t="str">
            <v>564 Gobierno Regional Región IV Coquimbo</v>
          </cell>
        </row>
        <row r="38">
          <cell r="W38" t="str">
            <v>565 Gobierno Regional Región V Valparaíso</v>
          </cell>
        </row>
        <row r="39">
          <cell r="W39" t="str">
            <v>566 Gobierno Regional Región VI Libertador General Bernardo O´Higgins</v>
          </cell>
        </row>
        <row r="40">
          <cell r="W40" t="str">
            <v>567 Gobierno Regional Región VII Maule</v>
          </cell>
        </row>
        <row r="41">
          <cell r="W41" t="str">
            <v>568 Gobierno Regional Región VIII Bío-Bío</v>
          </cell>
        </row>
        <row r="42">
          <cell r="W42" t="str">
            <v>569 Gobierno Regional Región IX Araucanía</v>
          </cell>
        </row>
        <row r="43">
          <cell r="W43" t="str">
            <v>570 Gobierno Regional Región X Los Lagos</v>
          </cell>
        </row>
        <row r="44">
          <cell r="W44" t="str">
            <v>571 Gobierno Regional Región XI Aysén del General Carlos Ibáñez del Campo</v>
          </cell>
        </row>
        <row r="45">
          <cell r="W45" t="str">
            <v>572 Gobierno Regional Región XII Magallanes y Antártica Chilena</v>
          </cell>
        </row>
        <row r="46">
          <cell r="W46" t="str">
            <v>573 Gobierno Regional Región Metropolitana de Santiago</v>
          </cell>
        </row>
        <row r="47">
          <cell r="W47" t="str">
            <v>601 Secretaría y Administración General y Servicios Exterior Ministerio de Relaciones Exteriores</v>
          </cell>
        </row>
        <row r="48">
          <cell r="W48" t="str">
            <v>602 Dirección General de Relaciones Económicas Internacionales</v>
          </cell>
        </row>
        <row r="49">
          <cell r="W49" t="str">
            <v>603 Dirección de Fronteras y Límites del Estado</v>
          </cell>
        </row>
        <row r="50">
          <cell r="W50" t="str">
            <v>604 Instituto Antártico Chileno</v>
          </cell>
        </row>
        <row r="51">
          <cell r="W51" t="str">
            <v>701 Secretaría y Administración General Ministerio de Economía, Fomento y Reconstrucción</v>
          </cell>
        </row>
        <row r="52">
          <cell r="W52" t="str">
            <v>702 Servicio Nacional del Consumidor</v>
          </cell>
        </row>
        <row r="53">
          <cell r="W53" t="str">
            <v>703 Subsecretaría de Pesca</v>
          </cell>
        </row>
        <row r="54">
          <cell r="W54" t="str">
            <v>704 Servicio Nacional de Pesca</v>
          </cell>
        </row>
        <row r="55">
          <cell r="W55" t="str">
            <v>705 Superintendencia de Electricidad y Combustibles</v>
          </cell>
        </row>
        <row r="56">
          <cell r="W56" t="str">
            <v>706 Corporación de Fomento de la Producción</v>
          </cell>
        </row>
        <row r="57">
          <cell r="W57" t="str">
            <v>707 Instituto Nacional de Estadísticas</v>
          </cell>
        </row>
        <row r="58">
          <cell r="W58" t="str">
            <v>708 Fiscalía Nacional Económica</v>
          </cell>
        </row>
        <row r="59">
          <cell r="W59" t="str">
            <v>709 Servicio Nacional de Turismo</v>
          </cell>
        </row>
        <row r="60">
          <cell r="W60" t="str">
            <v>710 Comisión Nacional de Riego</v>
          </cell>
        </row>
        <row r="61">
          <cell r="W61" t="str">
            <v>711 Instituto Forestal</v>
          </cell>
        </row>
        <row r="62">
          <cell r="W62" t="str">
            <v>712 Instituto de Fomento Pesquero</v>
          </cell>
        </row>
        <row r="63">
          <cell r="W63" t="str">
            <v>715 Corporación de Investigación Tecnológica</v>
          </cell>
        </row>
        <row r="64">
          <cell r="W64" t="str">
            <v>716 Servicio de Cooperación Técnica</v>
          </cell>
        </row>
        <row r="65">
          <cell r="W65" t="str">
            <v>717 Instituto Nacional de Normalización</v>
          </cell>
        </row>
        <row r="66">
          <cell r="W66" t="str">
            <v>719 Fondo Nacional de Desarrollo Tecnológico y Productivo</v>
          </cell>
        </row>
        <row r="67">
          <cell r="W67" t="str">
            <v>720 Centro de Información de Recursos Naturales</v>
          </cell>
        </row>
        <row r="68">
          <cell r="W68" t="str">
            <v>721 Comité de Inversiones Extranjeras</v>
          </cell>
        </row>
        <row r="69">
          <cell r="W69" t="str">
            <v>801 Secretaría y Administración General Ministerio de Hacienda</v>
          </cell>
        </row>
        <row r="70">
          <cell r="W70" t="str">
            <v>802 Dirección de Presupuestos</v>
          </cell>
        </row>
        <row r="71">
          <cell r="W71" t="str">
            <v>803 Servicio de Impuestos Internos</v>
          </cell>
        </row>
        <row r="72">
          <cell r="W72" t="str">
            <v>804 Servicio Nacional de Aduanas</v>
          </cell>
        </row>
        <row r="73">
          <cell r="W73" t="str">
            <v>805 Servicio de Tesorerías</v>
          </cell>
        </row>
        <row r="74">
          <cell r="W74" t="str">
            <v>806 Casa de Moneda de Chile</v>
          </cell>
        </row>
        <row r="75">
          <cell r="W75" t="str">
            <v>807 Dirección de Aprovisionamiento del Estado</v>
          </cell>
        </row>
        <row r="76">
          <cell r="W76" t="str">
            <v>808 Superintendencia de Valores y Segruros</v>
          </cell>
        </row>
        <row r="77">
          <cell r="W77" t="str">
            <v>811 Superintendencia de Bancos e Instituciones Financieras</v>
          </cell>
        </row>
        <row r="78">
          <cell r="W78" t="str">
            <v>830 Consejo de Defensa del Estado</v>
          </cell>
        </row>
        <row r="79">
          <cell r="W79" t="str">
            <v>901 Subsecretaría de Educación</v>
          </cell>
        </row>
        <row r="80">
          <cell r="W80" t="str">
            <v>905 Dirección de Bibliotecas, Archivos y Museos</v>
          </cell>
        </row>
        <row r="81">
          <cell r="W81" t="str">
            <v>908 Comisión Nacional de Investigación Científica y Tecnológica</v>
          </cell>
        </row>
        <row r="82">
          <cell r="W82" t="str">
            <v>909 Junta Nacional de Auxilio Escolar y Becas</v>
          </cell>
        </row>
        <row r="83">
          <cell r="W83" t="str">
            <v>911 Junta Nacional de Jardines Infantiles</v>
          </cell>
        </row>
        <row r="84">
          <cell r="W84" t="str">
            <v>913 Consejo de Rectores</v>
          </cell>
        </row>
        <row r="85">
          <cell r="W85" t="str">
            <v>915 Consejo Superior de Educación</v>
          </cell>
        </row>
        <row r="86">
          <cell r="W86" t="str">
            <v>920 Subvención a Establecimientos Educacionales</v>
          </cell>
        </row>
        <row r="87">
          <cell r="W87" t="str">
            <v>930 Educación Superior</v>
          </cell>
        </row>
        <row r="88">
          <cell r="W88" t="str">
            <v>1001 Secretaría y Administración General Ministerio de Justicia</v>
          </cell>
        </row>
        <row r="89">
          <cell r="W89" t="str">
            <v>1002 Servicio de Registro Civil e Identificación</v>
          </cell>
        </row>
        <row r="90">
          <cell r="W90" t="str">
            <v>1003 Servicio Médico Legal</v>
          </cell>
        </row>
        <row r="91">
          <cell r="W91" t="str">
            <v>1004 Gendarmería de Chile</v>
          </cell>
        </row>
        <row r="92">
          <cell r="W92" t="str">
            <v>1005 Fiscalía Nacional de Quiebras</v>
          </cell>
        </row>
        <row r="93">
          <cell r="W93" t="str">
            <v>1007 Servicio Nacional de Menores</v>
          </cell>
        </row>
        <row r="94">
          <cell r="W94" t="str">
            <v>1101 Subsecretaría de Guerra</v>
          </cell>
        </row>
        <row r="95">
          <cell r="W95" t="str">
            <v>1102 Subsecretaría de Marina</v>
          </cell>
        </row>
        <row r="96">
          <cell r="W96" t="str">
            <v>1103 Subsecretaría de Aviación</v>
          </cell>
        </row>
        <row r="97">
          <cell r="W97" t="str">
            <v>1104 Subsecretaría de Carabineros</v>
          </cell>
        </row>
        <row r="98">
          <cell r="W98" t="str">
            <v>1105 Subsecretaría de Investigaciones</v>
          </cell>
        </row>
        <row r="99">
          <cell r="W99" t="str">
            <v>1106 Dirección Administrativa del Ministerio de Defensa Nacional</v>
          </cell>
        </row>
        <row r="100">
          <cell r="W100" t="str">
            <v>1121 Dirección General de Movilización Nacional</v>
          </cell>
        </row>
        <row r="101">
          <cell r="W101" t="str">
            <v>1122 Dirección General de Deportes y Recreación</v>
          </cell>
        </row>
        <row r="102">
          <cell r="W102" t="str">
            <v>1123 Instituto Geográfico Militar</v>
          </cell>
        </row>
        <row r="103">
          <cell r="W103" t="str">
            <v>1135 Servicio Hidrográfico y Oceanográfico de la Armada de Chile</v>
          </cell>
        </row>
        <row r="104">
          <cell r="W104" t="str">
            <v>1126 Dirección General de Aeronáutica Civil</v>
          </cell>
        </row>
        <row r="105">
          <cell r="W105" t="str">
            <v>1127 Servicio Aerofotogramétrico de la Fuerza Aérea de Chile</v>
          </cell>
        </row>
        <row r="106">
          <cell r="W106" t="str">
            <v>1201 Secretaría y Administración General Ministerio de Obras Públicas</v>
          </cell>
        </row>
        <row r="107">
          <cell r="W107" t="str">
            <v>1202 Dirección General de Obras Públicas</v>
          </cell>
        </row>
        <row r="108">
          <cell r="W108" t="str">
            <v>1204 Dirección General de Aguas</v>
          </cell>
        </row>
        <row r="109">
          <cell r="W109" t="str">
            <v>1205 Instituto Nacional de Hidráulica</v>
          </cell>
        </row>
        <row r="110">
          <cell r="W110" t="str">
            <v>1207 Superintendencia de Servicios Sanitarios</v>
          </cell>
        </row>
        <row r="111">
          <cell r="W111" t="str">
            <v>1301 Subsecretaría de Agricultura</v>
          </cell>
        </row>
        <row r="112">
          <cell r="W112" t="str">
            <v>1302 Oficina de Estudios Políticas Agrarias</v>
          </cell>
        </row>
        <row r="113">
          <cell r="W113" t="str">
            <v>1303 Instituto de Desarrollo Agropecuario</v>
          </cell>
        </row>
        <row r="114">
          <cell r="W114" t="str">
            <v>1304 Servicio Agrícola y Ganadero</v>
          </cell>
        </row>
        <row r="115">
          <cell r="W115" t="str">
            <v>1305 Corporación Nacional Forestal</v>
          </cell>
        </row>
        <row r="116">
          <cell r="W116" t="str">
            <v>1401 Subsecretaría de Bienes Nacionales</v>
          </cell>
        </row>
        <row r="117">
          <cell r="W117" t="str">
            <v>1501 Subsecretaría del Trabajo</v>
          </cell>
        </row>
        <row r="118">
          <cell r="W118" t="str">
            <v>1502 Dirección del Trabajo</v>
          </cell>
        </row>
        <row r="119">
          <cell r="W119" t="str">
            <v>1503 Subsecretaría de Previsión Social</v>
          </cell>
        </row>
        <row r="120">
          <cell r="W120" t="str">
            <v>1504 Dirección General de Crédito Prendario</v>
          </cell>
        </row>
        <row r="121">
          <cell r="W121" t="str">
            <v>1505 Servicio Nacional de Capacitación y Empleo</v>
          </cell>
        </row>
        <row r="122">
          <cell r="W122" t="str">
            <v>1506 Superintendencia de Seguridad Social</v>
          </cell>
        </row>
        <row r="123">
          <cell r="W123" t="str">
            <v>1507 Superintendencia de Administradoras de Fondos de Pensiones</v>
          </cell>
        </row>
        <row r="124">
          <cell r="W124" t="str">
            <v>1508 Instituto de Normalización Previsional</v>
          </cell>
        </row>
        <row r="125">
          <cell r="W125" t="str">
            <v>1513 Caja de Previsión de la Defensa Nacional</v>
          </cell>
        </row>
        <row r="126">
          <cell r="W126" t="str">
            <v>1514 Dirección de Previsión de Carabineros de Chile</v>
          </cell>
        </row>
        <row r="127">
          <cell r="W127" t="str">
            <v>1540 Fondo Nacional de Pensiones Asistenciales</v>
          </cell>
        </row>
        <row r="128">
          <cell r="W128" t="str">
            <v>1601 Subsecretaría de Salud</v>
          </cell>
        </row>
        <row r="129">
          <cell r="W129" t="str">
            <v>1602 W149Fondo Nacional de Salud</v>
          </cell>
        </row>
        <row r="130">
          <cell r="W130" t="str">
            <v>1603 Servicios de Salud</v>
          </cell>
        </row>
        <row r="131">
          <cell r="W131" t="str">
            <v>1604 Institutos de Salud Pública de Chile</v>
          </cell>
        </row>
        <row r="132">
          <cell r="W132" t="str">
            <v>1605 Central de Abastecimientos del Sistema Nacional de Servicios de Salud</v>
          </cell>
        </row>
        <row r="133">
          <cell r="W133" t="str">
            <v>1608 Superintendencia de Instituciones de Salud Previsional</v>
          </cell>
        </row>
        <row r="134">
          <cell r="W134" t="str">
            <v>1701 Secretaría y Administración General Ministerio de Minería</v>
          </cell>
        </row>
        <row r="135">
          <cell r="W135" t="str">
            <v>1702 Comisión Chilena del Cobre</v>
          </cell>
        </row>
        <row r="136">
          <cell r="W136" t="str">
            <v>1703 Servicio Nacional de Geología y Minería</v>
          </cell>
        </row>
        <row r="137">
          <cell r="W137" t="str">
            <v>1704 Comisión Chilena de Energía Nuclear</v>
          </cell>
        </row>
        <row r="138">
          <cell r="W138" t="str">
            <v>1705 Comisión Nacional de Energía</v>
          </cell>
        </row>
        <row r="139">
          <cell r="W139" t="str">
            <v>1801 Subsecretaría de Vivienda y Urbanismo</v>
          </cell>
        </row>
        <row r="140">
          <cell r="W140" t="str">
            <v>1802 Servicios Regionales de Vivienda y Urbanización</v>
          </cell>
        </row>
        <row r="141">
          <cell r="W141" t="str">
            <v>1803 Parque Metropolitano</v>
          </cell>
        </row>
        <row r="142">
          <cell r="W142" t="str">
            <v xml:space="preserve">1901 Secretaría y Administración General de Transportes </v>
          </cell>
        </row>
        <row r="143">
          <cell r="W143" t="str">
            <v>1902 Subsecretaría de Telecomunicaciones</v>
          </cell>
        </row>
        <row r="144">
          <cell r="W144" t="str">
            <v>1903 Junta de Aeronáutica Civil</v>
          </cell>
        </row>
        <row r="145">
          <cell r="W145" t="str">
            <v>2001 Secretaría General de Gobierno</v>
          </cell>
        </row>
        <row r="146">
          <cell r="W146" t="str">
            <v>2002 Consejo Nacional de Televisión</v>
          </cell>
        </row>
        <row r="147">
          <cell r="W147" t="str">
            <v>2101 Subsecretaría de Planificación y Cooperación</v>
          </cell>
        </row>
        <row r="148">
          <cell r="W148" t="str">
            <v>2102 Fondo de Solidaridad e Inversión Social</v>
          </cell>
        </row>
        <row r="149">
          <cell r="W149" t="str">
            <v>2103 Agencia de Cooperación Internacional</v>
          </cell>
        </row>
        <row r="150">
          <cell r="W150" t="str">
            <v>2104 Servicio Nacional de la Mujer</v>
          </cell>
        </row>
        <row r="151">
          <cell r="W151" t="str">
            <v>2105 Instituto Nacional de la Juventud</v>
          </cell>
        </row>
        <row r="152">
          <cell r="W152" t="str">
            <v>2106 Corporación Nacional de Desarrollo Indígena</v>
          </cell>
        </row>
        <row r="153">
          <cell r="W153" t="str">
            <v>2107 Fondo Nacional de Discapacidad</v>
          </cell>
        </row>
        <row r="154">
          <cell r="W154" t="str">
            <v>2201 Secretaría General de la Presidencia de la República</v>
          </cell>
        </row>
        <row r="155">
          <cell r="W155" t="str">
            <v>2202 Comisión Nacional del Medio Ambiente</v>
          </cell>
        </row>
        <row r="156">
          <cell r="W156" t="str">
            <v>5000 Tesoro Público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uda Total"/>
      <sheetName val="Totales"/>
      <sheetName val="Base"/>
      <sheetName val="Tasas"/>
      <sheetName val="Saldos Ins"/>
      <sheetName val="Saldos x desemb"/>
      <sheetName val="Proyeccion"/>
    </sheetNames>
    <sheetDataSet>
      <sheetData sheetId="0" refreshError="1"/>
      <sheetData sheetId="1" refreshError="1"/>
      <sheetData sheetId="2" refreshError="1"/>
      <sheetData sheetId="3">
        <row r="4">
          <cell r="A4" t="str">
            <v>AID 1</v>
          </cell>
          <cell r="B4">
            <v>7.4999999999999997E-3</v>
          </cell>
          <cell r="C4">
            <v>7.4999999999999997E-3</v>
          </cell>
          <cell r="D4">
            <v>7.4999999999999997E-3</v>
          </cell>
          <cell r="E4">
            <v>7.4999999999999997E-3</v>
          </cell>
          <cell r="F4">
            <v>7.4999999999999997E-3</v>
          </cell>
          <cell r="G4">
            <v>7.4999999999999997E-3</v>
          </cell>
          <cell r="H4">
            <v>7.4999999999999997E-3</v>
          </cell>
          <cell r="I4">
            <v>7.4999999999999997E-3</v>
          </cell>
          <cell r="J4">
            <v>7.4999999999999997E-3</v>
          </cell>
          <cell r="K4">
            <v>7.4999999999999997E-3</v>
          </cell>
        </row>
        <row r="5">
          <cell r="A5" t="str">
            <v>AID 2</v>
          </cell>
          <cell r="B5">
            <v>0.02</v>
          </cell>
          <cell r="C5">
            <v>0.02</v>
          </cell>
          <cell r="D5">
            <v>0.02</v>
          </cell>
          <cell r="E5">
            <v>0.02</v>
          </cell>
          <cell r="F5">
            <v>0.02</v>
          </cell>
          <cell r="G5">
            <v>0.02</v>
          </cell>
          <cell r="H5">
            <v>0.02</v>
          </cell>
          <cell r="I5">
            <v>0.02</v>
          </cell>
          <cell r="J5">
            <v>0.02</v>
          </cell>
          <cell r="K5">
            <v>0.02</v>
          </cell>
        </row>
        <row r="6">
          <cell r="A6" t="str">
            <v>AID 3</v>
          </cell>
          <cell r="B6">
            <v>2.5000000000000001E-2</v>
          </cell>
          <cell r="C6">
            <v>2.5000000000000001E-2</v>
          </cell>
          <cell r="D6">
            <v>2.5000000000000001E-2</v>
          </cell>
          <cell r="E6">
            <v>2.5000000000000001E-2</v>
          </cell>
          <cell r="F6">
            <v>2.5000000000000001E-2</v>
          </cell>
          <cell r="G6">
            <v>2.5000000000000001E-2</v>
          </cell>
          <cell r="H6">
            <v>2.5000000000000001E-2</v>
          </cell>
          <cell r="I6">
            <v>2.5000000000000001E-2</v>
          </cell>
          <cell r="J6">
            <v>2.5000000000000001E-2</v>
          </cell>
          <cell r="K6">
            <v>2.5000000000000001E-2</v>
          </cell>
        </row>
        <row r="7">
          <cell r="A7" t="str">
            <v>AID 4</v>
          </cell>
          <cell r="B7">
            <v>5.5E-2</v>
          </cell>
          <cell r="C7">
            <v>5.5E-2</v>
          </cell>
          <cell r="D7">
            <v>5.5E-2</v>
          </cell>
          <cell r="E7">
            <v>5.5E-2</v>
          </cell>
          <cell r="F7">
            <v>5.5E-2</v>
          </cell>
          <cell r="G7">
            <v>5.5E-2</v>
          </cell>
          <cell r="H7">
            <v>5.5E-2</v>
          </cell>
          <cell r="I7">
            <v>5.5E-2</v>
          </cell>
          <cell r="J7">
            <v>5.5E-2</v>
          </cell>
          <cell r="K7">
            <v>5.5E-2</v>
          </cell>
        </row>
        <row r="8">
          <cell r="A8" t="str">
            <v>AID 5</v>
          </cell>
          <cell r="B8">
            <v>6.7199999999999996E-2</v>
          </cell>
          <cell r="C8">
            <v>6.7199999999999996E-2</v>
          </cell>
          <cell r="D8">
            <v>6.7199999999999996E-2</v>
          </cell>
          <cell r="E8">
            <v>6.7199999999999996E-2</v>
          </cell>
          <cell r="F8">
            <v>6.7199999999999996E-2</v>
          </cell>
          <cell r="G8">
            <v>6.7199999999999996E-2</v>
          </cell>
          <cell r="H8">
            <v>6.7199999999999996E-2</v>
          </cell>
          <cell r="I8">
            <v>6.7199999999999996E-2</v>
          </cell>
          <cell r="J8">
            <v>6.7199999999999996E-2</v>
          </cell>
          <cell r="K8">
            <v>6.7199999999999996E-2</v>
          </cell>
        </row>
        <row r="9">
          <cell r="A9" t="str">
            <v>AID 6</v>
          </cell>
          <cell r="B9">
            <v>1.7475000000000001E-2</v>
          </cell>
          <cell r="C9">
            <v>1.8615E-2</v>
          </cell>
          <cell r="D9">
            <v>2.8597000000000001E-2</v>
          </cell>
          <cell r="E9">
            <v>3.6104999999999998E-2</v>
          </cell>
          <cell r="F9">
            <v>4.3804000000000003E-2</v>
          </cell>
          <cell r="G9">
            <v>4.8572999999999998E-2</v>
          </cell>
          <cell r="H9">
            <v>5.4031999999999997E-2</v>
          </cell>
          <cell r="I9">
            <v>5.3971999999999999E-2</v>
          </cell>
          <cell r="J9">
            <v>5.7313000000000003E-2</v>
          </cell>
          <cell r="K9">
            <v>5.747E-2</v>
          </cell>
        </row>
        <row r="10">
          <cell r="A10" t="str">
            <v>AID 7</v>
          </cell>
          <cell r="B10">
            <v>0.02</v>
          </cell>
          <cell r="C10">
            <v>0.02</v>
          </cell>
          <cell r="D10">
            <v>0.02</v>
          </cell>
          <cell r="E10">
            <v>0.02</v>
          </cell>
          <cell r="F10">
            <v>0.02</v>
          </cell>
          <cell r="G10">
            <v>0.02</v>
          </cell>
          <cell r="H10">
            <v>0.02</v>
          </cell>
          <cell r="I10">
            <v>0.02</v>
          </cell>
          <cell r="J10">
            <v>0.02</v>
          </cell>
          <cell r="K10">
            <v>0.02</v>
          </cell>
        </row>
        <row r="11">
          <cell r="A11" t="str">
            <v>Bech Ley N°18.412</v>
          </cell>
          <cell r="B11">
            <v>6.2400000000000004E-2</v>
          </cell>
          <cell r="C11">
            <v>6.2400000000000004E-2</v>
          </cell>
          <cell r="D11">
            <v>6.2400000000000004E-2</v>
          </cell>
          <cell r="E11">
            <v>6.2400000000000004E-2</v>
          </cell>
          <cell r="F11">
            <v>6.2400000000000004E-2</v>
          </cell>
          <cell r="G11">
            <v>6.2400000000000004E-2</v>
          </cell>
          <cell r="H11">
            <v>6.2400000000000004E-2</v>
          </cell>
          <cell r="I11">
            <v>6.2400000000000004E-2</v>
          </cell>
          <cell r="J11">
            <v>6.2400000000000004E-2</v>
          </cell>
          <cell r="K11">
            <v>6.2400000000000004E-2</v>
          </cell>
        </row>
        <row r="12">
          <cell r="A12" t="str">
            <v>BID CO</v>
          </cell>
          <cell r="B12">
            <v>4.6600000000000003E-2</v>
          </cell>
          <cell r="C12">
            <v>4.6600000000000003E-2</v>
          </cell>
          <cell r="D12">
            <v>4.6600000000000003E-2</v>
          </cell>
          <cell r="E12">
            <v>4.6600000000000003E-2</v>
          </cell>
          <cell r="F12">
            <v>4.6600000000000003E-2</v>
          </cell>
          <cell r="G12">
            <v>4.6600000000000003E-2</v>
          </cell>
          <cell r="H12">
            <v>4.6600000000000003E-2</v>
          </cell>
          <cell r="I12">
            <v>4.6600000000000003E-2</v>
          </cell>
          <cell r="J12">
            <v>4.6600000000000003E-2</v>
          </cell>
          <cell r="K12">
            <v>4.6600000000000003E-2</v>
          </cell>
        </row>
        <row r="13">
          <cell r="A13" t="str">
            <v>BID ESPECIAL 1</v>
          </cell>
          <cell r="B13">
            <v>0.02</v>
          </cell>
          <cell r="C13">
            <v>0.02</v>
          </cell>
          <cell r="D13">
            <v>0.02</v>
          </cell>
          <cell r="E13">
            <v>0.02</v>
          </cell>
          <cell r="F13">
            <v>0.02</v>
          </cell>
          <cell r="G13">
            <v>0.02</v>
          </cell>
          <cell r="H13">
            <v>0.02</v>
          </cell>
          <cell r="I13">
            <v>0.02</v>
          </cell>
          <cell r="J13">
            <v>0.02</v>
          </cell>
          <cell r="K13">
            <v>0.02</v>
          </cell>
        </row>
        <row r="14">
          <cell r="A14" t="str">
            <v>BID ESPECIAL 10</v>
          </cell>
          <cell r="B14">
            <v>7.7936850316999998E-2</v>
          </cell>
          <cell r="C14">
            <v>7.7936850316999998E-2</v>
          </cell>
          <cell r="D14">
            <v>7.7936850316999998E-2</v>
          </cell>
          <cell r="E14">
            <v>7.7936850316999998E-2</v>
          </cell>
          <cell r="F14">
            <v>7.7936850316999998E-2</v>
          </cell>
          <cell r="G14">
            <v>7.7936850316999998E-2</v>
          </cell>
          <cell r="H14">
            <v>7.7936850316999998E-2</v>
          </cell>
          <cell r="I14">
            <v>7.7936850316999998E-2</v>
          </cell>
          <cell r="J14">
            <v>7.7936850316999998E-2</v>
          </cell>
          <cell r="K14">
            <v>7.7936850316999998E-2</v>
          </cell>
        </row>
        <row r="15">
          <cell r="A15" t="str">
            <v>BID ESPECIAL 2</v>
          </cell>
          <cell r="B15">
            <v>2.2499999999999999E-2</v>
          </cell>
          <cell r="C15">
            <v>2.2499999999999999E-2</v>
          </cell>
          <cell r="D15">
            <v>2.2499999999999999E-2</v>
          </cell>
          <cell r="E15">
            <v>2.2499999999999999E-2</v>
          </cell>
          <cell r="F15">
            <v>2.2499999999999999E-2</v>
          </cell>
          <cell r="G15">
            <v>2.2499999999999999E-2</v>
          </cell>
          <cell r="H15">
            <v>2.2499999999999999E-2</v>
          </cell>
          <cell r="I15">
            <v>2.2499999999999999E-2</v>
          </cell>
          <cell r="J15">
            <v>2.2499999999999999E-2</v>
          </cell>
          <cell r="K15">
            <v>2.2499999999999999E-2</v>
          </cell>
        </row>
        <row r="16">
          <cell r="A16" t="str">
            <v>BID ESPECIAL 3</v>
          </cell>
          <cell r="B16">
            <v>0.04</v>
          </cell>
          <cell r="C16">
            <v>0.04</v>
          </cell>
          <cell r="D16">
            <v>0.04</v>
          </cell>
          <cell r="E16">
            <v>0.04</v>
          </cell>
          <cell r="F16">
            <v>0.04</v>
          </cell>
          <cell r="G16">
            <v>0.04</v>
          </cell>
          <cell r="H16">
            <v>0.04</v>
          </cell>
          <cell r="I16">
            <v>0.04</v>
          </cell>
          <cell r="J16">
            <v>0.04</v>
          </cell>
          <cell r="K16">
            <v>0.04</v>
          </cell>
        </row>
        <row r="17">
          <cell r="A17" t="str">
            <v>BID ESPECIAL 4</v>
          </cell>
          <cell r="B17">
            <v>7.4999999999999997E-2</v>
          </cell>
          <cell r="C17">
            <v>7.4999999999999997E-2</v>
          </cell>
          <cell r="D17">
            <v>7.4999999999999997E-2</v>
          </cell>
          <cell r="E17">
            <v>7.4999999999999997E-2</v>
          </cell>
          <cell r="F17">
            <v>7.4999999999999997E-2</v>
          </cell>
          <cell r="G17">
            <v>7.4999999999999997E-2</v>
          </cell>
          <cell r="H17">
            <v>7.4999999999999997E-2</v>
          </cell>
          <cell r="I17">
            <v>7.4999999999999997E-2</v>
          </cell>
          <cell r="J17">
            <v>7.4999999999999997E-2</v>
          </cell>
          <cell r="K17">
            <v>7.4999999999999997E-2</v>
          </cell>
        </row>
        <row r="18">
          <cell r="A18" t="str">
            <v>BID ESPECIAL 5</v>
          </cell>
          <cell r="B18">
            <v>0.08</v>
          </cell>
          <cell r="C18">
            <v>0.08</v>
          </cell>
          <cell r="D18">
            <v>0.08</v>
          </cell>
          <cell r="E18">
            <v>0.08</v>
          </cell>
          <cell r="F18">
            <v>0.08</v>
          </cell>
          <cell r="G18">
            <v>0.08</v>
          </cell>
          <cell r="H18">
            <v>0.08</v>
          </cell>
          <cell r="I18">
            <v>0.08</v>
          </cell>
          <cell r="J18">
            <v>0.08</v>
          </cell>
          <cell r="K18">
            <v>0.08</v>
          </cell>
        </row>
        <row r="19">
          <cell r="A19" t="str">
            <v>BID ESPECIAL 6</v>
          </cell>
          <cell r="B19">
            <v>7.631098E-2</v>
          </cell>
          <cell r="C19">
            <v>7.631098E-2</v>
          </cell>
          <cell r="D19">
            <v>7.631098E-2</v>
          </cell>
          <cell r="E19">
            <v>7.631098E-2</v>
          </cell>
          <cell r="F19">
            <v>7.631098E-2</v>
          </cell>
          <cell r="G19">
            <v>7.631098E-2</v>
          </cell>
          <cell r="H19">
            <v>7.631098E-2</v>
          </cell>
          <cell r="I19">
            <v>7.631098E-2</v>
          </cell>
          <cell r="J19">
            <v>7.631098E-2</v>
          </cell>
          <cell r="K19">
            <v>7.631098E-2</v>
          </cell>
        </row>
        <row r="20">
          <cell r="A20" t="str">
            <v>BID ESPECIAL 7</v>
          </cell>
          <cell r="B20">
            <v>7.5855337615000004E-2</v>
          </cell>
          <cell r="C20">
            <v>7.5855337615000004E-2</v>
          </cell>
          <cell r="D20">
            <v>7.5855337615000004E-2</v>
          </cell>
          <cell r="E20">
            <v>7.5855337615000004E-2</v>
          </cell>
          <cell r="F20">
            <v>7.5855337615000004E-2</v>
          </cell>
          <cell r="G20">
            <v>7.5855337615000004E-2</v>
          </cell>
          <cell r="H20">
            <v>7.5855337615000004E-2</v>
          </cell>
          <cell r="I20">
            <v>7.5855337615000004E-2</v>
          </cell>
          <cell r="J20">
            <v>7.5855337615000004E-2</v>
          </cell>
          <cell r="K20">
            <v>7.5855337615000004E-2</v>
          </cell>
        </row>
        <row r="21">
          <cell r="A21" t="str">
            <v>BID ESPECIAL 8</v>
          </cell>
          <cell r="B21">
            <v>7.7048277491999995E-2</v>
          </cell>
          <cell r="C21">
            <v>7.7048277491999995E-2</v>
          </cell>
          <cell r="D21">
            <v>7.7048277491999995E-2</v>
          </cell>
          <cell r="E21">
            <v>7.7048277491999995E-2</v>
          </cell>
          <cell r="F21">
            <v>7.7048277491999995E-2</v>
          </cell>
          <cell r="G21">
            <v>7.7048277491999995E-2</v>
          </cell>
          <cell r="H21">
            <v>7.7048277491999995E-2</v>
          </cell>
          <cell r="I21">
            <v>7.7048277491999995E-2</v>
          </cell>
          <cell r="J21">
            <v>7.7048277491999995E-2</v>
          </cell>
          <cell r="K21">
            <v>7.7048277491999995E-2</v>
          </cell>
        </row>
        <row r="22">
          <cell r="A22" t="str">
            <v>BID ESPECIAL 9</v>
          </cell>
          <cell r="B22">
            <v>7.1990340200000003E-2</v>
          </cell>
          <cell r="C22">
            <v>7.1990340200000003E-2</v>
          </cell>
          <cell r="D22">
            <v>7.1990340200000003E-2</v>
          </cell>
          <cell r="E22">
            <v>7.1990340200000003E-2</v>
          </cell>
          <cell r="F22">
            <v>7.1990340200000003E-2</v>
          </cell>
          <cell r="G22">
            <v>7.1990340200000003E-2</v>
          </cell>
          <cell r="H22">
            <v>7.1990340200000003E-2</v>
          </cell>
          <cell r="I22">
            <v>7.1990340200000003E-2</v>
          </cell>
          <cell r="J22">
            <v>7.1990340200000003E-2</v>
          </cell>
          <cell r="K22">
            <v>7.1990340200000003E-2</v>
          </cell>
        </row>
        <row r="23">
          <cell r="A23" t="str">
            <v>BID FU USD</v>
          </cell>
          <cell r="B23">
            <v>4.9799999999999997E-2</v>
          </cell>
          <cell r="C23">
            <v>5.2299999999999999E-2</v>
          </cell>
          <cell r="D23">
            <v>5.4800000000000001E-2</v>
          </cell>
          <cell r="E23">
            <v>5.7300000000000004E-2</v>
          </cell>
          <cell r="F23">
            <v>5.9800000000000006E-2</v>
          </cell>
          <cell r="G23">
            <v>6.2300000000000008E-2</v>
          </cell>
          <cell r="H23">
            <v>6.480000000000001E-2</v>
          </cell>
          <cell r="I23">
            <v>6.7300000000000013E-2</v>
          </cell>
          <cell r="J23">
            <v>6.9800000000000015E-2</v>
          </cell>
          <cell r="K23">
            <v>7.2300000000000017E-2</v>
          </cell>
        </row>
        <row r="24">
          <cell r="A24" t="str">
            <v>BID Ventanilla USD</v>
          </cell>
          <cell r="B24">
            <v>1.5900000000000001E-2</v>
          </cell>
          <cell r="C24">
            <v>1.5900000000000001E-2</v>
          </cell>
          <cell r="D24">
            <v>1.5900000000000001E-2</v>
          </cell>
          <cell r="E24">
            <v>1.5900000000000001E-2</v>
          </cell>
          <cell r="F24">
            <v>1.5900000000000001E-2</v>
          </cell>
          <cell r="G24">
            <v>1.5900000000000001E-2</v>
          </cell>
          <cell r="H24">
            <v>1.5900000000000001E-2</v>
          </cell>
          <cell r="I24">
            <v>1.5900000000000001E-2</v>
          </cell>
          <cell r="J24">
            <v>1.5900000000000001E-2</v>
          </cell>
          <cell r="K24">
            <v>1.5900000000000001E-2</v>
          </cell>
        </row>
        <row r="25">
          <cell r="A25" t="str">
            <v>BIRF CM</v>
          </cell>
          <cell r="B25">
            <v>3.7999999999999999E-2</v>
          </cell>
          <cell r="C25">
            <v>3.7999999999999999E-2</v>
          </cell>
          <cell r="D25">
            <v>3.7999999999999999E-2</v>
          </cell>
          <cell r="E25">
            <v>3.7999999999999999E-2</v>
          </cell>
          <cell r="F25">
            <v>3.7999999999999999E-2</v>
          </cell>
          <cell r="G25">
            <v>3.7999999999999999E-2</v>
          </cell>
          <cell r="H25">
            <v>3.7999999999999999E-2</v>
          </cell>
          <cell r="I25">
            <v>3.7999999999999999E-2</v>
          </cell>
          <cell r="J25">
            <v>3.7999999999999999E-2</v>
          </cell>
          <cell r="K25">
            <v>3.7999999999999999E-2</v>
          </cell>
        </row>
        <row r="26">
          <cell r="A26" t="str">
            <v>BIRF FSL-USD</v>
          </cell>
          <cell r="B26">
            <v>2.0400000000000001E-2</v>
          </cell>
          <cell r="C26">
            <v>2.1915E-2</v>
          </cell>
          <cell r="D26">
            <v>3.1897000000000002E-2</v>
          </cell>
          <cell r="E26">
            <v>3.9404999999999996E-2</v>
          </cell>
          <cell r="F26">
            <v>4.7104E-2</v>
          </cell>
          <cell r="G26">
            <v>5.1872999999999996E-2</v>
          </cell>
          <cell r="H26">
            <v>5.7331999999999994E-2</v>
          </cell>
          <cell r="I26">
            <v>5.7271999999999997E-2</v>
          </cell>
          <cell r="J26">
            <v>6.0613E-2</v>
          </cell>
          <cell r="K26">
            <v>6.0769999999999998E-2</v>
          </cell>
        </row>
        <row r="27">
          <cell r="A27" t="str">
            <v>BIRF SCL ANT</v>
          </cell>
          <cell r="B27">
            <v>1.7299999999999999E-2</v>
          </cell>
          <cell r="C27">
            <v>1.7299999999999999E-2</v>
          </cell>
          <cell r="D27">
            <v>1.7299999999999999E-2</v>
          </cell>
          <cell r="E27">
            <v>1.7299999999999999E-2</v>
          </cell>
          <cell r="F27">
            <v>1.7299999999999999E-2</v>
          </cell>
          <cell r="G27">
            <v>1.7299999999999999E-2</v>
          </cell>
          <cell r="H27">
            <v>1.7299999999999999E-2</v>
          </cell>
          <cell r="I27">
            <v>1.7299999999999999E-2</v>
          </cell>
          <cell r="J27">
            <v>1.7299999999999999E-2</v>
          </cell>
          <cell r="K27">
            <v>1.7299999999999999E-2</v>
          </cell>
        </row>
        <row r="28">
          <cell r="A28" t="str">
            <v>BIRF SCL NUE</v>
          </cell>
          <cell r="B28">
            <v>1.9800000000000002E-2</v>
          </cell>
          <cell r="C28">
            <v>1.9800000000000002E-2</v>
          </cell>
          <cell r="D28">
            <v>1.9800000000000002E-2</v>
          </cell>
          <cell r="E28">
            <v>1.9800000000000002E-2</v>
          </cell>
          <cell r="F28">
            <v>1.9800000000000002E-2</v>
          </cell>
          <cell r="G28">
            <v>1.9800000000000002E-2</v>
          </cell>
          <cell r="H28">
            <v>1.9800000000000002E-2</v>
          </cell>
          <cell r="I28">
            <v>1.9800000000000002E-2</v>
          </cell>
          <cell r="J28">
            <v>1.9800000000000002E-2</v>
          </cell>
          <cell r="K28">
            <v>1.9800000000000002E-2</v>
          </cell>
        </row>
        <row r="29">
          <cell r="A29" t="str">
            <v>BIRF SCP</v>
          </cell>
          <cell r="B29">
            <v>5.3100000000000001E-2</v>
          </cell>
          <cell r="C29">
            <v>5.3100000000000001E-2</v>
          </cell>
          <cell r="D29">
            <v>5.3100000000000001E-2</v>
          </cell>
          <cell r="E29">
            <v>5.3100000000000001E-2</v>
          </cell>
          <cell r="F29">
            <v>5.3100000000000001E-2</v>
          </cell>
          <cell r="G29">
            <v>5.3100000000000001E-2</v>
          </cell>
          <cell r="H29">
            <v>5.3100000000000001E-2</v>
          </cell>
          <cell r="I29">
            <v>5.3100000000000001E-2</v>
          </cell>
          <cell r="J29">
            <v>5.3100000000000001E-2</v>
          </cell>
          <cell r="K29">
            <v>5.3100000000000001E-2</v>
          </cell>
        </row>
        <row r="30">
          <cell r="A30" t="str">
            <v>BIRF VSL-USD</v>
          </cell>
          <cell r="B30">
            <v>1.9800000000000002E-2</v>
          </cell>
          <cell r="C30">
            <v>1.9800000000000002E-2</v>
          </cell>
          <cell r="D30">
            <v>1.9800000000000002E-2</v>
          </cell>
          <cell r="E30">
            <v>1.9800000000000002E-2</v>
          </cell>
          <cell r="F30">
            <v>1.9800000000000002E-2</v>
          </cell>
          <cell r="G30">
            <v>1.9800000000000002E-2</v>
          </cell>
          <cell r="H30">
            <v>1.9800000000000002E-2</v>
          </cell>
          <cell r="I30">
            <v>1.9800000000000002E-2</v>
          </cell>
          <cell r="J30">
            <v>1.9800000000000002E-2</v>
          </cell>
          <cell r="K30">
            <v>1.9800000000000002E-2</v>
          </cell>
        </row>
        <row r="31">
          <cell r="A31" t="str">
            <v>Bono Sob. 1999</v>
          </cell>
          <cell r="B31">
            <v>6.8750000000000006E-2</v>
          </cell>
          <cell r="C31">
            <v>6.8750000000000006E-2</v>
          </cell>
          <cell r="D31">
            <v>6.8750000000000006E-2</v>
          </cell>
          <cell r="E31">
            <v>6.8750000000000006E-2</v>
          </cell>
          <cell r="F31">
            <v>6.8750000000000006E-2</v>
          </cell>
          <cell r="G31">
            <v>6.8750000000000006E-2</v>
          </cell>
          <cell r="H31">
            <v>6.8750000000000006E-2</v>
          </cell>
          <cell r="I31">
            <v>6.8750000000000006E-2</v>
          </cell>
          <cell r="J31">
            <v>6.8750000000000006E-2</v>
          </cell>
          <cell r="K31">
            <v>6.8750000000000006E-2</v>
          </cell>
        </row>
        <row r="32">
          <cell r="A32" t="str">
            <v>Bono Sob. 2001</v>
          </cell>
          <cell r="B32">
            <v>7.1249999999999994E-2</v>
          </cell>
          <cell r="C32">
            <v>7.1249999999999994E-2</v>
          </cell>
          <cell r="D32">
            <v>7.1249999999999994E-2</v>
          </cell>
          <cell r="E32">
            <v>7.1249999999999994E-2</v>
          </cell>
          <cell r="F32">
            <v>7.1249999999999994E-2</v>
          </cell>
          <cell r="G32">
            <v>7.1249999999999994E-2</v>
          </cell>
          <cell r="H32">
            <v>7.1249999999999994E-2</v>
          </cell>
          <cell r="I32">
            <v>7.1249999999999994E-2</v>
          </cell>
          <cell r="J32">
            <v>7.1249999999999994E-2</v>
          </cell>
          <cell r="K32">
            <v>7.1249999999999994E-2</v>
          </cell>
        </row>
        <row r="33">
          <cell r="A33" t="str">
            <v>Bono Sob. 2002 EUR</v>
          </cell>
          <cell r="B33">
            <v>5.1249999999999997E-2</v>
          </cell>
          <cell r="C33">
            <v>5.1249999999999997E-2</v>
          </cell>
          <cell r="D33">
            <v>5.1249999999999997E-2</v>
          </cell>
          <cell r="E33">
            <v>5.1249999999999997E-2</v>
          </cell>
          <cell r="F33">
            <v>5.1249999999999997E-2</v>
          </cell>
          <cell r="G33">
            <v>5.1249999999999997E-2</v>
          </cell>
          <cell r="H33">
            <v>5.1249999999999997E-2</v>
          </cell>
          <cell r="I33">
            <v>5.1249999999999997E-2</v>
          </cell>
          <cell r="J33">
            <v>5.1249999999999997E-2</v>
          </cell>
          <cell r="K33">
            <v>5.1249999999999997E-2</v>
          </cell>
        </row>
        <row r="34">
          <cell r="A34" t="str">
            <v>Bono Sob. 2002 USD</v>
          </cell>
          <cell r="B34">
            <v>5.6250000000000001E-2</v>
          </cell>
          <cell r="C34">
            <v>5.6250000000000001E-2</v>
          </cell>
          <cell r="D34">
            <v>5.6250000000000001E-2</v>
          </cell>
          <cell r="E34">
            <v>5.6250000000000001E-2</v>
          </cell>
          <cell r="F34">
            <v>5.6250000000000001E-2</v>
          </cell>
          <cell r="G34">
            <v>5.6250000000000001E-2</v>
          </cell>
          <cell r="H34">
            <v>5.6250000000000001E-2</v>
          </cell>
          <cell r="I34">
            <v>5.6250000000000001E-2</v>
          </cell>
          <cell r="J34">
            <v>5.6250000000000001E-2</v>
          </cell>
          <cell r="K34">
            <v>5.6250000000000001E-2</v>
          </cell>
        </row>
        <row r="35">
          <cell r="A35" t="str">
            <v>Bono Sob. 2003 USD</v>
          </cell>
          <cell r="B35">
            <v>5.5E-2</v>
          </cell>
          <cell r="C35">
            <v>5.5E-2</v>
          </cell>
          <cell r="D35">
            <v>5.5E-2</v>
          </cell>
          <cell r="E35">
            <v>5.5E-2</v>
          </cell>
          <cell r="F35">
            <v>5.5E-2</v>
          </cell>
          <cell r="G35">
            <v>5.5E-2</v>
          </cell>
          <cell r="H35">
            <v>5.5E-2</v>
          </cell>
          <cell r="I35">
            <v>5.5E-2</v>
          </cell>
          <cell r="J35">
            <v>5.5E-2</v>
          </cell>
          <cell r="K35">
            <v>5.5E-2</v>
          </cell>
        </row>
        <row r="36">
          <cell r="A36" t="str">
            <v>Bono Sob. 2004 USD</v>
          </cell>
          <cell r="B36">
            <v>1.7149999999999999E-2</v>
          </cell>
          <cell r="C36">
            <v>2.0915E-2</v>
          </cell>
          <cell r="D36">
            <v>3.0897000000000001E-2</v>
          </cell>
          <cell r="E36">
            <v>3.8404999999999995E-2</v>
          </cell>
          <cell r="F36">
            <v>4.6104000000000006E-2</v>
          </cell>
          <cell r="G36">
            <v>5.0873000000000002E-2</v>
          </cell>
          <cell r="H36">
            <v>5.6331999999999993E-2</v>
          </cell>
          <cell r="I36">
            <v>5.6272000000000003E-2</v>
          </cell>
          <cell r="J36">
            <v>5.9612999999999999E-2</v>
          </cell>
          <cell r="K36">
            <v>5.9770000000000004E-2</v>
          </cell>
        </row>
        <row r="37">
          <cell r="A37" t="str">
            <v>Corfo BID 487</v>
          </cell>
          <cell r="B37">
            <v>7.4999999999999997E-2</v>
          </cell>
          <cell r="C37">
            <v>7.4999999999999997E-2</v>
          </cell>
          <cell r="D37">
            <v>7.4999999999999997E-2</v>
          </cell>
          <cell r="E37">
            <v>7.4999999999999997E-2</v>
          </cell>
          <cell r="F37">
            <v>7.4999999999999997E-2</v>
          </cell>
          <cell r="G37">
            <v>7.4999999999999997E-2</v>
          </cell>
          <cell r="H37">
            <v>7.4999999999999997E-2</v>
          </cell>
          <cell r="I37">
            <v>7.4999999999999997E-2</v>
          </cell>
          <cell r="J37">
            <v>7.4999999999999997E-2</v>
          </cell>
          <cell r="K37">
            <v>7.4999999999999997E-2</v>
          </cell>
        </row>
        <row r="38">
          <cell r="A38" t="str">
            <v>CORFO DH 575</v>
          </cell>
          <cell r="B38">
            <v>5.0700000000000002E-2</v>
          </cell>
          <cell r="C38">
            <v>5.0700000000000002E-2</v>
          </cell>
          <cell r="D38">
            <v>5.0700000000000002E-2</v>
          </cell>
          <cell r="E38">
            <v>5.0700000000000002E-2</v>
          </cell>
          <cell r="F38">
            <v>5.0700000000000002E-2</v>
          </cell>
          <cell r="G38">
            <v>5.0700000000000002E-2</v>
          </cell>
          <cell r="H38">
            <v>5.0700000000000002E-2</v>
          </cell>
          <cell r="I38">
            <v>5.0700000000000002E-2</v>
          </cell>
          <cell r="J38">
            <v>5.0700000000000002E-2</v>
          </cell>
          <cell r="K38">
            <v>5.0700000000000002E-2</v>
          </cell>
        </row>
        <row r="39">
          <cell r="A39" t="str">
            <v>Credit Lyo 1</v>
          </cell>
          <cell r="B39">
            <v>0.1</v>
          </cell>
          <cell r="C39">
            <v>0.1</v>
          </cell>
          <cell r="D39">
            <v>0.1</v>
          </cell>
          <cell r="E39">
            <v>0.1</v>
          </cell>
          <cell r="F39">
            <v>0.1</v>
          </cell>
          <cell r="G39">
            <v>0.1</v>
          </cell>
          <cell r="H39">
            <v>0.1</v>
          </cell>
          <cell r="I39">
            <v>0.1</v>
          </cell>
          <cell r="J39">
            <v>0.1</v>
          </cell>
          <cell r="K39">
            <v>0.1</v>
          </cell>
        </row>
        <row r="40">
          <cell r="A40" t="str">
            <v>Credit Lyo 2</v>
          </cell>
          <cell r="B40">
            <v>0.1055</v>
          </cell>
          <cell r="C40">
            <v>0.1055</v>
          </cell>
          <cell r="D40">
            <v>0.1055</v>
          </cell>
          <cell r="E40">
            <v>0.1055</v>
          </cell>
          <cell r="F40">
            <v>0.1055</v>
          </cell>
          <cell r="G40">
            <v>0.1055</v>
          </cell>
          <cell r="H40">
            <v>0.1055</v>
          </cell>
          <cell r="I40">
            <v>0.1055</v>
          </cell>
          <cell r="J40">
            <v>0.1055</v>
          </cell>
          <cell r="K40">
            <v>0.1055</v>
          </cell>
        </row>
        <row r="41">
          <cell r="A41" t="str">
            <v>EXIMBANK MOP</v>
          </cell>
          <cell r="B41">
            <v>7.1373000000000006E-2</v>
          </cell>
          <cell r="C41">
            <v>7.1373000000000006E-2</v>
          </cell>
          <cell r="D41">
            <v>7.1373000000000006E-2</v>
          </cell>
          <cell r="E41">
            <v>7.1373000000000006E-2</v>
          </cell>
          <cell r="F41">
            <v>7.1373000000000006E-2</v>
          </cell>
          <cell r="G41">
            <v>7.1373000000000006E-2</v>
          </cell>
          <cell r="H41">
            <v>7.1373000000000006E-2</v>
          </cell>
          <cell r="I41">
            <v>7.1373000000000006E-2</v>
          </cell>
          <cell r="J41">
            <v>7.1373000000000006E-2</v>
          </cell>
          <cell r="K41">
            <v>7.1373000000000006E-2</v>
          </cell>
        </row>
        <row r="42">
          <cell r="A42" t="str">
            <v>EXIMBANK SAL</v>
          </cell>
          <cell r="B42">
            <v>5.5E-2</v>
          </cell>
          <cell r="C42">
            <v>5.5E-2</v>
          </cell>
          <cell r="D42">
            <v>5.5E-2</v>
          </cell>
          <cell r="E42">
            <v>5.5E-2</v>
          </cell>
          <cell r="F42">
            <v>5.5E-2</v>
          </cell>
          <cell r="G42">
            <v>5.5E-2</v>
          </cell>
          <cell r="H42">
            <v>5.5E-2</v>
          </cell>
          <cell r="I42">
            <v>5.5E-2</v>
          </cell>
          <cell r="J42">
            <v>5.5E-2</v>
          </cell>
          <cell r="K42">
            <v>5.5E-2</v>
          </cell>
        </row>
        <row r="43">
          <cell r="A43" t="str">
            <v>FIDA</v>
          </cell>
          <cell r="B43">
            <v>5.0999999999999997E-2</v>
          </cell>
          <cell r="C43">
            <v>5.0999999999999997E-2</v>
          </cell>
          <cell r="D43">
            <v>5.0999999999999997E-2</v>
          </cell>
          <cell r="E43">
            <v>5.0999999999999997E-2</v>
          </cell>
          <cell r="F43">
            <v>5.0999999999999997E-2</v>
          </cell>
          <cell r="G43">
            <v>5.0999999999999997E-2</v>
          </cell>
          <cell r="H43">
            <v>5.0999999999999997E-2</v>
          </cell>
          <cell r="I43">
            <v>5.0999999999999997E-2</v>
          </cell>
          <cell r="J43">
            <v>5.0999999999999997E-2</v>
          </cell>
          <cell r="K43">
            <v>5.0999999999999997E-2</v>
          </cell>
        </row>
        <row r="44">
          <cell r="A44" t="str">
            <v>IDA AIF</v>
          </cell>
          <cell r="B44">
            <v>7.4999999999999997E-3</v>
          </cell>
          <cell r="C44">
            <v>7.4999999999999997E-3</v>
          </cell>
          <cell r="D44">
            <v>7.4999999999999997E-3</v>
          </cell>
          <cell r="E44">
            <v>7.4999999999999997E-3</v>
          </cell>
          <cell r="F44">
            <v>7.4999999999999997E-3</v>
          </cell>
          <cell r="G44">
            <v>7.4999999999999997E-3</v>
          </cell>
          <cell r="H44">
            <v>7.4999999999999997E-3</v>
          </cell>
          <cell r="I44">
            <v>7.4999999999999997E-3</v>
          </cell>
          <cell r="J44">
            <v>7.4999999999999997E-3</v>
          </cell>
          <cell r="K44">
            <v>7.4999999999999997E-3</v>
          </cell>
        </row>
        <row r="45">
          <cell r="A45" t="str">
            <v>ITALCORFO</v>
          </cell>
          <cell r="B45">
            <v>1.7500000000000002E-2</v>
          </cell>
          <cell r="C45">
            <v>1.7500000000000002E-2</v>
          </cell>
          <cell r="D45">
            <v>1.7500000000000002E-2</v>
          </cell>
          <cell r="E45">
            <v>1.7500000000000002E-2</v>
          </cell>
          <cell r="F45">
            <v>1.7500000000000002E-2</v>
          </cell>
          <cell r="G45">
            <v>1.7500000000000002E-2</v>
          </cell>
          <cell r="H45">
            <v>1.7500000000000002E-2</v>
          </cell>
          <cell r="I45">
            <v>1.7500000000000002E-2</v>
          </cell>
          <cell r="J45">
            <v>1.7500000000000002E-2</v>
          </cell>
          <cell r="K45">
            <v>1.7500000000000002E-2</v>
          </cell>
        </row>
        <row r="46">
          <cell r="A46" t="str">
            <v>KFW</v>
          </cell>
          <cell r="B46">
            <v>0.02</v>
          </cell>
          <cell r="C46">
            <v>0.02</v>
          </cell>
          <cell r="D46">
            <v>0.02</v>
          </cell>
          <cell r="E46">
            <v>0.02</v>
          </cell>
          <cell r="F46">
            <v>0.02</v>
          </cell>
          <cell r="G46">
            <v>0.02</v>
          </cell>
          <cell r="H46">
            <v>0.02</v>
          </cell>
          <cell r="I46">
            <v>0.02</v>
          </cell>
          <cell r="J46">
            <v>0.02</v>
          </cell>
          <cell r="K46">
            <v>0.02</v>
          </cell>
        </row>
        <row r="47">
          <cell r="A47" t="str">
            <v>KFW 1</v>
          </cell>
          <cell r="B47">
            <v>7.4999999999999997E-3</v>
          </cell>
          <cell r="C47">
            <v>7.4999999999999997E-3</v>
          </cell>
          <cell r="D47">
            <v>7.4999999999999997E-3</v>
          </cell>
          <cell r="E47">
            <v>7.4999999999999997E-3</v>
          </cell>
          <cell r="F47">
            <v>7.4999999999999997E-3</v>
          </cell>
          <cell r="G47">
            <v>7.4999999999999997E-3</v>
          </cell>
          <cell r="H47">
            <v>7.4999999999999997E-3</v>
          </cell>
          <cell r="I47">
            <v>7.4999999999999997E-3</v>
          </cell>
          <cell r="J47">
            <v>7.4999999999999997E-3</v>
          </cell>
          <cell r="K47">
            <v>7.4999999999999997E-3</v>
          </cell>
        </row>
        <row r="48">
          <cell r="A48" t="str">
            <v>KFW 2</v>
          </cell>
          <cell r="B48">
            <v>6.93E-2</v>
          </cell>
          <cell r="C48">
            <v>6.93E-2</v>
          </cell>
          <cell r="D48">
            <v>6.93E-2</v>
          </cell>
          <cell r="E48">
            <v>6.93E-2</v>
          </cell>
          <cell r="F48">
            <v>6.93E-2</v>
          </cell>
          <cell r="G48">
            <v>6.93E-2</v>
          </cell>
          <cell r="H48">
            <v>6.93E-2</v>
          </cell>
          <cell r="I48">
            <v>6.93E-2</v>
          </cell>
          <cell r="J48">
            <v>6.93E-2</v>
          </cell>
          <cell r="K48">
            <v>6.93E-2</v>
          </cell>
        </row>
        <row r="49">
          <cell r="A49" t="str">
            <v>KFW 3</v>
          </cell>
          <cell r="B49">
            <v>7.4999999999999997E-3</v>
          </cell>
          <cell r="C49">
            <v>7.4999999999999997E-3</v>
          </cell>
          <cell r="D49">
            <v>7.4999999999999997E-3</v>
          </cell>
          <cell r="E49">
            <v>7.4999999999999997E-3</v>
          </cell>
          <cell r="F49">
            <v>7.4999999999999997E-3</v>
          </cell>
          <cell r="G49">
            <v>7.4999999999999997E-3</v>
          </cell>
          <cell r="H49">
            <v>7.4999999999999997E-3</v>
          </cell>
          <cell r="I49">
            <v>7.4999999999999997E-3</v>
          </cell>
          <cell r="J49">
            <v>7.4999999999999997E-3</v>
          </cell>
          <cell r="K49">
            <v>7.4999999999999997E-3</v>
          </cell>
        </row>
        <row r="50">
          <cell r="A50" t="str">
            <v>KFW 4</v>
          </cell>
          <cell r="B50">
            <v>6.3E-2</v>
          </cell>
          <cell r="C50">
            <v>6.3E-2</v>
          </cell>
          <cell r="D50">
            <v>6.3E-2</v>
          </cell>
          <cell r="E50">
            <v>6.3E-2</v>
          </cell>
          <cell r="F50">
            <v>6.3E-2</v>
          </cell>
          <cell r="G50">
            <v>6.3E-2</v>
          </cell>
          <cell r="H50">
            <v>6.3E-2</v>
          </cell>
          <cell r="I50">
            <v>6.3E-2</v>
          </cell>
          <cell r="J50">
            <v>6.3E-2</v>
          </cell>
          <cell r="K50">
            <v>6.3E-2</v>
          </cell>
        </row>
        <row r="51">
          <cell r="A51" t="str">
            <v>KFW 5</v>
          </cell>
          <cell r="B51">
            <v>2.75E-2</v>
          </cell>
          <cell r="C51">
            <v>2.75E-2</v>
          </cell>
          <cell r="D51">
            <v>2.75E-2</v>
          </cell>
          <cell r="E51">
            <v>2.75E-2</v>
          </cell>
          <cell r="F51">
            <v>2.75E-2</v>
          </cell>
          <cell r="G51">
            <v>2.75E-2</v>
          </cell>
          <cell r="H51">
            <v>2.75E-2</v>
          </cell>
          <cell r="I51">
            <v>2.75E-2</v>
          </cell>
          <cell r="J51">
            <v>2.75E-2</v>
          </cell>
          <cell r="K51">
            <v>2.75E-2</v>
          </cell>
        </row>
        <row r="52">
          <cell r="A52" t="str">
            <v>KFW 6</v>
          </cell>
          <cell r="B52">
            <v>7.4999999999999997E-3</v>
          </cell>
          <cell r="C52">
            <v>7.4999999999999997E-3</v>
          </cell>
          <cell r="D52">
            <v>7.4999999999999997E-3</v>
          </cell>
          <cell r="E52">
            <v>7.4999999999999997E-3</v>
          </cell>
          <cell r="F52">
            <v>7.4999999999999997E-3</v>
          </cell>
          <cell r="G52">
            <v>7.4999999999999997E-3</v>
          </cell>
          <cell r="H52">
            <v>7.4999999999999997E-3</v>
          </cell>
          <cell r="I52">
            <v>7.4999999999999997E-3</v>
          </cell>
          <cell r="J52">
            <v>7.4999999999999997E-3</v>
          </cell>
          <cell r="K52">
            <v>7.4999999999999997E-3</v>
          </cell>
        </row>
        <row r="53">
          <cell r="A53" t="str">
            <v>KFW 7</v>
          </cell>
          <cell r="B53">
            <v>5.0299999999999997E-2</v>
          </cell>
          <cell r="C53">
            <v>5.0299999999999997E-2</v>
          </cell>
          <cell r="D53">
            <v>5.0299999999999997E-2</v>
          </cell>
          <cell r="E53">
            <v>5.0299999999999997E-2</v>
          </cell>
          <cell r="F53">
            <v>5.0299999999999997E-2</v>
          </cell>
          <cell r="G53">
            <v>5.0299999999999997E-2</v>
          </cell>
          <cell r="H53">
            <v>5.0299999999999997E-2</v>
          </cell>
          <cell r="I53">
            <v>5.0299999999999997E-2</v>
          </cell>
          <cell r="J53">
            <v>5.0299999999999997E-2</v>
          </cell>
          <cell r="K53">
            <v>5.0299999999999997E-2</v>
          </cell>
        </row>
        <row r="54">
          <cell r="A54" t="str">
            <v>Morgan G</v>
          </cell>
          <cell r="B54">
            <v>7.4099999999999999E-2</v>
          </cell>
          <cell r="C54">
            <v>7.4099999999999999E-2</v>
          </cell>
          <cell r="D54">
            <v>7.4099999999999999E-2</v>
          </cell>
          <cell r="E54">
            <v>7.4099999999999999E-2</v>
          </cell>
          <cell r="F54">
            <v>7.4099999999999999E-2</v>
          </cell>
          <cell r="G54">
            <v>7.4099999999999999E-2</v>
          </cell>
          <cell r="H54">
            <v>7.4099999999999999E-2</v>
          </cell>
          <cell r="I54">
            <v>7.4099999999999999E-2</v>
          </cell>
          <cell r="J54">
            <v>7.4099999999999999E-2</v>
          </cell>
          <cell r="K54">
            <v>7.4099999999999999E-2</v>
          </cell>
        </row>
        <row r="55">
          <cell r="A55" t="str">
            <v>Pagaré L N°18.267</v>
          </cell>
          <cell r="B55">
            <v>0.01</v>
          </cell>
          <cell r="C55">
            <v>0.01</v>
          </cell>
          <cell r="D55">
            <v>0.01</v>
          </cell>
          <cell r="E55">
            <v>0.01</v>
          </cell>
          <cell r="F55">
            <v>0.01</v>
          </cell>
          <cell r="G55">
            <v>0.01</v>
          </cell>
          <cell r="H55">
            <v>0.01</v>
          </cell>
          <cell r="I55">
            <v>0.01</v>
          </cell>
          <cell r="J55">
            <v>0.01</v>
          </cell>
          <cell r="K55">
            <v>0.01</v>
          </cell>
        </row>
        <row r="56">
          <cell r="A56" t="str">
            <v>PRT UF</v>
          </cell>
          <cell r="C56">
            <v>0</v>
          </cell>
          <cell r="D56">
            <v>0</v>
          </cell>
          <cell r="E56">
            <v>0</v>
          </cell>
          <cell r="F56">
            <v>0</v>
          </cell>
          <cell r="G56">
            <v>0</v>
          </cell>
          <cell r="H56">
            <v>0</v>
          </cell>
          <cell r="I56">
            <v>0</v>
          </cell>
          <cell r="J56">
            <v>0</v>
          </cell>
          <cell r="K56">
            <v>0</v>
          </cell>
        </row>
        <row r="57">
          <cell r="A57" t="str">
            <v>RENEG CAN</v>
          </cell>
          <cell r="B57">
            <v>2.3900000000000001E-2</v>
          </cell>
          <cell r="C57">
            <v>2.3900000000000001E-2</v>
          </cell>
          <cell r="D57">
            <v>2.3900000000000001E-2</v>
          </cell>
          <cell r="E57">
            <v>2.3900000000000001E-2</v>
          </cell>
          <cell r="F57">
            <v>2.3900000000000001E-2</v>
          </cell>
          <cell r="G57">
            <v>2.3900000000000001E-2</v>
          </cell>
          <cell r="H57">
            <v>2.3900000000000001E-2</v>
          </cell>
          <cell r="I57">
            <v>2.3900000000000001E-2</v>
          </cell>
          <cell r="J57">
            <v>2.3900000000000001E-2</v>
          </cell>
          <cell r="K57">
            <v>2.3900000000000001E-2</v>
          </cell>
        </row>
        <row r="58">
          <cell r="A58" t="str">
            <v>RENEG DM</v>
          </cell>
          <cell r="B58">
            <v>2.9571300000000002E-2</v>
          </cell>
          <cell r="C58">
            <v>2.9571300000000002E-2</v>
          </cell>
          <cell r="D58">
            <v>2.9571300000000002E-2</v>
          </cell>
          <cell r="E58">
            <v>2.9571300000000002E-2</v>
          </cell>
          <cell r="F58">
            <v>2.9571300000000002E-2</v>
          </cell>
          <cell r="G58">
            <v>2.9571300000000002E-2</v>
          </cell>
          <cell r="H58">
            <v>2.9571300000000002E-2</v>
          </cell>
          <cell r="I58">
            <v>2.9571300000000002E-2</v>
          </cell>
          <cell r="J58">
            <v>2.9571300000000002E-2</v>
          </cell>
          <cell r="K58">
            <v>2.9571300000000002E-2</v>
          </cell>
        </row>
        <row r="59">
          <cell r="A59" t="str">
            <v>RENEG EUR</v>
          </cell>
          <cell r="B59">
            <v>2.9571300000000002E-2</v>
          </cell>
          <cell r="C59">
            <v>2.9571300000000002E-2</v>
          </cell>
          <cell r="D59">
            <v>2.9571300000000002E-2</v>
          </cell>
          <cell r="E59">
            <v>2.9571300000000002E-2</v>
          </cell>
          <cell r="F59">
            <v>2.9571300000000002E-2</v>
          </cell>
          <cell r="G59">
            <v>2.9571300000000002E-2</v>
          </cell>
          <cell r="H59">
            <v>2.9571300000000002E-2</v>
          </cell>
          <cell r="I59">
            <v>2.9571300000000002E-2</v>
          </cell>
          <cell r="J59">
            <v>2.9571300000000002E-2</v>
          </cell>
          <cell r="K59">
            <v>2.9571300000000002E-2</v>
          </cell>
        </row>
        <row r="60">
          <cell r="A60" t="str">
            <v>RENEG FRF</v>
          </cell>
          <cell r="B60">
            <v>2.9571300000000002E-2</v>
          </cell>
          <cell r="C60">
            <v>2.9571300000000002E-2</v>
          </cell>
          <cell r="D60">
            <v>2.9571300000000002E-2</v>
          </cell>
          <cell r="E60">
            <v>2.9571300000000002E-2</v>
          </cell>
          <cell r="F60">
            <v>2.9571300000000002E-2</v>
          </cell>
          <cell r="G60">
            <v>2.9571300000000002E-2</v>
          </cell>
          <cell r="H60">
            <v>2.9571300000000002E-2</v>
          </cell>
          <cell r="I60">
            <v>2.9571300000000002E-2</v>
          </cell>
          <cell r="J60">
            <v>2.9571300000000002E-2</v>
          </cell>
          <cell r="K60">
            <v>2.9571300000000002E-2</v>
          </cell>
        </row>
        <row r="61">
          <cell r="A61" t="str">
            <v>RENEG FRS</v>
          </cell>
          <cell r="B61">
            <v>1.2408300000000001E-2</v>
          </cell>
          <cell r="C61">
            <v>1.2408300000000001E-2</v>
          </cell>
          <cell r="D61">
            <v>1.2408300000000001E-2</v>
          </cell>
          <cell r="E61">
            <v>1.2408300000000001E-2</v>
          </cell>
          <cell r="F61">
            <v>1.2408300000000001E-2</v>
          </cell>
          <cell r="G61">
            <v>1.2408300000000001E-2</v>
          </cell>
          <cell r="H61">
            <v>1.2408300000000001E-2</v>
          </cell>
          <cell r="I61">
            <v>1.2408300000000001E-2</v>
          </cell>
          <cell r="J61">
            <v>1.2408300000000001E-2</v>
          </cell>
          <cell r="K61">
            <v>1.2408300000000001E-2</v>
          </cell>
        </row>
        <row r="62">
          <cell r="A62" t="str">
            <v>RENEG LIB</v>
          </cell>
          <cell r="B62">
            <v>5.6825000000000001E-2</v>
          </cell>
          <cell r="C62">
            <v>5.6825000000000001E-2</v>
          </cell>
          <cell r="D62">
            <v>5.6825000000000001E-2</v>
          </cell>
          <cell r="E62">
            <v>5.6825000000000001E-2</v>
          </cell>
          <cell r="F62">
            <v>5.6825000000000001E-2</v>
          </cell>
          <cell r="G62">
            <v>5.6825000000000001E-2</v>
          </cell>
          <cell r="H62">
            <v>5.6825000000000001E-2</v>
          </cell>
          <cell r="I62">
            <v>5.6825000000000001E-2</v>
          </cell>
          <cell r="J62">
            <v>5.6825000000000001E-2</v>
          </cell>
          <cell r="K62">
            <v>5.6825000000000001E-2</v>
          </cell>
        </row>
        <row r="63">
          <cell r="A63" t="str">
            <v>RENEG USD</v>
          </cell>
          <cell r="B63">
            <v>2.3900000000000001E-2</v>
          </cell>
          <cell r="C63">
            <v>2.504E-2</v>
          </cell>
          <cell r="D63">
            <v>3.5021999999999998E-2</v>
          </cell>
          <cell r="E63">
            <v>4.2529999999999998E-2</v>
          </cell>
          <cell r="F63">
            <v>5.0229000000000003E-2</v>
          </cell>
          <cell r="G63">
            <v>5.4997999999999998E-2</v>
          </cell>
          <cell r="H63">
            <v>6.0456999999999997E-2</v>
          </cell>
          <cell r="I63">
            <v>6.0396999999999999E-2</v>
          </cell>
          <cell r="J63">
            <v>6.3738000000000003E-2</v>
          </cell>
          <cell r="K63">
            <v>6.3895000000000007E-2</v>
          </cell>
        </row>
        <row r="64">
          <cell r="A64" t="str">
            <v>RENEG YEN</v>
          </cell>
          <cell r="B64">
            <v>8.7225000000000011E-3</v>
          </cell>
          <cell r="C64">
            <v>8.7225000000000011E-3</v>
          </cell>
          <cell r="D64">
            <v>8.7225000000000011E-3</v>
          </cell>
          <cell r="E64">
            <v>8.7225000000000011E-3</v>
          </cell>
          <cell r="F64">
            <v>8.7225000000000011E-3</v>
          </cell>
          <cell r="G64">
            <v>8.7225000000000011E-3</v>
          </cell>
          <cell r="H64">
            <v>8.7225000000000011E-3</v>
          </cell>
          <cell r="I64">
            <v>8.7225000000000011E-3</v>
          </cell>
          <cell r="J64">
            <v>8.7225000000000011E-3</v>
          </cell>
          <cell r="K64">
            <v>8.7225000000000011E-3</v>
          </cell>
        </row>
        <row r="65">
          <cell r="A65" t="str">
            <v>TESP1</v>
          </cell>
          <cell r="B65">
            <v>2.1275000000000002E-2</v>
          </cell>
          <cell r="C65">
            <v>2.2414999999999997E-2</v>
          </cell>
          <cell r="D65">
            <v>3.2397000000000002E-2</v>
          </cell>
          <cell r="E65">
            <v>3.9904999999999996E-2</v>
          </cell>
          <cell r="F65">
            <v>4.7604E-2</v>
          </cell>
          <cell r="G65">
            <v>5.2372999999999996E-2</v>
          </cell>
          <cell r="H65">
            <v>5.7831999999999995E-2</v>
          </cell>
          <cell r="I65">
            <v>5.7771999999999997E-2</v>
          </cell>
          <cell r="J65">
            <v>6.1113000000000001E-2</v>
          </cell>
          <cell r="K65">
            <v>6.1269999999999998E-2</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abSelected="1" workbookViewId="0"/>
  </sheetViews>
  <sheetFormatPr baseColWidth="10" defaultColWidth="9.140625" defaultRowHeight="15" x14ac:dyDescent="0.25"/>
  <cols>
    <col min="1" max="1" width="34.28515625" style="201" bestFit="1" customWidth="1"/>
    <col min="2" max="2" width="9.140625" style="201"/>
    <col min="3" max="3" width="40.7109375" style="201" customWidth="1"/>
    <col min="4" max="16384" width="9.140625" style="201"/>
  </cols>
  <sheetData>
    <row r="1" spans="1:3" x14ac:dyDescent="0.25">
      <c r="A1" s="202" t="s">
        <v>527</v>
      </c>
    </row>
    <row r="2" spans="1:3" x14ac:dyDescent="0.25">
      <c r="A2" s="202" t="s">
        <v>528</v>
      </c>
    </row>
    <row r="3" spans="1:3" x14ac:dyDescent="0.25">
      <c r="A3" s="211" t="s">
        <v>529</v>
      </c>
      <c r="B3" s="205" t="s">
        <v>530</v>
      </c>
      <c r="C3" s="216" t="s">
        <v>531</v>
      </c>
    </row>
    <row r="4" spans="1:3" ht="25.5" x14ac:dyDescent="0.25">
      <c r="A4" s="224" t="s">
        <v>532</v>
      </c>
      <c r="B4" s="23">
        <v>8.499999999999952E-3</v>
      </c>
      <c r="C4" s="223" t="s">
        <v>533</v>
      </c>
    </row>
    <row r="5" spans="1:3" ht="25.5" x14ac:dyDescent="0.25">
      <c r="A5" s="228" t="s">
        <v>534</v>
      </c>
      <c r="B5" s="227">
        <v>1.4399999999999968E-2</v>
      </c>
      <c r="C5" s="229" t="s">
        <v>533</v>
      </c>
    </row>
    <row r="6" spans="1:3" x14ac:dyDescent="0.25">
      <c r="A6" s="225" t="s">
        <v>535</v>
      </c>
      <c r="B6" s="544">
        <v>298</v>
      </c>
      <c r="C6" s="546" t="s">
        <v>536</v>
      </c>
    </row>
    <row r="7" spans="1:3" x14ac:dyDescent="0.25">
      <c r="A7" s="226" t="s">
        <v>537</v>
      </c>
      <c r="B7" s="545"/>
      <c r="C7" s="547"/>
    </row>
    <row r="8" spans="1:3" x14ac:dyDescent="0.25">
      <c r="A8" s="228" t="s">
        <v>538</v>
      </c>
      <c r="B8" s="548">
        <v>277</v>
      </c>
      <c r="C8" s="550" t="s">
        <v>539</v>
      </c>
    </row>
    <row r="9" spans="1:3" x14ac:dyDescent="0.25">
      <c r="A9" s="226" t="s">
        <v>537</v>
      </c>
      <c r="B9" s="549"/>
      <c r="C9" s="547"/>
    </row>
    <row r="10" spans="1:3" x14ac:dyDescent="0.25">
      <c r="A10" s="222" t="s">
        <v>540</v>
      </c>
    </row>
  </sheetData>
  <mergeCells count="4">
    <mergeCell ref="B6:B7"/>
    <mergeCell ref="C6:C7"/>
    <mergeCell ref="B8:B9"/>
    <mergeCell ref="C8:C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ColWidth="11.42578125" defaultRowHeight="15" x14ac:dyDescent="0.25"/>
  <cols>
    <col min="1" max="1" width="39.7109375" style="201" customWidth="1"/>
    <col min="2" max="16384" width="11.42578125" style="201"/>
  </cols>
  <sheetData>
    <row r="1" spans="1:3" x14ac:dyDescent="0.25">
      <c r="A1" s="202" t="s">
        <v>601</v>
      </c>
    </row>
    <row r="2" spans="1:3" x14ac:dyDescent="0.25">
      <c r="A2" s="202" t="s">
        <v>602</v>
      </c>
    </row>
    <row r="3" spans="1:3" ht="38.25" x14ac:dyDescent="0.25">
      <c r="A3" s="203" t="s">
        <v>603</v>
      </c>
      <c r="B3" s="203" t="s">
        <v>604</v>
      </c>
      <c r="C3" s="203" t="s">
        <v>131</v>
      </c>
    </row>
    <row r="4" spans="1:3" x14ac:dyDescent="0.25">
      <c r="A4" s="25" t="s">
        <v>605</v>
      </c>
      <c r="B4" s="27">
        <v>-333317.44944333285</v>
      </c>
      <c r="C4" s="31">
        <v>-0.16371743977319497</v>
      </c>
    </row>
    <row r="5" spans="1:3" x14ac:dyDescent="0.25">
      <c r="A5" s="25" t="s">
        <v>606</v>
      </c>
      <c r="B5" s="27">
        <v>-24619.654677634127</v>
      </c>
      <c r="C5" s="31">
        <v>-1.2092576727242944E-2</v>
      </c>
    </row>
    <row r="6" spans="1:3" x14ac:dyDescent="0.25">
      <c r="A6" s="25" t="s">
        <v>607</v>
      </c>
      <c r="B6" s="27">
        <v>-354292.20336788084</v>
      </c>
      <c r="C6" s="31">
        <v>-0.17401972973171564</v>
      </c>
    </row>
    <row r="7" spans="1:3" x14ac:dyDescent="0.25">
      <c r="A7" s="25" t="s">
        <v>608</v>
      </c>
      <c r="B7" s="27">
        <v>206364.60225644373</v>
      </c>
      <c r="C7" s="31">
        <v>0.10136128305812718</v>
      </c>
    </row>
    <row r="8" spans="1:3" x14ac:dyDescent="0.25">
      <c r="A8" s="235" t="s">
        <v>609</v>
      </c>
      <c r="B8" s="26">
        <v>-505864.70523240406</v>
      </c>
      <c r="C8" s="240">
        <v>-0.24846846317402635</v>
      </c>
    </row>
    <row r="9" spans="1:3" x14ac:dyDescent="0.25">
      <c r="A9" s="10" t="s">
        <v>610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baseColWidth="10" defaultColWidth="11.42578125" defaultRowHeight="15" x14ac:dyDescent="0.25"/>
  <cols>
    <col min="1" max="1" width="39.28515625" style="201" customWidth="1"/>
    <col min="2" max="16384" width="11.42578125" style="201"/>
  </cols>
  <sheetData>
    <row r="1" spans="1:3" x14ac:dyDescent="0.25">
      <c r="A1" s="202" t="s">
        <v>611</v>
      </c>
    </row>
    <row r="2" spans="1:3" x14ac:dyDescent="0.25">
      <c r="A2" s="202" t="s">
        <v>612</v>
      </c>
    </row>
    <row r="3" spans="1:3" ht="38.25" x14ac:dyDescent="0.25">
      <c r="A3" s="466"/>
      <c r="B3" s="437" t="s">
        <v>604</v>
      </c>
      <c r="C3" s="437" t="s">
        <v>131</v>
      </c>
    </row>
    <row r="4" spans="1:3" x14ac:dyDescent="0.25">
      <c r="A4" s="438" t="s">
        <v>618</v>
      </c>
      <c r="B4" s="27">
        <v>-3725166.3060651869</v>
      </c>
      <c r="C4" s="31">
        <v>-1.8297112598722405</v>
      </c>
    </row>
    <row r="5" spans="1:3" x14ac:dyDescent="0.25">
      <c r="A5" s="438" t="s">
        <v>619</v>
      </c>
      <c r="B5" s="27">
        <v>-505864.70523240406</v>
      </c>
      <c r="C5" s="31">
        <v>-0.24846846317402635</v>
      </c>
    </row>
    <row r="6" spans="1:3" x14ac:dyDescent="0.25">
      <c r="A6" s="235" t="s">
        <v>620</v>
      </c>
      <c r="B6" s="26">
        <v>-3219301.6008327827</v>
      </c>
      <c r="C6" s="240">
        <v>-1.5812427966982141</v>
      </c>
    </row>
    <row r="7" spans="1:3" x14ac:dyDescent="0.25">
      <c r="A7" s="10" t="s">
        <v>14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heetViews>
  <sheetFormatPr baseColWidth="10" defaultColWidth="11.42578125" defaultRowHeight="15" x14ac:dyDescent="0.25"/>
  <cols>
    <col min="1" max="1" width="38.5703125" style="201" customWidth="1"/>
    <col min="2" max="16384" width="11.42578125" style="201"/>
  </cols>
  <sheetData>
    <row r="1" spans="1:4" x14ac:dyDescent="0.25">
      <c r="A1" s="202" t="s">
        <v>613</v>
      </c>
    </row>
    <row r="2" spans="1:4" ht="15.75" thickBot="1" x14ac:dyDescent="0.3">
      <c r="A2" s="202" t="s">
        <v>614</v>
      </c>
    </row>
    <row r="3" spans="1:4" ht="39" thickBot="1" x14ac:dyDescent="0.3">
      <c r="A3" s="241"/>
      <c r="B3" s="108" t="s">
        <v>615</v>
      </c>
      <c r="C3" s="108" t="s">
        <v>131</v>
      </c>
    </row>
    <row r="4" spans="1:4" ht="15.75" thickBot="1" x14ac:dyDescent="0.3">
      <c r="A4" s="242" t="s">
        <v>132</v>
      </c>
      <c r="B4" s="243">
        <v>-3725166.3060651869</v>
      </c>
      <c r="C4" s="105">
        <v>-1.8478182335741895</v>
      </c>
    </row>
    <row r="5" spans="1:4" ht="15.75" thickBot="1" x14ac:dyDescent="0.3">
      <c r="A5" s="242" t="s">
        <v>616</v>
      </c>
      <c r="B5" s="243">
        <v>-3219301.6008327827</v>
      </c>
      <c r="C5" s="105">
        <v>-1.5993497704001629</v>
      </c>
    </row>
    <row r="6" spans="1:4" ht="15.75" thickBot="1" x14ac:dyDescent="0.3">
      <c r="A6" s="244" t="s">
        <v>133</v>
      </c>
      <c r="B6" s="243">
        <v>319087.71379393502</v>
      </c>
      <c r="C6" s="105">
        <v>0.15672813905383723</v>
      </c>
    </row>
    <row r="7" spans="1:4" ht="15.75" thickBot="1" x14ac:dyDescent="0.3">
      <c r="A7" s="244" t="s">
        <v>134</v>
      </c>
      <c r="B7" s="243">
        <v>1831900.2526083922</v>
      </c>
      <c r="C7" s="105">
        <v>0.89978493408549665</v>
      </c>
    </row>
    <row r="8" spans="1:4" ht="15.75" thickBot="1" x14ac:dyDescent="0.3">
      <c r="A8" s="111" t="s">
        <v>135</v>
      </c>
      <c r="B8" s="245">
        <v>-2212353.7672507316</v>
      </c>
      <c r="C8" s="221">
        <v>-1.086654464840582</v>
      </c>
      <c r="D8" s="236"/>
    </row>
    <row r="9" spans="1:4" ht="15.75" thickBot="1" x14ac:dyDescent="0.3">
      <c r="A9" s="111" t="s">
        <v>617</v>
      </c>
      <c r="B9" s="245">
        <v>-1706489.0620183274</v>
      </c>
      <c r="C9" s="221">
        <v>-0.83818600166655577</v>
      </c>
    </row>
    <row r="10" spans="1:4" x14ac:dyDescent="0.25">
      <c r="A10" s="10" t="s">
        <v>14</v>
      </c>
    </row>
    <row r="11" spans="1:4" x14ac:dyDescent="0.25">
      <c r="A11" s="24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heetViews>
  <sheetFormatPr baseColWidth="10" defaultColWidth="11.42578125" defaultRowHeight="12.75" x14ac:dyDescent="0.2"/>
  <cols>
    <col min="1" max="1" width="45.5703125" style="1" customWidth="1"/>
    <col min="2" max="2" width="12.42578125" style="1" customWidth="1"/>
    <col min="3" max="7" width="9.140625" style="1" bestFit="1" customWidth="1"/>
    <col min="8" max="8" width="9.140625" style="1" customWidth="1"/>
    <col min="9" max="10" width="9.140625" style="1" bestFit="1" customWidth="1"/>
    <col min="11" max="16384" width="11.42578125" style="1"/>
  </cols>
  <sheetData>
    <row r="1" spans="1:10" x14ac:dyDescent="0.2">
      <c r="A1" s="33" t="s">
        <v>956</v>
      </c>
    </row>
    <row r="2" spans="1:10" x14ac:dyDescent="0.2">
      <c r="A2" s="33" t="s">
        <v>244</v>
      </c>
    </row>
    <row r="3" spans="1:10" x14ac:dyDescent="0.2">
      <c r="A3" s="1" t="s">
        <v>621</v>
      </c>
    </row>
    <row r="4" spans="1:10" x14ac:dyDescent="0.2">
      <c r="A4" s="33"/>
    </row>
    <row r="5" spans="1:10" ht="15" customHeight="1" x14ac:dyDescent="0.2">
      <c r="A5" s="554" t="s">
        <v>243</v>
      </c>
      <c r="B5" s="554"/>
      <c r="C5" s="553">
        <v>2013</v>
      </c>
      <c r="D5" s="553">
        <v>2014</v>
      </c>
      <c r="E5" s="553">
        <v>2015</v>
      </c>
      <c r="F5" s="553">
        <v>2016</v>
      </c>
      <c r="G5" s="553">
        <v>2017</v>
      </c>
      <c r="H5" s="553">
        <v>2018</v>
      </c>
      <c r="I5" s="553">
        <v>2019</v>
      </c>
      <c r="J5" s="553"/>
    </row>
    <row r="6" spans="1:10" x14ac:dyDescent="0.2">
      <c r="A6" s="554"/>
      <c r="B6" s="554"/>
      <c r="C6" s="553"/>
      <c r="D6" s="553"/>
      <c r="E6" s="553"/>
      <c r="F6" s="553"/>
      <c r="G6" s="553"/>
      <c r="H6" s="553"/>
      <c r="I6" s="247" t="s">
        <v>468</v>
      </c>
      <c r="J6" s="247" t="s">
        <v>469</v>
      </c>
    </row>
    <row r="7" spans="1:10" x14ac:dyDescent="0.2">
      <c r="A7" s="555" t="s">
        <v>242</v>
      </c>
      <c r="B7" s="4" t="s">
        <v>241</v>
      </c>
      <c r="C7" s="248">
        <v>15419.125832189999</v>
      </c>
      <c r="D7" s="248">
        <v>14688.820967889997</v>
      </c>
      <c r="E7" s="248">
        <v>13966.27571917</v>
      </c>
      <c r="F7" s="248">
        <v>13772.058262639999</v>
      </c>
      <c r="G7" s="248">
        <v>14738.823344660001</v>
      </c>
      <c r="H7" s="248">
        <v>14133.8472876</v>
      </c>
      <c r="I7" s="248">
        <v>14296.00432796</v>
      </c>
      <c r="J7" s="248">
        <v>14212.35634228</v>
      </c>
    </row>
    <row r="8" spans="1:10" x14ac:dyDescent="0.2">
      <c r="A8" s="555"/>
      <c r="B8" s="4" t="s">
        <v>240</v>
      </c>
      <c r="C8" s="248">
        <v>7335.11450547</v>
      </c>
      <c r="D8" s="248">
        <v>7943.6994030900005</v>
      </c>
      <c r="E8" s="248">
        <v>8112.20545984</v>
      </c>
      <c r="F8" s="248">
        <v>8862.074811370001</v>
      </c>
      <c r="G8" s="248">
        <v>10010.951766169999</v>
      </c>
      <c r="H8" s="248">
        <v>9663.2495183499996</v>
      </c>
      <c r="I8" s="248">
        <v>9933.0309380399995</v>
      </c>
      <c r="J8" s="248">
        <v>9973.2158861900007</v>
      </c>
    </row>
    <row r="9" spans="1:10" x14ac:dyDescent="0.2">
      <c r="A9" s="555"/>
      <c r="B9" s="4" t="s">
        <v>236</v>
      </c>
      <c r="C9" s="248">
        <v>22754.240337659998</v>
      </c>
      <c r="D9" s="248">
        <v>22632.520370979997</v>
      </c>
      <c r="E9" s="248">
        <v>22078.481179009999</v>
      </c>
      <c r="F9" s="248">
        <v>22634.133074010002</v>
      </c>
      <c r="G9" s="248">
        <v>24749.77511083</v>
      </c>
      <c r="H9" s="248">
        <v>23797.096805950001</v>
      </c>
      <c r="I9" s="248">
        <v>24229.035265999999</v>
      </c>
      <c r="J9" s="248">
        <v>24185.572228470002</v>
      </c>
    </row>
    <row r="10" spans="1:10" x14ac:dyDescent="0.2">
      <c r="A10" s="555" t="s">
        <v>239</v>
      </c>
      <c r="B10" s="4" t="s">
        <v>238</v>
      </c>
      <c r="C10" s="248">
        <v>2278.8414685313883</v>
      </c>
      <c r="D10" s="248">
        <v>2952.1682695907011</v>
      </c>
      <c r="E10" s="248">
        <v>1362.1632730992169</v>
      </c>
      <c r="F10" s="248">
        <v>1900.2720693146907</v>
      </c>
      <c r="G10" s="248">
        <v>1800.9098564228259</v>
      </c>
      <c r="H10" s="248">
        <v>1077.548557105938</v>
      </c>
      <c r="I10" s="248">
        <v>2404.8206448924161</v>
      </c>
      <c r="J10" s="248">
        <v>2412.3191931413544</v>
      </c>
    </row>
    <row r="11" spans="1:10" x14ac:dyDescent="0.2">
      <c r="A11" s="555"/>
      <c r="B11" s="4" t="s">
        <v>237</v>
      </c>
      <c r="C11" s="248">
        <v>1083.4138898800002</v>
      </c>
      <c r="D11" s="248">
        <v>1834.6634175499998</v>
      </c>
      <c r="E11" s="248">
        <v>641.13632159000008</v>
      </c>
      <c r="F11" s="248">
        <v>1342.2483261500001</v>
      </c>
      <c r="G11" s="248">
        <v>1432.7677973099999</v>
      </c>
      <c r="H11" s="248">
        <v>1240.4812438800002</v>
      </c>
      <c r="I11" s="248">
        <v>1116.9974429600002</v>
      </c>
      <c r="J11" s="248">
        <v>922.54162653000003</v>
      </c>
    </row>
    <row r="12" spans="1:10" x14ac:dyDescent="0.2">
      <c r="A12" s="555"/>
      <c r="B12" s="4" t="s">
        <v>236</v>
      </c>
      <c r="C12" s="248">
        <v>3362.2553584113884</v>
      </c>
      <c r="D12" s="248">
        <v>4786.8316871407005</v>
      </c>
      <c r="E12" s="248">
        <v>2003.299594689217</v>
      </c>
      <c r="F12" s="248">
        <v>3242.5203954646909</v>
      </c>
      <c r="G12" s="248">
        <v>3233.677653732826</v>
      </c>
      <c r="H12" s="248">
        <v>2318.029800985938</v>
      </c>
      <c r="I12" s="248">
        <v>3521.8180878524163</v>
      </c>
      <c r="J12" s="248">
        <v>3334.8608196713544</v>
      </c>
    </row>
    <row r="13" spans="1:10" x14ac:dyDescent="0.2">
      <c r="A13" s="219" t="s">
        <v>235</v>
      </c>
      <c r="B13" s="4" t="s">
        <v>234</v>
      </c>
      <c r="C13" s="248">
        <v>4001.3362024800003</v>
      </c>
      <c r="D13" s="248">
        <v>3739.9598655425921</v>
      </c>
      <c r="E13" s="248">
        <v>3496.7378216204338</v>
      </c>
      <c r="F13" s="248">
        <v>2878.2091309663724</v>
      </c>
      <c r="G13" s="248">
        <v>1621.64703573</v>
      </c>
      <c r="H13" s="248">
        <v>630.73174963999998</v>
      </c>
      <c r="I13" s="248">
        <v>632.56028350000008</v>
      </c>
      <c r="J13" s="248">
        <v>635.61337251000009</v>
      </c>
    </row>
    <row r="14" spans="1:10" x14ac:dyDescent="0.2">
      <c r="A14" s="219" t="s">
        <v>233</v>
      </c>
      <c r="B14" s="4" t="s">
        <v>232</v>
      </c>
      <c r="C14" s="249" t="s">
        <v>115</v>
      </c>
      <c r="D14" s="249" t="s">
        <v>115</v>
      </c>
      <c r="E14" s="249" t="s">
        <v>115</v>
      </c>
      <c r="F14" s="249" t="s">
        <v>115</v>
      </c>
      <c r="G14" s="249">
        <v>381.42938544999998</v>
      </c>
      <c r="H14" s="249">
        <v>497.55601300000001</v>
      </c>
      <c r="I14" s="249">
        <v>519.14443428000004</v>
      </c>
      <c r="J14" s="249">
        <v>532.59592410999994</v>
      </c>
    </row>
    <row r="15" spans="1:10" x14ac:dyDescent="0.2">
      <c r="A15" s="219" t="s">
        <v>207</v>
      </c>
      <c r="B15" s="4" t="s">
        <v>231</v>
      </c>
      <c r="C15" s="249" t="s">
        <v>115</v>
      </c>
      <c r="D15" s="249" t="s">
        <v>115</v>
      </c>
      <c r="E15" s="248">
        <v>42.412836239999997</v>
      </c>
      <c r="F15" s="249">
        <v>88.501886455663964</v>
      </c>
      <c r="G15" s="249">
        <v>178.64092101524656</v>
      </c>
      <c r="H15" s="249">
        <v>227.04603623</v>
      </c>
      <c r="I15" s="249">
        <v>383.79717556000003</v>
      </c>
      <c r="J15" s="249">
        <v>383.85000823000001</v>
      </c>
    </row>
    <row r="16" spans="1:10" x14ac:dyDescent="0.2">
      <c r="A16" s="554" t="s">
        <v>230</v>
      </c>
      <c r="B16" s="554"/>
      <c r="C16" s="250">
        <v>30117.831898551387</v>
      </c>
      <c r="D16" s="250">
        <v>31159.311923663288</v>
      </c>
      <c r="E16" s="250">
        <v>27620.931431559653</v>
      </c>
      <c r="F16" s="250">
        <v>28843.364486896728</v>
      </c>
      <c r="G16" s="250">
        <v>30165.170106758069</v>
      </c>
      <c r="H16" s="250">
        <v>27470.460405805941</v>
      </c>
      <c r="I16" s="250">
        <v>29286.355247192412</v>
      </c>
      <c r="J16" s="250">
        <v>29072.492352991358</v>
      </c>
    </row>
    <row r="17" spans="1:1" x14ac:dyDescent="0.2">
      <c r="A17" s="185" t="s">
        <v>470</v>
      </c>
    </row>
    <row r="18" spans="1:1" x14ac:dyDescent="0.2">
      <c r="A18" s="10" t="s">
        <v>229</v>
      </c>
    </row>
    <row r="19" spans="1:1" x14ac:dyDescent="0.2">
      <c r="A19" s="10" t="s">
        <v>228</v>
      </c>
    </row>
  </sheetData>
  <mergeCells count="11">
    <mergeCell ref="I5:J5"/>
    <mergeCell ref="A5:B6"/>
    <mergeCell ref="A7:A9"/>
    <mergeCell ref="A10:A12"/>
    <mergeCell ref="A16:B16"/>
    <mergeCell ref="H5:H6"/>
    <mergeCell ref="C5:C6"/>
    <mergeCell ref="D5:D6"/>
    <mergeCell ref="E5:E6"/>
    <mergeCell ref="F5:F6"/>
    <mergeCell ref="G5:G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ColWidth="11.42578125" defaultRowHeight="12.75" x14ac:dyDescent="0.2"/>
  <cols>
    <col min="1" max="1" width="32.7109375" style="1" bestFit="1" customWidth="1"/>
    <col min="2" max="6" width="10.140625" style="1" bestFit="1" customWidth="1"/>
    <col min="7" max="7" width="10.140625" style="1" customWidth="1"/>
    <col min="8" max="9" width="10.140625" style="1" bestFit="1" customWidth="1"/>
    <col min="10" max="16384" width="11.42578125" style="1"/>
  </cols>
  <sheetData>
    <row r="1" spans="1:9" x14ac:dyDescent="0.2">
      <c r="A1" s="33" t="s">
        <v>957</v>
      </c>
    </row>
    <row r="2" spans="1:9" x14ac:dyDescent="0.2">
      <c r="A2" s="30" t="s">
        <v>255</v>
      </c>
    </row>
    <row r="3" spans="1:9" x14ac:dyDescent="0.2">
      <c r="A3" s="115" t="s">
        <v>467</v>
      </c>
    </row>
    <row r="4" spans="1:9" x14ac:dyDescent="0.2">
      <c r="A4" s="115"/>
    </row>
    <row r="5" spans="1:9" ht="12.75" customHeight="1" x14ac:dyDescent="0.2">
      <c r="A5" s="560" t="s">
        <v>254</v>
      </c>
      <c r="B5" s="556">
        <v>2013</v>
      </c>
      <c r="C5" s="556">
        <v>2014</v>
      </c>
      <c r="D5" s="556">
        <v>2015</v>
      </c>
      <c r="E5" s="556">
        <v>2016</v>
      </c>
      <c r="F5" s="556">
        <v>2017</v>
      </c>
      <c r="G5" s="556">
        <v>2018</v>
      </c>
      <c r="H5" s="558">
        <v>2019</v>
      </c>
      <c r="I5" s="559"/>
    </row>
    <row r="6" spans="1:9" ht="12.75" customHeight="1" x14ac:dyDescent="0.2">
      <c r="A6" s="561"/>
      <c r="B6" s="557"/>
      <c r="C6" s="557"/>
      <c r="D6" s="557"/>
      <c r="E6" s="557"/>
      <c r="F6" s="557"/>
      <c r="G6" s="557"/>
      <c r="H6" s="207" t="s">
        <v>468</v>
      </c>
      <c r="I6" s="208" t="s">
        <v>469</v>
      </c>
    </row>
    <row r="7" spans="1:9" x14ac:dyDescent="0.2">
      <c r="A7" s="300" t="s">
        <v>253</v>
      </c>
      <c r="B7" s="122">
        <v>14997.518657430002</v>
      </c>
      <c r="C7" s="122">
        <v>15419.125832189999</v>
      </c>
      <c r="D7" s="122">
        <v>14688.820967889997</v>
      </c>
      <c r="E7" s="122">
        <v>13966.27571917</v>
      </c>
      <c r="F7" s="122">
        <v>13772.058262639999</v>
      </c>
      <c r="G7" s="122">
        <v>14738.823344660001</v>
      </c>
      <c r="H7" s="122">
        <v>14133.8472876</v>
      </c>
      <c r="I7" s="301">
        <v>14296.00432796</v>
      </c>
    </row>
    <row r="8" spans="1:9" x14ac:dyDescent="0.2">
      <c r="A8" s="210" t="s">
        <v>252</v>
      </c>
      <c r="B8" s="302">
        <v>603.38535014000001</v>
      </c>
      <c r="C8" s="302">
        <v>0</v>
      </c>
      <c r="D8" s="302">
        <v>0</v>
      </c>
      <c r="E8" s="302">
        <v>0</v>
      </c>
      <c r="F8" s="302">
        <v>0</v>
      </c>
      <c r="G8" s="302">
        <v>0</v>
      </c>
      <c r="H8" s="302">
        <v>0</v>
      </c>
      <c r="I8" s="303">
        <v>0</v>
      </c>
    </row>
    <row r="9" spans="1:9" x14ac:dyDescent="0.2">
      <c r="A9" s="300" t="s">
        <v>251</v>
      </c>
      <c r="B9" s="122">
        <v>0</v>
      </c>
      <c r="C9" s="122">
        <v>-498.93481600999996</v>
      </c>
      <c r="D9" s="122">
        <v>-463.88138633</v>
      </c>
      <c r="E9" s="122">
        <v>-462.28562445999995</v>
      </c>
      <c r="F9" s="122">
        <v>0</v>
      </c>
      <c r="G9" s="122">
        <v>-541.57625513999994</v>
      </c>
      <c r="H9" s="122">
        <v>0</v>
      </c>
      <c r="I9" s="301">
        <v>0</v>
      </c>
    </row>
    <row r="10" spans="1:9" x14ac:dyDescent="0.2">
      <c r="A10" s="210" t="s">
        <v>250</v>
      </c>
      <c r="B10" s="304">
        <v>184.10163677000003</v>
      </c>
      <c r="C10" s="304">
        <v>188.28184464000003</v>
      </c>
      <c r="D10" s="302">
        <v>167.07655888000005</v>
      </c>
      <c r="E10" s="302">
        <v>161.56472608999999</v>
      </c>
      <c r="F10" s="302">
        <v>153.00656141999997</v>
      </c>
      <c r="G10" s="302">
        <v>166.92289189000002</v>
      </c>
      <c r="H10" s="302">
        <v>14.34457098</v>
      </c>
      <c r="I10" s="303">
        <v>13.586856190000001</v>
      </c>
    </row>
    <row r="11" spans="1:9" x14ac:dyDescent="0.2">
      <c r="A11" s="305" t="s">
        <v>249</v>
      </c>
      <c r="B11" s="306">
        <v>2.6542484200000001</v>
      </c>
      <c r="C11" s="306">
        <v>2.3326763599999998</v>
      </c>
      <c r="D11" s="307">
        <v>2.5637013099999999</v>
      </c>
      <c r="E11" s="307">
        <v>3.2296276900000001</v>
      </c>
      <c r="F11" s="307">
        <v>3.7431026499999995</v>
      </c>
      <c r="G11" s="307">
        <v>2.0575200700000003</v>
      </c>
      <c r="H11" s="307">
        <v>0.10343795000000001</v>
      </c>
      <c r="I11" s="308">
        <v>8.9100739999999998E-2</v>
      </c>
    </row>
    <row r="12" spans="1:9" x14ac:dyDescent="0.2">
      <c r="A12" s="309" t="s">
        <v>248</v>
      </c>
      <c r="B12" s="302">
        <v>-363.7111150500038</v>
      </c>
      <c r="C12" s="302">
        <v>-416.96562770000207</v>
      </c>
      <c r="D12" s="302">
        <v>-422.86558521999643</v>
      </c>
      <c r="E12" s="302">
        <v>109.11503455999889</v>
      </c>
      <c r="F12" s="302">
        <v>816.56230805000143</v>
      </c>
      <c r="G12" s="302">
        <v>-227.50753752000111</v>
      </c>
      <c r="H12" s="302">
        <v>148.13876254999988</v>
      </c>
      <c r="I12" s="303">
        <v>-97.171192649999696</v>
      </c>
    </row>
    <row r="13" spans="1:9" x14ac:dyDescent="0.2">
      <c r="A13" s="310" t="s">
        <v>247</v>
      </c>
      <c r="B13" s="122">
        <v>-2.1686971000000002</v>
      </c>
      <c r="C13" s="122">
        <v>-2.6862652300000001</v>
      </c>
      <c r="D13" s="122">
        <v>-2.8748360500000003</v>
      </c>
      <c r="E13" s="122">
        <v>-2.6115927200000004</v>
      </c>
      <c r="F13" s="122">
        <v>-2.8037874500000002</v>
      </c>
      <c r="G13" s="122">
        <v>-2.81515629</v>
      </c>
      <c r="H13" s="122">
        <v>-0.32629317000000002</v>
      </c>
      <c r="I13" s="301">
        <v>-6.3649220000000006E-2</v>
      </c>
    </row>
    <row r="14" spans="1:9" x14ac:dyDescent="0.2">
      <c r="A14" s="311" t="s">
        <v>246</v>
      </c>
      <c r="B14" s="312">
        <v>15419.125832189999</v>
      </c>
      <c r="C14" s="312">
        <v>14688.820967889997</v>
      </c>
      <c r="D14" s="312">
        <v>13966.27571917</v>
      </c>
      <c r="E14" s="312">
        <v>13772.058262639999</v>
      </c>
      <c r="F14" s="312">
        <v>14738.823344660001</v>
      </c>
      <c r="G14" s="312">
        <v>14133.8472876</v>
      </c>
      <c r="H14" s="312">
        <v>14296.00432796</v>
      </c>
      <c r="I14" s="313">
        <v>14212.35634228</v>
      </c>
    </row>
    <row r="15" spans="1:9" x14ac:dyDescent="0.2">
      <c r="A15" s="1" t="s">
        <v>245</v>
      </c>
    </row>
    <row r="16" spans="1:9" x14ac:dyDescent="0.2">
      <c r="A16" s="1" t="s">
        <v>228</v>
      </c>
    </row>
  </sheetData>
  <mergeCells count="8">
    <mergeCell ref="E5:E6"/>
    <mergeCell ref="F5:F6"/>
    <mergeCell ref="H5:I5"/>
    <mergeCell ref="A5:A6"/>
    <mergeCell ref="B5:B6"/>
    <mergeCell ref="C5:C6"/>
    <mergeCell ref="D5:D6"/>
    <mergeCell ref="G5:G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ColWidth="11.42578125" defaultRowHeight="12.75" x14ac:dyDescent="0.2"/>
  <cols>
    <col min="1" max="1" width="32.7109375" style="1" bestFit="1" customWidth="1"/>
    <col min="2" max="6" width="9" style="1" bestFit="1" customWidth="1"/>
    <col min="7" max="8" width="10.140625" style="1" bestFit="1" customWidth="1"/>
    <col min="9" max="9" width="9" style="1" bestFit="1" customWidth="1"/>
    <col min="10" max="16384" width="11.42578125" style="1"/>
  </cols>
  <sheetData>
    <row r="1" spans="1:9" x14ac:dyDescent="0.2">
      <c r="A1" s="33" t="s">
        <v>958</v>
      </c>
    </row>
    <row r="2" spans="1:9" x14ac:dyDescent="0.2">
      <c r="A2" s="30" t="s">
        <v>256</v>
      </c>
    </row>
    <row r="3" spans="1:9" x14ac:dyDescent="0.2">
      <c r="A3" s="115" t="s">
        <v>467</v>
      </c>
    </row>
    <row r="5" spans="1:9" x14ac:dyDescent="0.2">
      <c r="A5" s="560" t="s">
        <v>254</v>
      </c>
      <c r="B5" s="556">
        <v>2013</v>
      </c>
      <c r="C5" s="556">
        <v>2014</v>
      </c>
      <c r="D5" s="556">
        <v>2015</v>
      </c>
      <c r="E5" s="556">
        <v>2016</v>
      </c>
      <c r="F5" s="556">
        <v>2017</v>
      </c>
      <c r="G5" s="556">
        <v>2018</v>
      </c>
      <c r="H5" s="558">
        <v>2019</v>
      </c>
      <c r="I5" s="559"/>
    </row>
    <row r="6" spans="1:9" x14ac:dyDescent="0.2">
      <c r="A6" s="563"/>
      <c r="B6" s="562"/>
      <c r="C6" s="562"/>
      <c r="D6" s="562"/>
      <c r="E6" s="562"/>
      <c r="F6" s="562"/>
      <c r="G6" s="562"/>
      <c r="H6" s="217" t="s">
        <v>468</v>
      </c>
      <c r="I6" s="218" t="s">
        <v>469</v>
      </c>
    </row>
    <row r="7" spans="1:9" x14ac:dyDescent="0.2">
      <c r="A7" s="210" t="s">
        <v>253</v>
      </c>
      <c r="B7" s="302">
        <v>5883.2542653299997</v>
      </c>
      <c r="C7" s="302">
        <v>7335.11450547</v>
      </c>
      <c r="D7" s="302">
        <v>7943.6994030900005</v>
      </c>
      <c r="E7" s="302">
        <v>8112.20545984</v>
      </c>
      <c r="F7" s="302">
        <v>8862.074811370001</v>
      </c>
      <c r="G7" s="302">
        <v>10010.951766169999</v>
      </c>
      <c r="H7" s="302">
        <v>9663.2495183499996</v>
      </c>
      <c r="I7" s="303">
        <v>9933.0309380399995</v>
      </c>
    </row>
    <row r="8" spans="1:9" x14ac:dyDescent="0.2">
      <c r="A8" s="300" t="s">
        <v>252</v>
      </c>
      <c r="B8" s="122">
        <v>1376.7497866199999</v>
      </c>
      <c r="C8" s="122">
        <v>498.93481600999996</v>
      </c>
      <c r="D8" s="122">
        <v>463.88138633</v>
      </c>
      <c r="E8" s="122">
        <v>462.28562445999995</v>
      </c>
      <c r="F8" s="122">
        <v>505.15019870999998</v>
      </c>
      <c r="G8" s="122">
        <v>541.57625513999994</v>
      </c>
      <c r="H8" s="122">
        <v>0</v>
      </c>
      <c r="I8" s="301">
        <v>0</v>
      </c>
    </row>
    <row r="9" spans="1:9" x14ac:dyDescent="0.2">
      <c r="A9" s="210" t="s">
        <v>251</v>
      </c>
      <c r="B9" s="302">
        <v>0</v>
      </c>
      <c r="C9" s="302">
        <v>0</v>
      </c>
      <c r="D9" s="302">
        <v>0</v>
      </c>
      <c r="E9" s="302">
        <v>0</v>
      </c>
      <c r="F9" s="302">
        <v>-313.94659703999997</v>
      </c>
      <c r="G9" s="302">
        <v>-525.05266657999994</v>
      </c>
      <c r="H9" s="302">
        <v>0</v>
      </c>
      <c r="I9" s="303">
        <v>0</v>
      </c>
    </row>
    <row r="10" spans="1:9" x14ac:dyDescent="0.2">
      <c r="A10" s="300" t="s">
        <v>250</v>
      </c>
      <c r="B10" s="122">
        <v>174.06430327999999</v>
      </c>
      <c r="C10" s="122">
        <v>190.17767837</v>
      </c>
      <c r="D10" s="122">
        <v>194.28559151000002</v>
      </c>
      <c r="E10" s="122">
        <v>197.38317486</v>
      </c>
      <c r="F10" s="122">
        <v>207.71287271999998</v>
      </c>
      <c r="G10" s="122">
        <v>221.70383745000001</v>
      </c>
      <c r="H10" s="122">
        <v>23.036192710000002</v>
      </c>
      <c r="I10" s="301">
        <v>20.90161548</v>
      </c>
    </row>
    <row r="11" spans="1:9" x14ac:dyDescent="0.2">
      <c r="A11" s="314" t="s">
        <v>249</v>
      </c>
      <c r="B11" s="315">
        <v>0.24254934</v>
      </c>
      <c r="C11" s="315">
        <v>0.56745648999999965</v>
      </c>
      <c r="D11" s="315">
        <v>0.27816148000000002</v>
      </c>
      <c r="E11" s="315">
        <v>0.29131671999999997</v>
      </c>
      <c r="F11" s="315">
        <v>0.33838706000000002</v>
      </c>
      <c r="G11" s="315">
        <v>0.39452753000000002</v>
      </c>
      <c r="H11" s="302">
        <v>1.4539959999999999E-2</v>
      </c>
      <c r="I11" s="303">
        <v>1.5219649999999999E-2</v>
      </c>
    </row>
    <row r="12" spans="1:9" x14ac:dyDescent="0.2">
      <c r="A12" s="317" t="s">
        <v>248</v>
      </c>
      <c r="B12" s="122">
        <v>-94.602425289999573</v>
      </c>
      <c r="C12" s="122">
        <v>-75.898360739999504</v>
      </c>
      <c r="D12" s="122">
        <v>-485.18846819000049</v>
      </c>
      <c r="E12" s="122">
        <v>94.445534770001089</v>
      </c>
      <c r="F12" s="122">
        <v>754.81115480999813</v>
      </c>
      <c r="G12" s="122">
        <v>-581.18958039999973</v>
      </c>
      <c r="H12" s="122">
        <v>247.53021618999989</v>
      </c>
      <c r="I12" s="301">
        <v>19.552899170001218</v>
      </c>
    </row>
    <row r="13" spans="1:9" x14ac:dyDescent="0.2">
      <c r="A13" s="316" t="s">
        <v>247</v>
      </c>
      <c r="B13" s="302">
        <v>-4.3514244699999995</v>
      </c>
      <c r="C13" s="302">
        <v>-4.6292360200000005</v>
      </c>
      <c r="D13" s="302">
        <v>-4.4724529000000004</v>
      </c>
      <c r="E13" s="302">
        <v>-4.2449825600000004</v>
      </c>
      <c r="F13" s="302">
        <v>-4.8506744000000008</v>
      </c>
      <c r="G13" s="302">
        <v>-4.7400934299999999</v>
      </c>
      <c r="H13" s="302">
        <v>-0.7849892100000001</v>
      </c>
      <c r="I13" s="303">
        <v>-0.26956650000000004</v>
      </c>
    </row>
    <row r="14" spans="1:9" x14ac:dyDescent="0.2">
      <c r="A14" s="297" t="s">
        <v>246</v>
      </c>
      <c r="B14" s="298">
        <v>7335.11450547</v>
      </c>
      <c r="C14" s="298">
        <v>7943.6994030900005</v>
      </c>
      <c r="D14" s="298">
        <v>8112.20545984</v>
      </c>
      <c r="E14" s="298">
        <v>8862.074811370001</v>
      </c>
      <c r="F14" s="298">
        <v>10010.951766169999</v>
      </c>
      <c r="G14" s="298">
        <v>9663.2495183499996</v>
      </c>
      <c r="H14" s="298">
        <v>9933.0309380399995</v>
      </c>
      <c r="I14" s="299">
        <v>9973.2158861900007</v>
      </c>
    </row>
    <row r="15" spans="1:9" x14ac:dyDescent="0.2">
      <c r="A15" s="1" t="s">
        <v>245</v>
      </c>
    </row>
    <row r="16" spans="1:9" x14ac:dyDescent="0.2">
      <c r="A16" s="1" t="s">
        <v>228</v>
      </c>
    </row>
  </sheetData>
  <mergeCells count="8">
    <mergeCell ref="G5:G6"/>
    <mergeCell ref="H5:I5"/>
    <mergeCell ref="A5:A6"/>
    <mergeCell ref="B5:B6"/>
    <mergeCell ref="C5:C6"/>
    <mergeCell ref="D5:D6"/>
    <mergeCell ref="E5:E6"/>
    <mergeCell ref="F5:F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heetViews>
  <sheetFormatPr baseColWidth="10" defaultColWidth="11.42578125" defaultRowHeight="12.75" x14ac:dyDescent="0.2"/>
  <cols>
    <col min="1" max="1" width="18.140625" style="1" customWidth="1"/>
    <col min="2" max="7" width="6" style="1" customWidth="1"/>
    <col min="8" max="9" width="8.7109375" style="1" customWidth="1"/>
    <col min="10" max="16384" width="11.42578125" style="1"/>
  </cols>
  <sheetData>
    <row r="1" spans="1:9" x14ac:dyDescent="0.2">
      <c r="A1" s="33" t="s">
        <v>959</v>
      </c>
      <c r="B1" s="122"/>
    </row>
    <row r="2" spans="1:9" x14ac:dyDescent="0.2">
      <c r="A2" s="30" t="s">
        <v>258</v>
      </c>
      <c r="B2" s="122"/>
    </row>
    <row r="3" spans="1:9" x14ac:dyDescent="0.2">
      <c r="A3" s="186" t="s">
        <v>467</v>
      </c>
      <c r="B3" s="122"/>
    </row>
    <row r="4" spans="1:9" x14ac:dyDescent="0.2">
      <c r="B4" s="122"/>
    </row>
    <row r="5" spans="1:9" x14ac:dyDescent="0.2">
      <c r="A5" s="568" t="s">
        <v>257</v>
      </c>
      <c r="B5" s="570">
        <v>2013</v>
      </c>
      <c r="C5" s="564">
        <v>2014</v>
      </c>
      <c r="D5" s="564">
        <v>2015</v>
      </c>
      <c r="E5" s="564">
        <v>2016</v>
      </c>
      <c r="F5" s="564">
        <v>2017</v>
      </c>
      <c r="G5" s="564">
        <v>2018</v>
      </c>
      <c r="H5" s="566">
        <v>2019</v>
      </c>
      <c r="I5" s="567"/>
    </row>
    <row r="6" spans="1:9" x14ac:dyDescent="0.2">
      <c r="A6" s="569"/>
      <c r="B6" s="571"/>
      <c r="C6" s="565"/>
      <c r="D6" s="565"/>
      <c r="E6" s="565"/>
      <c r="F6" s="565"/>
      <c r="G6" s="565"/>
      <c r="H6" s="320" t="s">
        <v>468</v>
      </c>
      <c r="I6" s="321" t="s">
        <v>469</v>
      </c>
    </row>
    <row r="7" spans="1:9" x14ac:dyDescent="0.2">
      <c r="A7" s="213" t="s">
        <v>241</v>
      </c>
      <c r="B7" s="323">
        <v>4.7023196908924803</v>
      </c>
      <c r="C7" s="323">
        <v>4.9000000000000004</v>
      </c>
      <c r="D7" s="323">
        <v>4.7792231870220601</v>
      </c>
      <c r="E7" s="323">
        <v>4.7966728653928801</v>
      </c>
      <c r="F7" s="323">
        <v>4.8121361685700599</v>
      </c>
      <c r="G7" s="323">
        <v>4.8431165207373601</v>
      </c>
      <c r="H7" s="323">
        <v>4.8039797935484696</v>
      </c>
      <c r="I7" s="324">
        <v>4.7644437763697196</v>
      </c>
    </row>
    <row r="8" spans="1:9" x14ac:dyDescent="0.2">
      <c r="A8" s="322" t="s">
        <v>240</v>
      </c>
      <c r="B8" s="318">
        <v>7.1187082802089003</v>
      </c>
      <c r="C8" s="318">
        <v>7.92</v>
      </c>
      <c r="D8" s="318">
        <v>7.7110715624736521</v>
      </c>
      <c r="E8" s="318">
        <v>7.9896912831125997</v>
      </c>
      <c r="F8" s="318">
        <v>8.2144034479530674</v>
      </c>
      <c r="G8" s="318">
        <v>7.9995158440941028</v>
      </c>
      <c r="H8" s="318">
        <v>7.1905089569557914</v>
      </c>
      <c r="I8" s="319">
        <v>7.2353764782446737</v>
      </c>
    </row>
    <row r="9" spans="1:9" x14ac:dyDescent="0.2">
      <c r="A9" s="1" t="s">
        <v>228</v>
      </c>
    </row>
    <row r="10" spans="1:9" x14ac:dyDescent="0.2">
      <c r="A10" s="123"/>
      <c r="B10" s="122"/>
    </row>
    <row r="11" spans="1:9" x14ac:dyDescent="0.2">
      <c r="A11" s="123"/>
      <c r="B11" s="122"/>
    </row>
  </sheetData>
  <mergeCells count="8">
    <mergeCell ref="E5:E6"/>
    <mergeCell ref="F5:F6"/>
    <mergeCell ref="H5:I5"/>
    <mergeCell ref="A5:A6"/>
    <mergeCell ref="B5:B6"/>
    <mergeCell ref="C5:C6"/>
    <mergeCell ref="D5:D6"/>
    <mergeCell ref="G5:G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heetViews>
  <sheetFormatPr baseColWidth="10" defaultColWidth="11.42578125" defaultRowHeight="12.75" x14ac:dyDescent="0.2"/>
  <cols>
    <col min="1" max="1" width="38.5703125" style="1" bestFit="1" customWidth="1"/>
    <col min="2" max="2" width="34.85546875" style="1" bestFit="1" customWidth="1"/>
    <col min="3" max="3" width="14" style="1" bestFit="1" customWidth="1"/>
    <col min="4" max="4" width="12.140625" style="1" bestFit="1" customWidth="1"/>
    <col min="5" max="16384" width="11.42578125" style="1"/>
  </cols>
  <sheetData>
    <row r="1" spans="1:4" x14ac:dyDescent="0.2">
      <c r="A1" s="33" t="s">
        <v>960</v>
      </c>
      <c r="B1" s="122"/>
      <c r="C1" s="122"/>
      <c r="D1" s="122"/>
    </row>
    <row r="2" spans="1:4" x14ac:dyDescent="0.2">
      <c r="A2" s="30" t="s">
        <v>681</v>
      </c>
      <c r="B2" s="122"/>
      <c r="C2" s="122"/>
      <c r="D2" s="122"/>
    </row>
    <row r="3" spans="1:4" x14ac:dyDescent="0.2">
      <c r="A3" s="123" t="s">
        <v>287</v>
      </c>
      <c r="B3" s="121"/>
      <c r="C3" s="121"/>
      <c r="D3" s="121"/>
    </row>
    <row r="4" spans="1:4" x14ac:dyDescent="0.2">
      <c r="A4" s="186" t="s">
        <v>467</v>
      </c>
    </row>
    <row r="6" spans="1:4" x14ac:dyDescent="0.2">
      <c r="A6" s="211" t="s">
        <v>275</v>
      </c>
      <c r="B6" s="325" t="s">
        <v>274</v>
      </c>
      <c r="C6" s="326" t="s">
        <v>273</v>
      </c>
      <c r="D6" s="212" t="s">
        <v>272</v>
      </c>
    </row>
    <row r="7" spans="1:4" x14ac:dyDescent="0.2">
      <c r="A7" s="572" t="s">
        <v>271</v>
      </c>
      <c r="B7" s="327" t="s">
        <v>261</v>
      </c>
      <c r="C7" s="328">
        <v>0.4208735468362213</v>
      </c>
      <c r="D7" s="575">
        <v>0.44417368549997005</v>
      </c>
    </row>
    <row r="8" spans="1:4" x14ac:dyDescent="0.2">
      <c r="A8" s="573"/>
      <c r="B8" s="124" t="s">
        <v>260</v>
      </c>
      <c r="C8" s="187">
        <v>0.73177196127189004</v>
      </c>
      <c r="D8" s="576"/>
    </row>
    <row r="9" spans="1:4" x14ac:dyDescent="0.2">
      <c r="A9" s="574"/>
      <c r="B9" s="329" t="s">
        <v>259</v>
      </c>
      <c r="C9" s="330">
        <v>0.59360612818027148</v>
      </c>
      <c r="D9" s="577"/>
    </row>
    <row r="10" spans="1:4" x14ac:dyDescent="0.2">
      <c r="A10" s="572" t="s">
        <v>270</v>
      </c>
      <c r="B10" s="327" t="s">
        <v>269</v>
      </c>
      <c r="C10" s="328">
        <v>0.27068791335246001</v>
      </c>
      <c r="D10" s="575">
        <v>0.25805910871200377</v>
      </c>
    </row>
    <row r="11" spans="1:4" x14ac:dyDescent="0.2">
      <c r="A11" s="573"/>
      <c r="B11" s="124" t="s">
        <v>260</v>
      </c>
      <c r="C11" s="187">
        <v>0.26822803872810991</v>
      </c>
      <c r="D11" s="576"/>
    </row>
    <row r="12" spans="1:4" x14ac:dyDescent="0.2">
      <c r="A12" s="574"/>
      <c r="B12" s="329" t="s">
        <v>259</v>
      </c>
      <c r="C12" s="330">
        <v>9.7814942101907137E-2</v>
      </c>
      <c r="D12" s="577"/>
    </row>
    <row r="13" spans="1:4" x14ac:dyDescent="0.2">
      <c r="A13" s="572" t="s">
        <v>268</v>
      </c>
      <c r="B13" s="327" t="s">
        <v>267</v>
      </c>
      <c r="C13" s="328">
        <v>0.22371026847387057</v>
      </c>
      <c r="D13" s="575">
        <v>0.20506754266797528</v>
      </c>
    </row>
    <row r="14" spans="1:4" x14ac:dyDescent="0.2">
      <c r="A14" s="573"/>
      <c r="B14" s="124" t="s">
        <v>260</v>
      </c>
      <c r="C14" s="187">
        <v>0</v>
      </c>
      <c r="D14" s="576"/>
    </row>
    <row r="15" spans="1:4" x14ac:dyDescent="0.2">
      <c r="A15" s="574"/>
      <c r="B15" s="329" t="s">
        <v>259</v>
      </c>
      <c r="C15" s="330">
        <v>7.355224949636692E-2</v>
      </c>
      <c r="D15" s="577"/>
    </row>
    <row r="16" spans="1:4" x14ac:dyDescent="0.2">
      <c r="A16" s="572" t="s">
        <v>266</v>
      </c>
      <c r="B16" s="327" t="s">
        <v>261</v>
      </c>
      <c r="C16" s="328">
        <v>8.4728271337448216E-2</v>
      </c>
      <c r="D16" s="575">
        <v>7.7568721844738897E-2</v>
      </c>
    </row>
    <row r="17" spans="1:4" x14ac:dyDescent="0.2">
      <c r="A17" s="573"/>
      <c r="B17" s="124" t="s">
        <v>260</v>
      </c>
      <c r="C17" s="187">
        <v>0</v>
      </c>
      <c r="D17" s="576"/>
    </row>
    <row r="18" spans="1:4" x14ac:dyDescent="0.2">
      <c r="A18" s="574"/>
      <c r="B18" s="329" t="s">
        <v>259</v>
      </c>
      <c r="C18" s="330">
        <v>2.6495854540000405E-2</v>
      </c>
      <c r="D18" s="577"/>
    </row>
    <row r="19" spans="1:4" x14ac:dyDescent="0.2">
      <c r="A19" s="572" t="s">
        <v>265</v>
      </c>
      <c r="B19" s="327" t="s">
        <v>261</v>
      </c>
      <c r="C19" s="328">
        <v>0</v>
      </c>
      <c r="D19" s="575">
        <v>3.7712137784925563E-3</v>
      </c>
    </row>
    <row r="20" spans="1:4" x14ac:dyDescent="0.2">
      <c r="A20" s="573"/>
      <c r="B20" s="124" t="s">
        <v>260</v>
      </c>
      <c r="C20" s="187">
        <v>0</v>
      </c>
      <c r="D20" s="576"/>
    </row>
    <row r="21" spans="1:4" x14ac:dyDescent="0.2">
      <c r="A21" s="574"/>
      <c r="B21" s="329" t="s">
        <v>259</v>
      </c>
      <c r="C21" s="330">
        <v>5.1973919450303246E-2</v>
      </c>
      <c r="D21" s="577"/>
    </row>
    <row r="22" spans="1:4" x14ac:dyDescent="0.2">
      <c r="A22" s="572" t="s">
        <v>264</v>
      </c>
      <c r="B22" s="327" t="s">
        <v>261</v>
      </c>
      <c r="C22" s="328">
        <v>0</v>
      </c>
      <c r="D22" s="575">
        <v>2.1952441409916353E-3</v>
      </c>
    </row>
    <row r="23" spans="1:4" x14ac:dyDescent="0.2">
      <c r="A23" s="573"/>
      <c r="B23" s="124" t="s">
        <v>260</v>
      </c>
      <c r="C23" s="187">
        <v>0</v>
      </c>
      <c r="D23" s="576"/>
    </row>
    <row r="24" spans="1:4" x14ac:dyDescent="0.2">
      <c r="A24" s="574"/>
      <c r="B24" s="329" t="s">
        <v>259</v>
      </c>
      <c r="C24" s="330">
        <v>3.0254302423358258E-2</v>
      </c>
      <c r="D24" s="577"/>
    </row>
    <row r="25" spans="1:4" x14ac:dyDescent="0.2">
      <c r="A25" s="572" t="s">
        <v>263</v>
      </c>
      <c r="B25" s="327" t="s">
        <v>261</v>
      </c>
      <c r="C25" s="328">
        <v>0</v>
      </c>
      <c r="D25" s="575">
        <v>1.5473258785746358E-3</v>
      </c>
    </row>
    <row r="26" spans="1:4" x14ac:dyDescent="0.2">
      <c r="A26" s="573"/>
      <c r="B26" s="124" t="s">
        <v>260</v>
      </c>
      <c r="C26" s="187">
        <v>0</v>
      </c>
      <c r="D26" s="576"/>
    </row>
    <row r="27" spans="1:4" x14ac:dyDescent="0.2">
      <c r="A27" s="574"/>
      <c r="B27" s="329" t="s">
        <v>259</v>
      </c>
      <c r="C27" s="330">
        <v>2.1324855948249594E-2</v>
      </c>
      <c r="D27" s="577"/>
    </row>
    <row r="28" spans="1:4" x14ac:dyDescent="0.2">
      <c r="A28" s="572" t="s">
        <v>262</v>
      </c>
      <c r="B28" s="327" t="s">
        <v>261</v>
      </c>
      <c r="C28" s="328">
        <v>0</v>
      </c>
      <c r="D28" s="575">
        <v>7.6171574772530629E-3</v>
      </c>
    </row>
    <row r="29" spans="1:4" x14ac:dyDescent="0.2">
      <c r="A29" s="573"/>
      <c r="B29" s="124" t="s">
        <v>260</v>
      </c>
      <c r="C29" s="187">
        <v>0</v>
      </c>
      <c r="D29" s="576"/>
    </row>
    <row r="30" spans="1:4" x14ac:dyDescent="0.2">
      <c r="A30" s="574"/>
      <c r="B30" s="329" t="s">
        <v>259</v>
      </c>
      <c r="C30" s="330">
        <v>0.10497774785954292</v>
      </c>
      <c r="D30" s="577"/>
    </row>
    <row r="31" spans="1:4" x14ac:dyDescent="0.2">
      <c r="A31" s="331"/>
      <c r="B31" s="326"/>
      <c r="C31" s="326" t="s">
        <v>138</v>
      </c>
      <c r="D31" s="332">
        <v>1</v>
      </c>
    </row>
    <row r="32" spans="1:4" x14ac:dyDescent="0.2">
      <c r="A32" s="1" t="s">
        <v>228</v>
      </c>
    </row>
  </sheetData>
  <mergeCells count="16">
    <mergeCell ref="A25:A27"/>
    <mergeCell ref="D25:D27"/>
    <mergeCell ref="A28:A30"/>
    <mergeCell ref="D28:D30"/>
    <mergeCell ref="A16:A18"/>
    <mergeCell ref="D16:D18"/>
    <mergeCell ref="A19:A21"/>
    <mergeCell ref="D19:D21"/>
    <mergeCell ref="A22:A24"/>
    <mergeCell ref="D22:D24"/>
    <mergeCell ref="A7:A9"/>
    <mergeCell ref="D7:D9"/>
    <mergeCell ref="A10:A12"/>
    <mergeCell ref="D10:D12"/>
    <mergeCell ref="A13:A15"/>
    <mergeCell ref="D13:D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baseColWidth="10" defaultColWidth="11.42578125" defaultRowHeight="12.75" x14ac:dyDescent="0.2"/>
  <cols>
    <col min="1" max="1" width="15.28515625" style="1" customWidth="1"/>
    <col min="2" max="8" width="16" style="1" customWidth="1"/>
    <col min="9" max="16384" width="11.42578125" style="1"/>
  </cols>
  <sheetData>
    <row r="1" spans="1:8" x14ac:dyDescent="0.2">
      <c r="A1" s="33" t="s">
        <v>961</v>
      </c>
    </row>
    <row r="2" spans="1:8" x14ac:dyDescent="0.2">
      <c r="A2" s="33" t="s">
        <v>288</v>
      </c>
    </row>
    <row r="3" spans="1:8" x14ac:dyDescent="0.2">
      <c r="A3" s="1" t="s">
        <v>284</v>
      </c>
    </row>
    <row r="4" spans="1:8" x14ac:dyDescent="0.2">
      <c r="A4" s="1" t="s">
        <v>467</v>
      </c>
    </row>
    <row r="5" spans="1:8" ht="25.5" x14ac:dyDescent="0.2">
      <c r="A5" s="213" t="s">
        <v>275</v>
      </c>
      <c r="B5" s="188" t="s">
        <v>471</v>
      </c>
      <c r="C5" s="188" t="s">
        <v>472</v>
      </c>
      <c r="D5" s="188" t="s">
        <v>473</v>
      </c>
      <c r="E5" s="188" t="s">
        <v>474</v>
      </c>
      <c r="F5" s="188" t="s">
        <v>475</v>
      </c>
      <c r="G5" s="188" t="s">
        <v>259</v>
      </c>
      <c r="H5" s="334" t="s">
        <v>138</v>
      </c>
    </row>
    <row r="6" spans="1:8" x14ac:dyDescent="0.2">
      <c r="A6" s="335" t="s">
        <v>271</v>
      </c>
      <c r="B6" s="540">
        <v>0.30604654168048617</v>
      </c>
      <c r="C6" s="540">
        <v>0.41435141666709735</v>
      </c>
      <c r="D6" s="540">
        <v>1</v>
      </c>
      <c r="E6" s="540">
        <v>0.64862453205101378</v>
      </c>
      <c r="F6" s="540">
        <v>0.82970839238340099</v>
      </c>
      <c r="G6" s="540">
        <v>0.59476614904529557</v>
      </c>
      <c r="H6" s="541">
        <v>0.51317816187162824</v>
      </c>
    </row>
    <row r="7" spans="1:8" x14ac:dyDescent="0.2">
      <c r="A7" s="333" t="s">
        <v>270</v>
      </c>
      <c r="B7" s="542">
        <v>0.2752409203118667</v>
      </c>
      <c r="C7" s="542">
        <v>0.20155370215458293</v>
      </c>
      <c r="D7" s="542">
        <v>0</v>
      </c>
      <c r="E7" s="542">
        <v>0.23789659453807732</v>
      </c>
      <c r="F7" s="542">
        <v>0.15149559733545234</v>
      </c>
      <c r="G7" s="542">
        <v>9.7463653781560092E-2</v>
      </c>
      <c r="H7" s="543">
        <v>0.1929358755364855</v>
      </c>
    </row>
    <row r="8" spans="1:8" x14ac:dyDescent="0.2">
      <c r="A8" s="333" t="s">
        <v>268</v>
      </c>
      <c r="B8" s="542">
        <v>0.24881144628195453</v>
      </c>
      <c r="C8" s="542">
        <v>2.9887901263989915E-2</v>
      </c>
      <c r="D8" s="542">
        <v>0</v>
      </c>
      <c r="E8" s="542">
        <v>1.203127248410661E-2</v>
      </c>
      <c r="F8" s="542">
        <v>0</v>
      </c>
      <c r="G8" s="542">
        <v>7.3337910250578897E-2</v>
      </c>
      <c r="H8" s="543">
        <v>0.11823853282600152</v>
      </c>
    </row>
    <row r="9" spans="1:8" x14ac:dyDescent="0.2">
      <c r="A9" s="333" t="s">
        <v>265</v>
      </c>
      <c r="B9" s="542">
        <v>5.8988343846700646E-2</v>
      </c>
      <c r="C9" s="542">
        <v>0.30587255080098991</v>
      </c>
      <c r="D9" s="542">
        <v>0</v>
      </c>
      <c r="E9" s="542">
        <v>5.4314846974829328E-2</v>
      </c>
      <c r="F9" s="542">
        <v>1.8796010281146483E-2</v>
      </c>
      <c r="G9" s="542">
        <v>5.2054598725970541E-2</v>
      </c>
      <c r="H9" s="543">
        <v>7.7060511227762835E-2</v>
      </c>
    </row>
    <row r="10" spans="1:8" x14ac:dyDescent="0.2">
      <c r="A10" s="333" t="s">
        <v>264</v>
      </c>
      <c r="B10" s="542">
        <v>3.2278893213713314E-2</v>
      </c>
      <c r="C10" s="542">
        <v>2.0152029452772516E-2</v>
      </c>
      <c r="D10" s="542">
        <v>0</v>
      </c>
      <c r="E10" s="542">
        <v>3.7953524534359441E-2</v>
      </c>
      <c r="F10" s="542">
        <v>0</v>
      </c>
      <c r="G10" s="542">
        <v>3.0972835158239849E-2</v>
      </c>
      <c r="H10" s="543">
        <v>2.695194800617666E-2</v>
      </c>
    </row>
    <row r="11" spans="1:8" x14ac:dyDescent="0.2">
      <c r="A11" s="333" t="s">
        <v>263</v>
      </c>
      <c r="B11" s="542">
        <v>1.7704584996071318E-2</v>
      </c>
      <c r="C11" s="542">
        <v>1.1729037226247468E-2</v>
      </c>
      <c r="D11" s="542">
        <v>0</v>
      </c>
      <c r="E11" s="542">
        <v>4.3560616220151265E-3</v>
      </c>
      <c r="F11" s="542">
        <v>0</v>
      </c>
      <c r="G11" s="542">
        <v>2.1289160667913688E-2</v>
      </c>
      <c r="H11" s="543">
        <v>1.3853826884883997E-2</v>
      </c>
    </row>
    <row r="12" spans="1:8" x14ac:dyDescent="0.2">
      <c r="A12" s="333" t="s">
        <v>286</v>
      </c>
      <c r="B12" s="542">
        <v>2.2552017925194505E-2</v>
      </c>
      <c r="C12" s="542">
        <v>0</v>
      </c>
      <c r="D12" s="542">
        <v>0</v>
      </c>
      <c r="E12" s="542">
        <v>0</v>
      </c>
      <c r="F12" s="542">
        <v>0</v>
      </c>
      <c r="G12" s="542">
        <v>1.5854551925736884E-2</v>
      </c>
      <c r="H12" s="543">
        <v>1.2550098461544569E-2</v>
      </c>
    </row>
    <row r="13" spans="1:8" x14ac:dyDescent="0.2">
      <c r="A13" s="333" t="s">
        <v>266</v>
      </c>
      <c r="B13" s="542">
        <v>5.4885853134914011E-3</v>
      </c>
      <c r="C13" s="542">
        <v>0</v>
      </c>
      <c r="D13" s="542">
        <v>0</v>
      </c>
      <c r="E13" s="542">
        <v>4.5182694802629961E-3</v>
      </c>
      <c r="F13" s="542">
        <v>0</v>
      </c>
      <c r="G13" s="542">
        <v>2.6586296011886071E-2</v>
      </c>
      <c r="H13" s="543">
        <v>9.2119196101552725E-3</v>
      </c>
    </row>
    <row r="14" spans="1:8" x14ac:dyDescent="0.2">
      <c r="A14" s="333" t="s">
        <v>262</v>
      </c>
      <c r="B14" s="542">
        <v>3.2888666430521685E-2</v>
      </c>
      <c r="C14" s="542">
        <v>1.6453362434319982E-2</v>
      </c>
      <c r="D14" s="542">
        <v>0</v>
      </c>
      <c r="E14" s="542">
        <v>3.0489831533529895E-4</v>
      </c>
      <c r="F14" s="542">
        <v>0</v>
      </c>
      <c r="G14" s="542">
        <v>8.7674844432818283E-2</v>
      </c>
      <c r="H14" s="543">
        <v>3.6019125575361126E-2</v>
      </c>
    </row>
    <row r="15" spans="1:8" x14ac:dyDescent="0.2">
      <c r="A15" s="213" t="s">
        <v>138</v>
      </c>
      <c r="B15" s="189">
        <v>1.0000000000000002</v>
      </c>
      <c r="C15" s="189">
        <v>1.0000000000000002</v>
      </c>
      <c r="D15" s="189">
        <v>1</v>
      </c>
      <c r="E15" s="189">
        <v>0.99999999999999989</v>
      </c>
      <c r="F15" s="189">
        <v>0.99999999999999989</v>
      </c>
      <c r="G15" s="189">
        <v>0.99999999999999989</v>
      </c>
      <c r="H15" s="336">
        <v>0.99999999999999967</v>
      </c>
    </row>
    <row r="16" spans="1:8" x14ac:dyDescent="0.2">
      <c r="A16" s="1" t="s">
        <v>228</v>
      </c>
      <c r="B16" s="136"/>
      <c r="C16" s="136"/>
      <c r="D16" s="136"/>
      <c r="E16" s="6"/>
    </row>
    <row r="17" spans="1:1" x14ac:dyDescent="0.2">
      <c r="A17" s="126"/>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baseColWidth="10" defaultColWidth="11.42578125" defaultRowHeight="12.75" x14ac:dyDescent="0.2"/>
  <cols>
    <col min="1" max="1" width="33.28515625" style="1" bestFit="1" customWidth="1"/>
    <col min="2" max="3" width="11.42578125" style="1" customWidth="1"/>
    <col min="4" max="16384" width="11.42578125" style="1"/>
  </cols>
  <sheetData>
    <row r="1" spans="1:3" x14ac:dyDescent="0.2">
      <c r="A1" s="33" t="s">
        <v>962</v>
      </c>
    </row>
    <row r="2" spans="1:3" x14ac:dyDescent="0.2">
      <c r="A2" s="33" t="s">
        <v>285</v>
      </c>
    </row>
    <row r="3" spans="1:3" x14ac:dyDescent="0.2">
      <c r="A3" s="1" t="s">
        <v>284</v>
      </c>
    </row>
    <row r="4" spans="1:3" ht="12" customHeight="1" x14ac:dyDescent="0.2">
      <c r="A4" s="186" t="s">
        <v>467</v>
      </c>
    </row>
    <row r="5" spans="1:3" ht="12" customHeight="1" x14ac:dyDescent="0.2"/>
    <row r="6" spans="1:3" ht="15" x14ac:dyDescent="0.2">
      <c r="A6" s="339" t="s">
        <v>283</v>
      </c>
      <c r="B6" s="266" t="s">
        <v>684</v>
      </c>
      <c r="C6" s="268" t="s">
        <v>685</v>
      </c>
    </row>
    <row r="7" spans="1:3" x14ac:dyDescent="0.2">
      <c r="A7" s="467" t="s">
        <v>282</v>
      </c>
      <c r="B7" s="337">
        <v>0.52345333190485654</v>
      </c>
      <c r="C7" s="338">
        <v>0.21478246058419395</v>
      </c>
    </row>
    <row r="8" spans="1:3" x14ac:dyDescent="0.2">
      <c r="A8" s="467" t="s">
        <v>476</v>
      </c>
      <c r="B8" s="337">
        <v>3.5577998402318359E-2</v>
      </c>
      <c r="C8" s="338">
        <v>0.17883455841552065</v>
      </c>
    </row>
    <row r="9" spans="1:3" x14ac:dyDescent="0.2">
      <c r="A9" s="467" t="s">
        <v>477</v>
      </c>
      <c r="B9" s="337">
        <v>0.45032380087050294</v>
      </c>
      <c r="C9" s="338">
        <v>0.29489054921776892</v>
      </c>
    </row>
    <row r="10" spans="1:3" x14ac:dyDescent="0.2">
      <c r="A10" s="467" t="s">
        <v>478</v>
      </c>
      <c r="B10" s="337">
        <v>0</v>
      </c>
      <c r="C10" s="338">
        <v>0.19118283602446376</v>
      </c>
    </row>
    <row r="11" spans="1:3" x14ac:dyDescent="0.2">
      <c r="A11" s="467" t="s">
        <v>479</v>
      </c>
      <c r="B11" s="337">
        <v>0</v>
      </c>
      <c r="C11" s="338">
        <v>5.7227798868348112E-2</v>
      </c>
    </row>
    <row r="12" spans="1:3" x14ac:dyDescent="0.2">
      <c r="A12" s="467" t="s">
        <v>480</v>
      </c>
      <c r="B12" s="337">
        <v>0</v>
      </c>
      <c r="C12" s="338">
        <v>4.4161653584565898E-2</v>
      </c>
    </row>
    <row r="13" spans="1:3" x14ac:dyDescent="0.2">
      <c r="A13" s="467" t="s">
        <v>481</v>
      </c>
      <c r="B13" s="337">
        <v>0</v>
      </c>
      <c r="C13" s="338">
        <v>1.001509051168499E-2</v>
      </c>
    </row>
    <row r="14" spans="1:3" ht="15" x14ac:dyDescent="0.2">
      <c r="A14" s="467" t="s">
        <v>683</v>
      </c>
      <c r="B14" s="337">
        <v>-9.3551311776777935E-3</v>
      </c>
      <c r="C14" s="338">
        <v>8.9050527934539381E-3</v>
      </c>
    </row>
    <row r="15" spans="1:3" x14ac:dyDescent="0.2">
      <c r="A15" s="468" t="s">
        <v>138</v>
      </c>
      <c r="B15" s="341">
        <v>1</v>
      </c>
      <c r="C15" s="342">
        <v>1.0000000000000002</v>
      </c>
    </row>
    <row r="16" spans="1:3" x14ac:dyDescent="0.2">
      <c r="A16" s="125"/>
    </row>
    <row r="17" spans="1:1" x14ac:dyDescent="0.2">
      <c r="A17" s="125" t="s">
        <v>682</v>
      </c>
    </row>
    <row r="18" spans="1:1" x14ac:dyDescent="0.2">
      <c r="A18" s="125" t="s">
        <v>482</v>
      </c>
    </row>
    <row r="19" spans="1:1" x14ac:dyDescent="0.2">
      <c r="A19" s="1" t="s">
        <v>228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heetViews>
  <sheetFormatPr baseColWidth="10" defaultColWidth="11.42578125" defaultRowHeight="15" x14ac:dyDescent="0.25"/>
  <cols>
    <col min="1" max="1" width="56.42578125" style="201" customWidth="1"/>
    <col min="2" max="2" width="20.85546875" style="201" customWidth="1"/>
    <col min="3" max="16384" width="11.42578125" style="201"/>
  </cols>
  <sheetData>
    <row r="1" spans="1:3" x14ac:dyDescent="0.25">
      <c r="A1" s="202" t="s">
        <v>541</v>
      </c>
    </row>
    <row r="2" spans="1:3" x14ac:dyDescent="0.25">
      <c r="A2" s="202" t="s">
        <v>542</v>
      </c>
    </row>
    <row r="3" spans="1:3" x14ac:dyDescent="0.25">
      <c r="A3" s="203" t="s">
        <v>529</v>
      </c>
      <c r="B3" s="203" t="s">
        <v>543</v>
      </c>
      <c r="C3" s="203" t="s">
        <v>530</v>
      </c>
    </row>
    <row r="4" spans="1:3" x14ac:dyDescent="0.25">
      <c r="A4" s="25" t="s">
        <v>544</v>
      </c>
      <c r="B4" s="25" t="s">
        <v>545</v>
      </c>
      <c r="C4" s="231">
        <v>3.5445346031333147E-2</v>
      </c>
    </row>
    <row r="5" spans="1:3" x14ac:dyDescent="0.25">
      <c r="A5" s="25" t="s">
        <v>546</v>
      </c>
      <c r="B5" s="25" t="s">
        <v>545</v>
      </c>
      <c r="C5" s="231">
        <v>2.0506497352694025E-2</v>
      </c>
    </row>
    <row r="6" spans="1:3" x14ac:dyDescent="0.25">
      <c r="A6" s="551" t="s">
        <v>547</v>
      </c>
      <c r="B6" s="25" t="s">
        <v>545</v>
      </c>
      <c r="C6" s="232">
        <v>655.73745297009543</v>
      </c>
    </row>
    <row r="7" spans="1:3" x14ac:dyDescent="0.25">
      <c r="A7" s="551"/>
      <c r="B7" s="25" t="s">
        <v>548</v>
      </c>
      <c r="C7" s="232">
        <v>653.41999999999996</v>
      </c>
    </row>
    <row r="8" spans="1:3" x14ac:dyDescent="0.25">
      <c r="A8" s="551" t="s">
        <v>549</v>
      </c>
      <c r="B8" s="25" t="s">
        <v>545</v>
      </c>
      <c r="C8" s="232">
        <v>299.95408531696785</v>
      </c>
    </row>
    <row r="9" spans="1:3" x14ac:dyDescent="0.25">
      <c r="A9" s="551"/>
      <c r="B9" s="25" t="s">
        <v>550</v>
      </c>
      <c r="C9" s="232">
        <v>295.88023715415011</v>
      </c>
    </row>
    <row r="10" spans="1:3" ht="25.5" x14ac:dyDescent="0.25">
      <c r="A10" s="25" t="s">
        <v>551</v>
      </c>
      <c r="B10" s="25" t="s">
        <v>545</v>
      </c>
      <c r="C10" s="232">
        <v>14.300000000000011</v>
      </c>
    </row>
    <row r="11" spans="1:3" x14ac:dyDescent="0.25">
      <c r="A11" s="25" t="s">
        <v>552</v>
      </c>
      <c r="B11" s="25" t="s">
        <v>553</v>
      </c>
      <c r="C11" s="233">
        <v>1713.8</v>
      </c>
    </row>
    <row r="12" spans="1:3" x14ac:dyDescent="0.25">
      <c r="A12" s="551" t="s">
        <v>554</v>
      </c>
      <c r="B12" s="25" t="s">
        <v>553</v>
      </c>
      <c r="C12" s="233">
        <v>2973</v>
      </c>
    </row>
    <row r="13" spans="1:3" x14ac:dyDescent="0.25">
      <c r="A13" s="551"/>
      <c r="B13" s="25" t="s">
        <v>555</v>
      </c>
      <c r="C13" s="233">
        <v>3057.2</v>
      </c>
    </row>
    <row r="14" spans="1:3" x14ac:dyDescent="0.25">
      <c r="A14" s="25" t="s">
        <v>556</v>
      </c>
      <c r="B14" s="25" t="s">
        <v>550</v>
      </c>
      <c r="C14" s="231">
        <v>0.05</v>
      </c>
    </row>
    <row r="15" spans="1:3" x14ac:dyDescent="0.25">
      <c r="A15" s="25" t="s">
        <v>557</v>
      </c>
      <c r="B15" s="25" t="s">
        <v>550</v>
      </c>
      <c r="C15" s="32">
        <v>0.25650000000000001</v>
      </c>
    </row>
    <row r="16" spans="1:3" x14ac:dyDescent="0.25">
      <c r="A16" s="25" t="s">
        <v>558</v>
      </c>
      <c r="B16" s="25" t="s">
        <v>545</v>
      </c>
      <c r="C16" s="32">
        <v>0.33250000000000002</v>
      </c>
    </row>
    <row r="17" spans="1:3" ht="25.5" x14ac:dyDescent="0.25">
      <c r="A17" s="25" t="s">
        <v>559</v>
      </c>
      <c r="B17" s="25" t="s">
        <v>545</v>
      </c>
      <c r="C17" s="231">
        <v>0.42899999999999999</v>
      </c>
    </row>
    <row r="18" spans="1:3" x14ac:dyDescent="0.25">
      <c r="A18" s="551" t="s">
        <v>560</v>
      </c>
      <c r="B18" s="25" t="s">
        <v>555</v>
      </c>
      <c r="C18" s="233">
        <v>11006.57287</v>
      </c>
    </row>
    <row r="19" spans="1:3" x14ac:dyDescent="0.25">
      <c r="A19" s="551"/>
      <c r="B19" s="25" t="s">
        <v>553</v>
      </c>
      <c r="C19" s="233">
        <v>14646.358899262059</v>
      </c>
    </row>
    <row r="20" spans="1:3" x14ac:dyDescent="0.25">
      <c r="A20" s="230" t="s">
        <v>540</v>
      </c>
    </row>
  </sheetData>
  <mergeCells count="4">
    <mergeCell ref="A6:A7"/>
    <mergeCell ref="A8:A9"/>
    <mergeCell ref="A12:A13"/>
    <mergeCell ref="A18:A1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1.42578125" defaultRowHeight="12.75" x14ac:dyDescent="0.2"/>
  <cols>
    <col min="1" max="1" width="77.140625" style="1" bestFit="1" customWidth="1"/>
    <col min="2" max="2" width="10.28515625" style="1" bestFit="1" customWidth="1"/>
    <col min="3" max="3" width="10.42578125" style="1" bestFit="1" customWidth="1"/>
    <col min="4" max="4" width="8.140625" style="1" bestFit="1" customWidth="1"/>
    <col min="5" max="16384" width="11.42578125" style="1"/>
  </cols>
  <sheetData>
    <row r="1" spans="1:4" x14ac:dyDescent="0.2">
      <c r="A1" s="33" t="s">
        <v>963</v>
      </c>
    </row>
    <row r="2" spans="1:4" x14ac:dyDescent="0.2">
      <c r="A2" s="33" t="s">
        <v>302</v>
      </c>
    </row>
    <row r="3" spans="1:4" x14ac:dyDescent="0.2">
      <c r="A3" s="186" t="s">
        <v>467</v>
      </c>
    </row>
    <row r="4" spans="1:4" x14ac:dyDescent="0.2">
      <c r="A4" s="578" t="s">
        <v>301</v>
      </c>
      <c r="B4" s="580" t="s">
        <v>300</v>
      </c>
      <c r="C4" s="580"/>
      <c r="D4" s="581" t="s">
        <v>138</v>
      </c>
    </row>
    <row r="5" spans="1:4" x14ac:dyDescent="0.2">
      <c r="A5" s="579"/>
      <c r="B5" s="128" t="s">
        <v>299</v>
      </c>
      <c r="C5" s="127" t="s">
        <v>298</v>
      </c>
      <c r="D5" s="582"/>
    </row>
    <row r="6" spans="1:4" x14ac:dyDescent="0.2">
      <c r="A6" s="210" t="s">
        <v>297</v>
      </c>
      <c r="B6" s="302">
        <v>518.78148049072865</v>
      </c>
      <c r="C6" s="302"/>
      <c r="D6" s="303">
        <v>518.78148049072865</v>
      </c>
    </row>
    <row r="7" spans="1:4" x14ac:dyDescent="0.2">
      <c r="A7" s="210" t="s">
        <v>296</v>
      </c>
      <c r="B7" s="302">
        <v>322.16915140230685</v>
      </c>
      <c r="C7" s="302"/>
      <c r="D7" s="303">
        <v>322.16915140230685</v>
      </c>
    </row>
    <row r="8" spans="1:4" x14ac:dyDescent="0.2">
      <c r="A8" s="210" t="s">
        <v>295</v>
      </c>
      <c r="B8" s="302">
        <v>1055.4451200363121</v>
      </c>
      <c r="C8" s="302"/>
      <c r="D8" s="303">
        <v>1055.4451200363121</v>
      </c>
    </row>
    <row r="9" spans="1:4" x14ac:dyDescent="0.2">
      <c r="A9" s="210" t="s">
        <v>294</v>
      </c>
      <c r="B9" s="302">
        <v>515.92344121200642</v>
      </c>
      <c r="C9" s="302">
        <v>0</v>
      </c>
      <c r="D9" s="303">
        <v>515.92344121200642</v>
      </c>
    </row>
    <row r="10" spans="1:4" x14ac:dyDescent="0.2">
      <c r="A10" s="210" t="s">
        <v>293</v>
      </c>
      <c r="B10" s="302"/>
      <c r="C10" s="302">
        <v>175.90224762</v>
      </c>
      <c r="D10" s="303">
        <v>175.90224762</v>
      </c>
    </row>
    <row r="11" spans="1:4" x14ac:dyDescent="0.2">
      <c r="A11" s="210" t="s">
        <v>292</v>
      </c>
      <c r="B11" s="302"/>
      <c r="C11" s="302">
        <v>220.03001112999999</v>
      </c>
      <c r="D11" s="303">
        <v>220.03001112999999</v>
      </c>
    </row>
    <row r="12" spans="1:4" x14ac:dyDescent="0.2">
      <c r="A12" s="210" t="s">
        <v>291</v>
      </c>
      <c r="B12" s="302"/>
      <c r="C12" s="302">
        <v>0</v>
      </c>
      <c r="D12" s="303">
        <v>0</v>
      </c>
    </row>
    <row r="13" spans="1:4" x14ac:dyDescent="0.2">
      <c r="A13" s="210" t="s">
        <v>290</v>
      </c>
      <c r="B13" s="302"/>
      <c r="C13" s="302">
        <v>526.60936778000007</v>
      </c>
      <c r="D13" s="303">
        <v>526.60936778000007</v>
      </c>
    </row>
    <row r="14" spans="1:4" x14ac:dyDescent="0.2">
      <c r="A14" s="210" t="s">
        <v>339</v>
      </c>
      <c r="B14" s="302"/>
      <c r="C14" s="302">
        <v>0</v>
      </c>
      <c r="D14" s="303">
        <v>0</v>
      </c>
    </row>
    <row r="15" spans="1:4" x14ac:dyDescent="0.2">
      <c r="A15" s="340" t="s">
        <v>289</v>
      </c>
      <c r="B15" s="298">
        <v>2412.3191931413539</v>
      </c>
      <c r="C15" s="298">
        <v>922.54162653000003</v>
      </c>
      <c r="D15" s="299">
        <v>3334.8608196713535</v>
      </c>
    </row>
    <row r="16" spans="1:4" x14ac:dyDescent="0.2">
      <c r="A16" s="1" t="s">
        <v>14</v>
      </c>
    </row>
  </sheetData>
  <mergeCells count="3">
    <mergeCell ref="A4:A5"/>
    <mergeCell ref="B4:C4"/>
    <mergeCell ref="D4:D5"/>
  </mergeCells>
  <conditionalFormatting sqref="B6:D6 B15:D15">
    <cfRule type="cellIs" dxfId="5" priority="3" operator="equal">
      <formula>0</formula>
    </cfRule>
  </conditionalFormatting>
  <conditionalFormatting sqref="B7:D14">
    <cfRule type="cellIs" dxfId="4" priority="1"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ColWidth="11.42578125" defaultRowHeight="12.75" x14ac:dyDescent="0.2"/>
  <cols>
    <col min="1" max="1" width="42.140625" style="1" bestFit="1" customWidth="1"/>
    <col min="2" max="2" width="10.140625" style="1" bestFit="1" customWidth="1"/>
    <col min="3" max="3" width="10.28515625" style="1" bestFit="1" customWidth="1"/>
    <col min="4" max="16384" width="11.42578125" style="1"/>
  </cols>
  <sheetData>
    <row r="1" spans="1:3" x14ac:dyDescent="0.2">
      <c r="A1" s="33" t="s">
        <v>964</v>
      </c>
    </row>
    <row r="2" spans="1:3" x14ac:dyDescent="0.2">
      <c r="A2" s="33" t="s">
        <v>285</v>
      </c>
    </row>
    <row r="3" spans="1:3" x14ac:dyDescent="0.2">
      <c r="A3" s="186" t="s">
        <v>467</v>
      </c>
    </row>
    <row r="5" spans="1:3" ht="15" x14ac:dyDescent="0.2">
      <c r="A5" s="539" t="s">
        <v>692</v>
      </c>
      <c r="B5" s="345" t="s">
        <v>299</v>
      </c>
      <c r="C5" s="346" t="s">
        <v>298</v>
      </c>
    </row>
    <row r="6" spans="1:3" x14ac:dyDescent="0.2">
      <c r="A6" s="224" t="s">
        <v>282</v>
      </c>
      <c r="B6" s="343">
        <v>0.87024939380402977</v>
      </c>
      <c r="C6" s="344">
        <v>0.57082450551392583</v>
      </c>
    </row>
    <row r="7" spans="1:3" x14ac:dyDescent="0.2">
      <c r="A7" s="224" t="s">
        <v>281</v>
      </c>
      <c r="B7" s="343">
        <v>0</v>
      </c>
      <c r="C7" s="344">
        <v>0</v>
      </c>
    </row>
    <row r="8" spans="1:3" x14ac:dyDescent="0.2">
      <c r="A8" s="224" t="s">
        <v>280</v>
      </c>
      <c r="B8" s="343">
        <v>0.12974888506260604</v>
      </c>
      <c r="C8" s="344">
        <v>0</v>
      </c>
    </row>
    <row r="9" spans="1:3" x14ac:dyDescent="0.2">
      <c r="A9" s="224" t="s">
        <v>279</v>
      </c>
      <c r="B9" s="343">
        <v>1.7211333640754677E-6</v>
      </c>
      <c r="C9" s="344">
        <v>8.2267652361085034E-2</v>
      </c>
    </row>
    <row r="10" spans="1:3" x14ac:dyDescent="0.2">
      <c r="A10" s="224" t="s">
        <v>278</v>
      </c>
      <c r="B10" s="343">
        <v>0</v>
      </c>
      <c r="C10" s="344">
        <v>0.10841073113002525</v>
      </c>
    </row>
    <row r="11" spans="1:3" x14ac:dyDescent="0.2">
      <c r="A11" s="224" t="s">
        <v>277</v>
      </c>
      <c r="B11" s="343">
        <v>0</v>
      </c>
      <c r="C11" s="344">
        <v>0.23849711099496396</v>
      </c>
    </row>
    <row r="12" spans="1:3" x14ac:dyDescent="0.2">
      <c r="A12" s="224" t="s">
        <v>276</v>
      </c>
      <c r="B12" s="343">
        <v>0</v>
      </c>
      <c r="C12" s="344">
        <v>0</v>
      </c>
    </row>
    <row r="13" spans="1:3" x14ac:dyDescent="0.2">
      <c r="A13" s="347" t="s">
        <v>138</v>
      </c>
      <c r="B13" s="348">
        <v>0.99999999999999989</v>
      </c>
      <c r="C13" s="349">
        <v>1</v>
      </c>
    </row>
    <row r="14" spans="1:3" x14ac:dyDescent="0.2">
      <c r="A14" s="110" t="s">
        <v>303</v>
      </c>
    </row>
    <row r="15" spans="1:3" x14ac:dyDescent="0.2">
      <c r="A15" s="1" t="s">
        <v>14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baseColWidth="10" defaultColWidth="11.42578125" defaultRowHeight="12.75" x14ac:dyDescent="0.2"/>
  <cols>
    <col min="1" max="1" width="24.28515625" style="1" customWidth="1"/>
    <col min="2" max="2" width="21.140625" style="1" customWidth="1"/>
    <col min="3" max="3" width="22.85546875" style="1" customWidth="1"/>
    <col min="4" max="4" width="15" style="1" bestFit="1" customWidth="1"/>
    <col min="5" max="16384" width="11.42578125" style="1"/>
  </cols>
  <sheetData>
    <row r="1" spans="1:4" x14ac:dyDescent="0.2">
      <c r="A1" s="33" t="s">
        <v>965</v>
      </c>
    </row>
    <row r="2" spans="1:4" ht="24.75" customHeight="1" x14ac:dyDescent="0.2">
      <c r="A2" s="586" t="s">
        <v>686</v>
      </c>
      <c r="B2" s="586"/>
      <c r="C2" s="586"/>
      <c r="D2" s="586"/>
    </row>
    <row r="4" spans="1:4" x14ac:dyDescent="0.2">
      <c r="A4" s="584" t="s">
        <v>323</v>
      </c>
      <c r="B4" s="583" t="s">
        <v>322</v>
      </c>
      <c r="C4" s="583"/>
      <c r="D4" s="583"/>
    </row>
    <row r="5" spans="1:4" x14ac:dyDescent="0.2">
      <c r="A5" s="585"/>
      <c r="B5" s="205" t="s">
        <v>321</v>
      </c>
      <c r="C5" s="205" t="s">
        <v>320</v>
      </c>
      <c r="D5" s="205" t="s">
        <v>319</v>
      </c>
    </row>
    <row r="6" spans="1:4" x14ac:dyDescent="0.2">
      <c r="A6" s="350" t="s">
        <v>318</v>
      </c>
      <c r="B6" s="351" t="s">
        <v>304</v>
      </c>
      <c r="C6" s="351" t="s">
        <v>304</v>
      </c>
      <c r="D6" s="351" t="s">
        <v>304</v>
      </c>
    </row>
    <row r="7" spans="1:4" x14ac:dyDescent="0.2">
      <c r="A7" s="350" t="s">
        <v>317</v>
      </c>
      <c r="B7" s="351" t="s">
        <v>304</v>
      </c>
      <c r="C7" s="351" t="s">
        <v>304</v>
      </c>
      <c r="D7" s="351" t="s">
        <v>114</v>
      </c>
    </row>
    <row r="8" spans="1:4" x14ac:dyDescent="0.2">
      <c r="A8" s="350" t="s">
        <v>316</v>
      </c>
      <c r="B8" s="351" t="s">
        <v>304</v>
      </c>
      <c r="C8" s="351" t="s">
        <v>304</v>
      </c>
      <c r="D8" s="351" t="s">
        <v>304</v>
      </c>
    </row>
    <row r="9" spans="1:4" x14ac:dyDescent="0.2">
      <c r="A9" s="350" t="s">
        <v>315</v>
      </c>
      <c r="B9" s="351" t="s">
        <v>304</v>
      </c>
      <c r="C9" s="351" t="s">
        <v>304</v>
      </c>
      <c r="D9" s="351" t="s">
        <v>304</v>
      </c>
    </row>
    <row r="10" spans="1:4" x14ac:dyDescent="0.2">
      <c r="A10" s="350" t="s">
        <v>314</v>
      </c>
      <c r="B10" s="351" t="s">
        <v>304</v>
      </c>
      <c r="C10" s="351" t="s">
        <v>304</v>
      </c>
      <c r="D10" s="351" t="s">
        <v>114</v>
      </c>
    </row>
    <row r="11" spans="1:4" x14ac:dyDescent="0.2">
      <c r="A11" s="350" t="s">
        <v>313</v>
      </c>
      <c r="B11" s="351" t="s">
        <v>304</v>
      </c>
      <c r="C11" s="351" t="s">
        <v>304</v>
      </c>
      <c r="D11" s="351" t="s">
        <v>304</v>
      </c>
    </row>
    <row r="12" spans="1:4" x14ac:dyDescent="0.2">
      <c r="A12" s="350" t="s">
        <v>312</v>
      </c>
      <c r="B12" s="351" t="s">
        <v>304</v>
      </c>
      <c r="C12" s="351" t="s">
        <v>304</v>
      </c>
      <c r="D12" s="351" t="s">
        <v>304</v>
      </c>
    </row>
    <row r="13" spans="1:4" x14ac:dyDescent="0.2">
      <c r="A13" s="350" t="s">
        <v>311</v>
      </c>
      <c r="B13" s="351" t="s">
        <v>304</v>
      </c>
      <c r="C13" s="351" t="s">
        <v>304</v>
      </c>
      <c r="D13" s="351" t="s">
        <v>114</v>
      </c>
    </row>
    <row r="14" spans="1:4" x14ac:dyDescent="0.2">
      <c r="A14" s="350" t="s">
        <v>310</v>
      </c>
      <c r="B14" s="351" t="s">
        <v>304</v>
      </c>
      <c r="C14" s="351" t="s">
        <v>304</v>
      </c>
      <c r="D14" s="351" t="s">
        <v>304</v>
      </c>
    </row>
    <row r="15" spans="1:4" x14ac:dyDescent="0.2">
      <c r="A15" s="350" t="s">
        <v>309</v>
      </c>
      <c r="B15" s="351" t="s">
        <v>304</v>
      </c>
      <c r="C15" s="351" t="s">
        <v>304</v>
      </c>
      <c r="D15" s="351" t="s">
        <v>304</v>
      </c>
    </row>
    <row r="16" spans="1:4" x14ac:dyDescent="0.2">
      <c r="A16" s="350" t="s">
        <v>483</v>
      </c>
      <c r="B16" s="351" t="s">
        <v>304</v>
      </c>
      <c r="C16" s="351" t="s">
        <v>304</v>
      </c>
      <c r="D16" s="351" t="s">
        <v>304</v>
      </c>
    </row>
    <row r="17" spans="1:4" x14ac:dyDescent="0.2">
      <c r="A17" s="350" t="s">
        <v>484</v>
      </c>
      <c r="B17" s="351" t="s">
        <v>304</v>
      </c>
      <c r="C17" s="351" t="s">
        <v>304</v>
      </c>
      <c r="D17" s="351" t="s">
        <v>114</v>
      </c>
    </row>
    <row r="18" spans="1:4" x14ac:dyDescent="0.2">
      <c r="A18" s="350" t="s">
        <v>308</v>
      </c>
      <c r="B18" s="351" t="s">
        <v>304</v>
      </c>
      <c r="C18" s="351" t="s">
        <v>304</v>
      </c>
      <c r="D18" s="351" t="s">
        <v>304</v>
      </c>
    </row>
    <row r="19" spans="1:4" x14ac:dyDescent="0.2">
      <c r="A19" s="350" t="s">
        <v>307</v>
      </c>
      <c r="B19" s="351" t="s">
        <v>304</v>
      </c>
      <c r="C19" s="351"/>
      <c r="D19" s="351" t="s">
        <v>304</v>
      </c>
    </row>
    <row r="20" spans="1:4" x14ac:dyDescent="0.2">
      <c r="A20" s="350" t="s">
        <v>306</v>
      </c>
      <c r="B20" s="351" t="s">
        <v>304</v>
      </c>
      <c r="C20" s="351" t="s">
        <v>304</v>
      </c>
      <c r="D20" s="351" t="s">
        <v>114</v>
      </c>
    </row>
    <row r="21" spans="1:4" x14ac:dyDescent="0.2">
      <c r="A21" s="350" t="s">
        <v>305</v>
      </c>
      <c r="B21" s="351" t="s">
        <v>304</v>
      </c>
      <c r="C21" s="351" t="s">
        <v>304</v>
      </c>
      <c r="D21" s="351" t="s">
        <v>304</v>
      </c>
    </row>
    <row r="22" spans="1:4" ht="36.75" customHeight="1" x14ac:dyDescent="0.2">
      <c r="A22" s="587" t="s">
        <v>687</v>
      </c>
      <c r="B22" s="587"/>
      <c r="C22" s="587"/>
      <c r="D22" s="587"/>
    </row>
    <row r="23" spans="1:4" x14ac:dyDescent="0.2">
      <c r="A23" s="1" t="s">
        <v>14</v>
      </c>
      <c r="B23" s="109"/>
      <c r="C23" s="109"/>
    </row>
  </sheetData>
  <mergeCells count="4">
    <mergeCell ref="B4:D4"/>
    <mergeCell ref="A4:A5"/>
    <mergeCell ref="A2:D2"/>
    <mergeCell ref="A22:D2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baseColWidth="10" defaultColWidth="11.42578125" defaultRowHeight="12.75" x14ac:dyDescent="0.2"/>
  <cols>
    <col min="1" max="1" width="51.7109375" style="1" customWidth="1"/>
    <col min="2" max="2" width="12.5703125" style="1" customWidth="1"/>
    <col min="3" max="3" width="10.5703125" style="1" bestFit="1" customWidth="1"/>
    <col min="4" max="16384" width="11.42578125" style="1"/>
  </cols>
  <sheetData>
    <row r="1" spans="1:3" x14ac:dyDescent="0.2">
      <c r="A1" s="33" t="s">
        <v>966</v>
      </c>
    </row>
    <row r="2" spans="1:3" x14ac:dyDescent="0.2">
      <c r="A2" s="33" t="s">
        <v>626</v>
      </c>
    </row>
    <row r="3" spans="1:3" x14ac:dyDescent="0.2">
      <c r="A3" s="33"/>
    </row>
    <row r="4" spans="1:3" ht="38.25" x14ac:dyDescent="0.2">
      <c r="A4" s="235" t="s">
        <v>330</v>
      </c>
      <c r="B4" s="355" t="s">
        <v>688</v>
      </c>
      <c r="C4" s="356" t="s">
        <v>689</v>
      </c>
    </row>
    <row r="5" spans="1:3" x14ac:dyDescent="0.2">
      <c r="A5" s="8" t="s">
        <v>329</v>
      </c>
      <c r="B5" s="352"/>
      <c r="C5" s="353"/>
    </row>
    <row r="6" spans="1:3" x14ac:dyDescent="0.2">
      <c r="A6" s="8" t="s">
        <v>328</v>
      </c>
      <c r="B6" s="352"/>
      <c r="C6" s="354"/>
    </row>
    <row r="7" spans="1:3" x14ac:dyDescent="0.2">
      <c r="A7" s="8" t="s">
        <v>327</v>
      </c>
      <c r="B7" s="352"/>
      <c r="C7" s="354"/>
    </row>
    <row r="8" spans="1:3" x14ac:dyDescent="0.2">
      <c r="A8" s="8" t="s">
        <v>326</v>
      </c>
      <c r="B8" s="352"/>
      <c r="C8" s="354"/>
    </row>
    <row r="9" spans="1:3" x14ac:dyDescent="0.2">
      <c r="A9" s="8" t="s">
        <v>325</v>
      </c>
      <c r="B9" s="352"/>
      <c r="C9" s="354"/>
    </row>
    <row r="10" spans="1:3" x14ac:dyDescent="0.2">
      <c r="A10" s="205" t="s">
        <v>138</v>
      </c>
      <c r="B10" s="357">
        <f>SUM(B5:B9)</f>
        <v>0</v>
      </c>
      <c r="C10" s="247">
        <f>IFERROR(SUMPRODUCT(C5:C9,B5:B9)/B10,0)</f>
        <v>0</v>
      </c>
    </row>
    <row r="11" spans="1:3" x14ac:dyDescent="0.2">
      <c r="A11" s="1" t="s">
        <v>324</v>
      </c>
    </row>
    <row r="12" spans="1:3" x14ac:dyDescent="0.2">
      <c r="A12" s="1" t="s">
        <v>14</v>
      </c>
    </row>
  </sheetData>
  <conditionalFormatting sqref="B5:C10">
    <cfRule type="cellIs" dxfId="3" priority="1"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baseColWidth="10" defaultColWidth="11.42578125" defaultRowHeight="12.75" x14ac:dyDescent="0.2"/>
  <cols>
    <col min="1" max="1" width="52.85546875" style="1" customWidth="1"/>
    <col min="2" max="2" width="11.28515625" style="1" bestFit="1" customWidth="1"/>
    <col min="3" max="3" width="10.5703125" style="1" bestFit="1" customWidth="1"/>
    <col min="4" max="16384" width="11.42578125" style="1"/>
  </cols>
  <sheetData>
    <row r="1" spans="1:3" x14ac:dyDescent="0.2">
      <c r="A1" s="33" t="s">
        <v>967</v>
      </c>
    </row>
    <row r="2" spans="1:3" x14ac:dyDescent="0.2">
      <c r="A2" s="33" t="s">
        <v>625</v>
      </c>
      <c r="B2" s="129"/>
      <c r="C2" s="129"/>
    </row>
    <row r="3" spans="1:3" x14ac:dyDescent="0.2">
      <c r="B3" s="129"/>
      <c r="C3" s="129"/>
    </row>
    <row r="4" spans="1:3" ht="38.25" x14ac:dyDescent="0.2">
      <c r="A4" s="235" t="s">
        <v>331</v>
      </c>
      <c r="B4" s="355" t="s">
        <v>690</v>
      </c>
      <c r="C4" s="356" t="s">
        <v>689</v>
      </c>
    </row>
    <row r="5" spans="1:3" x14ac:dyDescent="0.2">
      <c r="A5" s="8" t="s">
        <v>329</v>
      </c>
      <c r="B5" s="352"/>
      <c r="C5" s="353"/>
    </row>
    <row r="6" spans="1:3" x14ac:dyDescent="0.2">
      <c r="A6" s="8" t="s">
        <v>328</v>
      </c>
      <c r="B6" s="352"/>
      <c r="C6" s="354"/>
    </row>
    <row r="7" spans="1:3" x14ac:dyDescent="0.2">
      <c r="A7" s="8" t="s">
        <v>327</v>
      </c>
      <c r="B7" s="352"/>
      <c r="C7" s="354"/>
    </row>
    <row r="8" spans="1:3" x14ac:dyDescent="0.2">
      <c r="A8" s="8" t="s">
        <v>326</v>
      </c>
      <c r="B8" s="352"/>
      <c r="C8" s="354"/>
    </row>
    <row r="9" spans="1:3" x14ac:dyDescent="0.2">
      <c r="A9" s="8" t="s">
        <v>325</v>
      </c>
      <c r="B9" s="352"/>
      <c r="C9" s="354"/>
    </row>
    <row r="10" spans="1:3" x14ac:dyDescent="0.2">
      <c r="A10" s="205" t="s">
        <v>138</v>
      </c>
      <c r="B10" s="358" t="s">
        <v>115</v>
      </c>
      <c r="C10" s="359" t="s">
        <v>115</v>
      </c>
    </row>
    <row r="11" spans="1:3" x14ac:dyDescent="0.2">
      <c r="A11" s="1" t="s">
        <v>324</v>
      </c>
      <c r="B11" s="129"/>
      <c r="C11" s="129"/>
    </row>
    <row r="12" spans="1:3" x14ac:dyDescent="0.2">
      <c r="A12" s="1" t="s">
        <v>14</v>
      </c>
      <c r="B12" s="129"/>
      <c r="C12" s="129"/>
    </row>
  </sheetData>
  <conditionalFormatting sqref="B5:C10">
    <cfRule type="cellIs" dxfId="2" priority="1"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baseColWidth="10" defaultColWidth="11.42578125" defaultRowHeight="12.75" x14ac:dyDescent="0.2"/>
  <cols>
    <col min="1" max="1" width="41.85546875" style="1" customWidth="1"/>
    <col min="2" max="2" width="11.28515625" style="1" customWidth="1"/>
    <col min="3" max="3" width="10.5703125" style="1" bestFit="1" customWidth="1"/>
    <col min="4" max="16384" width="11.42578125" style="1"/>
  </cols>
  <sheetData>
    <row r="1" spans="1:3" x14ac:dyDescent="0.2">
      <c r="A1" s="33" t="s">
        <v>968</v>
      </c>
    </row>
    <row r="2" spans="1:3" x14ac:dyDescent="0.2">
      <c r="A2" s="33" t="s">
        <v>627</v>
      </c>
      <c r="B2" s="129"/>
      <c r="C2" s="129"/>
    </row>
    <row r="3" spans="1:3" x14ac:dyDescent="0.2">
      <c r="B3" s="129"/>
      <c r="C3" s="129"/>
    </row>
    <row r="4" spans="1:3" ht="38.25" x14ac:dyDescent="0.2">
      <c r="A4" s="235" t="s">
        <v>338</v>
      </c>
      <c r="B4" s="355" t="s">
        <v>691</v>
      </c>
      <c r="C4" s="356" t="s">
        <v>689</v>
      </c>
    </row>
    <row r="5" spans="1:3" x14ac:dyDescent="0.2">
      <c r="A5" s="8" t="s">
        <v>337</v>
      </c>
      <c r="B5" s="352">
        <v>1334000</v>
      </c>
      <c r="C5" s="353">
        <v>0.23742878560719641</v>
      </c>
    </row>
    <row r="6" spans="1:3" x14ac:dyDescent="0.2">
      <c r="A6" s="8" t="s">
        <v>336</v>
      </c>
      <c r="B6" s="352">
        <v>1480000</v>
      </c>
      <c r="C6" s="354">
        <v>0.23928378378378379</v>
      </c>
    </row>
    <row r="7" spans="1:3" x14ac:dyDescent="0.2">
      <c r="A7" s="8" t="s">
        <v>335</v>
      </c>
      <c r="B7" s="352">
        <v>0</v>
      </c>
      <c r="C7" s="354">
        <v>0</v>
      </c>
    </row>
    <row r="8" spans="1:3" x14ac:dyDescent="0.2">
      <c r="A8" s="8" t="s">
        <v>334</v>
      </c>
      <c r="B8" s="352">
        <v>0</v>
      </c>
      <c r="C8" s="354">
        <v>0</v>
      </c>
    </row>
    <row r="9" spans="1:3" x14ac:dyDescent="0.2">
      <c r="A9" s="8" t="s">
        <v>333</v>
      </c>
      <c r="B9" s="352">
        <v>0</v>
      </c>
      <c r="C9" s="354">
        <v>0</v>
      </c>
    </row>
    <row r="10" spans="1:3" x14ac:dyDescent="0.2">
      <c r="A10" s="8" t="s">
        <v>332</v>
      </c>
      <c r="B10" s="352">
        <v>0</v>
      </c>
      <c r="C10" s="354">
        <v>0</v>
      </c>
    </row>
    <row r="11" spans="1:3" x14ac:dyDescent="0.2">
      <c r="A11" s="205" t="s">
        <v>138</v>
      </c>
      <c r="B11" s="357">
        <v>2814000</v>
      </c>
      <c r="C11" s="247">
        <v>0.2384044065387349</v>
      </c>
    </row>
    <row r="12" spans="1:3" x14ac:dyDescent="0.2">
      <c r="A12" s="1" t="s">
        <v>324</v>
      </c>
      <c r="B12" s="129"/>
      <c r="C12" s="129"/>
    </row>
    <row r="13" spans="1:3" x14ac:dyDescent="0.2">
      <c r="A13" s="1" t="s">
        <v>14</v>
      </c>
    </row>
  </sheetData>
  <conditionalFormatting sqref="B5:C11">
    <cfRule type="cellIs" dxfId="1" priority="1" operator="equal">
      <formula>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baseColWidth="10" defaultColWidth="11.42578125" defaultRowHeight="12.75" x14ac:dyDescent="0.2"/>
  <cols>
    <col min="1" max="1" width="40.42578125" style="1" bestFit="1" customWidth="1"/>
    <col min="2" max="2" width="13" style="1" bestFit="1" customWidth="1"/>
    <col min="3" max="16384" width="11.42578125" style="1"/>
  </cols>
  <sheetData>
    <row r="1" spans="1:2" x14ac:dyDescent="0.2">
      <c r="A1" s="33" t="s">
        <v>969</v>
      </c>
    </row>
    <row r="2" spans="1:2" x14ac:dyDescent="0.2">
      <c r="A2" s="204" t="s">
        <v>342</v>
      </c>
    </row>
    <row r="3" spans="1:2" x14ac:dyDescent="0.2">
      <c r="A3" s="190" t="s">
        <v>467</v>
      </c>
    </row>
    <row r="4" spans="1:2" x14ac:dyDescent="0.2">
      <c r="A4" s="554" t="s">
        <v>301</v>
      </c>
      <c r="B4" s="588" t="s">
        <v>341</v>
      </c>
    </row>
    <row r="5" spans="1:2" x14ac:dyDescent="0.2">
      <c r="A5" s="554"/>
      <c r="B5" s="588"/>
    </row>
    <row r="6" spans="1:2" x14ac:dyDescent="0.2">
      <c r="A6" s="469" t="s">
        <v>297</v>
      </c>
      <c r="B6" s="360">
        <v>20.321295879999997</v>
      </c>
    </row>
    <row r="7" spans="1:2" x14ac:dyDescent="0.2">
      <c r="A7" s="469" t="s">
        <v>340</v>
      </c>
      <c r="B7" s="248">
        <v>38.506963380000002</v>
      </c>
    </row>
    <row r="8" spans="1:2" x14ac:dyDescent="0.2">
      <c r="A8" s="469" t="s">
        <v>295</v>
      </c>
      <c r="B8" s="248">
        <v>0</v>
      </c>
    </row>
    <row r="9" spans="1:2" x14ac:dyDescent="0.2">
      <c r="A9" s="469" t="s">
        <v>294</v>
      </c>
      <c r="B9" s="248">
        <v>13.91864313</v>
      </c>
    </row>
    <row r="10" spans="1:2" x14ac:dyDescent="0.2">
      <c r="A10" s="469" t="s">
        <v>293</v>
      </c>
      <c r="B10" s="248">
        <v>0.50781997999999995</v>
      </c>
    </row>
    <row r="11" spans="1:2" x14ac:dyDescent="0.2">
      <c r="A11" s="469" t="s">
        <v>292</v>
      </c>
      <c r="B11" s="248">
        <v>126.69354953</v>
      </c>
    </row>
    <row r="12" spans="1:2" x14ac:dyDescent="0.2">
      <c r="A12" s="469" t="s">
        <v>291</v>
      </c>
      <c r="B12" s="248">
        <v>19.89223204</v>
      </c>
    </row>
    <row r="13" spans="1:2" x14ac:dyDescent="0.2">
      <c r="A13" s="469" t="s">
        <v>290</v>
      </c>
      <c r="B13" s="248">
        <v>415.77286857999991</v>
      </c>
    </row>
    <row r="14" spans="1:2" x14ac:dyDescent="0.2">
      <c r="A14" s="469" t="s">
        <v>339</v>
      </c>
      <c r="B14" s="248">
        <v>0</v>
      </c>
    </row>
    <row r="15" spans="1:2" x14ac:dyDescent="0.2">
      <c r="A15" s="205" t="s">
        <v>289</v>
      </c>
      <c r="B15" s="250">
        <v>635.61337251999998</v>
      </c>
    </row>
    <row r="16" spans="1:2" x14ac:dyDescent="0.2">
      <c r="A16" s="1" t="s">
        <v>14</v>
      </c>
    </row>
  </sheetData>
  <mergeCells count="2">
    <mergeCell ref="A4:A5"/>
    <mergeCell ref="B4:B5"/>
  </mergeCells>
  <conditionalFormatting sqref="B7:B15">
    <cfRule type="cellIs" dxfId="0" priority="1"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heetViews>
  <sheetFormatPr baseColWidth="10" defaultColWidth="11.42578125" defaultRowHeight="12.75" x14ac:dyDescent="0.2"/>
  <cols>
    <col min="1" max="1" width="22.140625" style="1" customWidth="1"/>
    <col min="2" max="2" width="8.140625" style="1" bestFit="1" customWidth="1"/>
    <col min="3" max="16384" width="11.42578125" style="1"/>
  </cols>
  <sheetData>
    <row r="1" spans="1:2" x14ac:dyDescent="0.2">
      <c r="A1" s="33" t="s">
        <v>970</v>
      </c>
    </row>
    <row r="2" spans="1:2" x14ac:dyDescent="0.2">
      <c r="A2" s="33" t="s">
        <v>285</v>
      </c>
    </row>
    <row r="3" spans="1:2" x14ac:dyDescent="0.2">
      <c r="A3" s="1" t="s">
        <v>287</v>
      </c>
    </row>
    <row r="4" spans="1:2" x14ac:dyDescent="0.2">
      <c r="A4" s="1" t="s">
        <v>467</v>
      </c>
    </row>
    <row r="6" spans="1:2" ht="15" x14ac:dyDescent="0.2">
      <c r="A6" s="2" t="s">
        <v>692</v>
      </c>
      <c r="B6" s="361" t="s">
        <v>234</v>
      </c>
    </row>
    <row r="7" spans="1:2" x14ac:dyDescent="0.2">
      <c r="A7" s="4" t="s">
        <v>282</v>
      </c>
      <c r="B7" s="362">
        <v>0.78773538424641076</v>
      </c>
    </row>
    <row r="8" spans="1:2" x14ac:dyDescent="0.2">
      <c r="A8" s="4" t="s">
        <v>281</v>
      </c>
      <c r="B8" s="362">
        <v>0</v>
      </c>
    </row>
    <row r="9" spans="1:2" x14ac:dyDescent="0.2">
      <c r="A9" s="4" t="s">
        <v>280</v>
      </c>
      <c r="B9" s="362">
        <v>7.6479318630628219E-3</v>
      </c>
    </row>
    <row r="10" spans="1:2" x14ac:dyDescent="0.2">
      <c r="A10" s="4" t="s">
        <v>279</v>
      </c>
      <c r="B10" s="362">
        <v>8.2928866150412119E-4</v>
      </c>
    </row>
    <row r="11" spans="1:2" x14ac:dyDescent="0.2">
      <c r="A11" s="4" t="s">
        <v>278</v>
      </c>
      <c r="B11" s="362">
        <v>0.15482862033339972</v>
      </c>
    </row>
    <row r="12" spans="1:2" x14ac:dyDescent="0.2">
      <c r="A12" s="362" t="s">
        <v>277</v>
      </c>
      <c r="B12" s="362">
        <v>4.8958774895622566E-2</v>
      </c>
    </row>
    <row r="13" spans="1:2" x14ac:dyDescent="0.2">
      <c r="A13" s="362" t="s">
        <v>276</v>
      </c>
      <c r="B13" s="362">
        <v>0</v>
      </c>
    </row>
    <row r="14" spans="1:2" x14ac:dyDescent="0.2">
      <c r="A14" s="2" t="s">
        <v>138</v>
      </c>
      <c r="B14" s="363">
        <v>1</v>
      </c>
    </row>
    <row r="15" spans="1:2" x14ac:dyDescent="0.2">
      <c r="A15" s="110" t="s">
        <v>303</v>
      </c>
    </row>
    <row r="16" spans="1:2" x14ac:dyDescent="0.2">
      <c r="A16" s="1" t="s">
        <v>14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baseColWidth="10" defaultColWidth="11.42578125" defaultRowHeight="12.75" x14ac:dyDescent="0.2"/>
  <cols>
    <col min="1" max="1" width="25.7109375" style="1" bestFit="1" customWidth="1"/>
    <col min="2" max="2" width="13.7109375" style="1" bestFit="1" customWidth="1"/>
    <col min="3" max="16384" width="11.42578125" style="1"/>
  </cols>
  <sheetData>
    <row r="1" spans="1:2" x14ac:dyDescent="0.2">
      <c r="A1" s="33" t="s">
        <v>971</v>
      </c>
    </row>
    <row r="2" spans="1:2" x14ac:dyDescent="0.2">
      <c r="A2" s="117" t="s">
        <v>342</v>
      </c>
    </row>
    <row r="3" spans="1:2" x14ac:dyDescent="0.2">
      <c r="A3" s="130" t="s">
        <v>467</v>
      </c>
    </row>
    <row r="4" spans="1:2" x14ac:dyDescent="0.2">
      <c r="A4" s="130"/>
    </row>
    <row r="5" spans="1:2" x14ac:dyDescent="0.2">
      <c r="A5" s="2" t="s">
        <v>301</v>
      </c>
      <c r="B5" s="361" t="s">
        <v>344</v>
      </c>
    </row>
    <row r="6" spans="1:2" x14ac:dyDescent="0.2">
      <c r="A6" s="469" t="s">
        <v>297</v>
      </c>
      <c r="B6" s="360">
        <v>65.867712569999995</v>
      </c>
    </row>
    <row r="7" spans="1:2" x14ac:dyDescent="0.2">
      <c r="A7" s="469" t="s">
        <v>296</v>
      </c>
      <c r="B7" s="360">
        <v>254.71846318999999</v>
      </c>
    </row>
    <row r="8" spans="1:2" x14ac:dyDescent="0.2">
      <c r="A8" s="469" t="s">
        <v>294</v>
      </c>
      <c r="B8" s="360">
        <v>46.990111640000002</v>
      </c>
    </row>
    <row r="9" spans="1:2" x14ac:dyDescent="0.2">
      <c r="A9" s="469" t="s">
        <v>343</v>
      </c>
      <c r="B9" s="360">
        <v>165.01963670999999</v>
      </c>
    </row>
    <row r="10" spans="1:2" x14ac:dyDescent="0.2">
      <c r="A10" s="2" t="s">
        <v>289</v>
      </c>
      <c r="B10" s="364">
        <v>532.59592410999994</v>
      </c>
    </row>
    <row r="11" spans="1:2" x14ac:dyDescent="0.2">
      <c r="A11" s="1" t="s">
        <v>14</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heetViews>
  <sheetFormatPr baseColWidth="10" defaultColWidth="11.42578125" defaultRowHeight="12.75" x14ac:dyDescent="0.2"/>
  <cols>
    <col min="1" max="1" width="48.28515625" style="1" bestFit="1" customWidth="1"/>
    <col min="2" max="2" width="8.140625" style="1" bestFit="1" customWidth="1"/>
    <col min="3" max="16384" width="11.42578125" style="1"/>
  </cols>
  <sheetData>
    <row r="1" spans="1:2" x14ac:dyDescent="0.2">
      <c r="A1" s="33" t="s">
        <v>972</v>
      </c>
    </row>
    <row r="2" spans="1:2" x14ac:dyDescent="0.2">
      <c r="A2" s="33" t="s">
        <v>346</v>
      </c>
    </row>
    <row r="3" spans="1:2" x14ac:dyDescent="0.2">
      <c r="A3" s="130" t="s">
        <v>467</v>
      </c>
    </row>
    <row r="5" spans="1:2" ht="15" x14ac:dyDescent="0.2">
      <c r="A5" s="2" t="s">
        <v>692</v>
      </c>
      <c r="B5" s="475" t="s">
        <v>232</v>
      </c>
    </row>
    <row r="6" spans="1:2" x14ac:dyDescent="0.2">
      <c r="A6" s="4" t="s">
        <v>282</v>
      </c>
      <c r="B6" s="365">
        <v>0.93835061871202474</v>
      </c>
    </row>
    <row r="7" spans="1:2" x14ac:dyDescent="0.2">
      <c r="A7" s="4" t="s">
        <v>281</v>
      </c>
      <c r="B7" s="365">
        <v>0</v>
      </c>
    </row>
    <row r="8" spans="1:2" x14ac:dyDescent="0.2">
      <c r="A8" s="4" t="s">
        <v>280</v>
      </c>
      <c r="B8" s="365">
        <v>5.9463179809184474E-2</v>
      </c>
    </row>
    <row r="9" spans="1:2" x14ac:dyDescent="0.2">
      <c r="A9" s="4" t="s">
        <v>279</v>
      </c>
      <c r="B9" s="365">
        <v>2.1862014787908013E-3</v>
      </c>
    </row>
    <row r="10" spans="1:2" x14ac:dyDescent="0.2">
      <c r="A10" s="4" t="s">
        <v>278</v>
      </c>
      <c r="B10" s="365">
        <v>0</v>
      </c>
    </row>
    <row r="11" spans="1:2" x14ac:dyDescent="0.2">
      <c r="A11" s="362" t="s">
        <v>277</v>
      </c>
      <c r="B11" s="365">
        <v>0</v>
      </c>
    </row>
    <row r="12" spans="1:2" x14ac:dyDescent="0.2">
      <c r="A12" s="362" t="s">
        <v>276</v>
      </c>
      <c r="B12" s="365">
        <v>0</v>
      </c>
    </row>
    <row r="13" spans="1:2" x14ac:dyDescent="0.2">
      <c r="A13" s="2" t="s">
        <v>138</v>
      </c>
      <c r="B13" s="363">
        <v>1</v>
      </c>
    </row>
    <row r="14" spans="1:2" x14ac:dyDescent="0.2">
      <c r="A14" s="110" t="s">
        <v>345</v>
      </c>
    </row>
    <row r="15" spans="1:2" x14ac:dyDescent="0.2">
      <c r="A15" s="1" t="s">
        <v>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heetViews>
  <sheetFormatPr baseColWidth="10" defaultColWidth="11.42578125" defaultRowHeight="15" x14ac:dyDescent="0.25"/>
  <cols>
    <col min="1" max="1" width="20.7109375" style="201" customWidth="1"/>
    <col min="2" max="16384" width="11.42578125" style="201"/>
  </cols>
  <sheetData>
    <row r="1" spans="1:6" x14ac:dyDescent="0.25">
      <c r="A1" s="202" t="s">
        <v>561</v>
      </c>
    </row>
    <row r="2" spans="1:6" x14ac:dyDescent="0.25">
      <c r="A2" s="202" t="s">
        <v>562</v>
      </c>
    </row>
    <row r="3" spans="1:6" x14ac:dyDescent="0.25">
      <c r="A3" s="234"/>
    </row>
    <row r="4" spans="1:6" ht="25.5" x14ac:dyDescent="0.25">
      <c r="A4" s="203" t="s">
        <v>563</v>
      </c>
      <c r="B4" s="203" t="s">
        <v>564</v>
      </c>
      <c r="C4" s="203" t="s">
        <v>565</v>
      </c>
      <c r="D4" s="203" t="s">
        <v>566</v>
      </c>
      <c r="E4" s="203" t="s">
        <v>567</v>
      </c>
      <c r="F4" s="203" t="s">
        <v>10</v>
      </c>
    </row>
    <row r="5" spans="1:6" x14ac:dyDescent="0.25">
      <c r="A5" s="219" t="s">
        <v>568</v>
      </c>
      <c r="B5" s="219">
        <v>1.63</v>
      </c>
      <c r="C5" s="219">
        <v>1.82</v>
      </c>
      <c r="D5" s="219">
        <v>2.39</v>
      </c>
      <c r="E5" s="219">
        <v>1.04</v>
      </c>
      <c r="F5" s="465">
        <v>1</v>
      </c>
    </row>
    <row r="6" spans="1:6" x14ac:dyDescent="0.25">
      <c r="A6" s="222" t="s">
        <v>14</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baseColWidth="10" defaultColWidth="11.42578125" defaultRowHeight="12.75" x14ac:dyDescent="0.2"/>
  <cols>
    <col min="1" max="1" width="11.42578125" style="1"/>
    <col min="2" max="5" width="15.140625" style="1" customWidth="1"/>
    <col min="6" max="16384" width="11.42578125" style="1"/>
  </cols>
  <sheetData>
    <row r="1" spans="1:5" x14ac:dyDescent="0.2">
      <c r="A1" s="114" t="s">
        <v>973</v>
      </c>
      <c r="B1" s="44"/>
      <c r="C1" s="44"/>
      <c r="D1" s="44"/>
      <c r="E1" s="44"/>
    </row>
    <row r="2" spans="1:5" x14ac:dyDescent="0.2">
      <c r="A2" s="134" t="s">
        <v>351</v>
      </c>
      <c r="B2" s="61"/>
      <c r="C2" s="61"/>
      <c r="D2" s="61"/>
      <c r="E2" s="61"/>
    </row>
    <row r="3" spans="1:5" ht="15" x14ac:dyDescent="0.2">
      <c r="A3" s="118" t="s">
        <v>694</v>
      </c>
      <c r="B3" s="44"/>
      <c r="C3" s="44"/>
      <c r="D3" s="44"/>
      <c r="E3" s="44"/>
    </row>
    <row r="5" spans="1:5" x14ac:dyDescent="0.2">
      <c r="A5" s="133" t="s">
        <v>350</v>
      </c>
      <c r="B5" s="133" t="s">
        <v>349</v>
      </c>
      <c r="C5" s="133" t="s">
        <v>348</v>
      </c>
      <c r="D5" s="133" t="s">
        <v>15</v>
      </c>
      <c r="E5" s="133" t="s">
        <v>347</v>
      </c>
    </row>
    <row r="6" spans="1:5" x14ac:dyDescent="0.2">
      <c r="A6" s="132">
        <v>1990</v>
      </c>
      <c r="B6" s="425">
        <v>7528.9</v>
      </c>
      <c r="C6" s="426">
        <v>5446</v>
      </c>
      <c r="D6" s="426">
        <v>12974.9</v>
      </c>
      <c r="E6" s="427">
        <v>0.43289828583997003</v>
      </c>
    </row>
    <row r="7" spans="1:5" x14ac:dyDescent="0.2">
      <c r="A7" s="132">
        <v>1991</v>
      </c>
      <c r="B7" s="426">
        <v>7477.8617719609911</v>
      </c>
      <c r="C7" s="426">
        <v>5692.2124720000002</v>
      </c>
      <c r="D7" s="426">
        <v>13170.074243960991</v>
      </c>
      <c r="E7" s="428">
        <v>0.37366156707367659</v>
      </c>
    </row>
    <row r="8" spans="1:5" x14ac:dyDescent="0.2">
      <c r="A8" s="132">
        <v>1992</v>
      </c>
      <c r="B8" s="425">
        <v>7680.7323342892923</v>
      </c>
      <c r="C8" s="426">
        <v>5704.632356000001</v>
      </c>
      <c r="D8" s="426">
        <v>13385.364690289294</v>
      </c>
      <c r="E8" s="428">
        <v>0.30707455381505494</v>
      </c>
    </row>
    <row r="9" spans="1:5" x14ac:dyDescent="0.2">
      <c r="A9" s="132">
        <v>1993</v>
      </c>
      <c r="B9" s="426">
        <v>7843.679408297925</v>
      </c>
      <c r="C9" s="426">
        <v>5231.067779</v>
      </c>
      <c r="D9" s="426">
        <v>13074.747187297926</v>
      </c>
      <c r="E9" s="428">
        <v>0.28285215894933607</v>
      </c>
    </row>
    <row r="10" spans="1:5" x14ac:dyDescent="0.2">
      <c r="A10" s="132">
        <v>1994</v>
      </c>
      <c r="B10" s="426">
        <v>8122.2894154539572</v>
      </c>
      <c r="C10" s="426">
        <v>5375.279536</v>
      </c>
      <c r="D10" s="426">
        <v>13497.568951453957</v>
      </c>
      <c r="E10" s="428">
        <v>0.22769801056741165</v>
      </c>
    </row>
    <row r="11" spans="1:5" x14ac:dyDescent="0.2">
      <c r="A11" s="132">
        <v>1995</v>
      </c>
      <c r="B11" s="426">
        <v>8445.0703241014598</v>
      </c>
      <c r="C11" s="426">
        <v>3989.703</v>
      </c>
      <c r="D11" s="426">
        <v>12434.773324101459</v>
      </c>
      <c r="E11" s="428">
        <v>0.1737231577040515</v>
      </c>
    </row>
    <row r="12" spans="1:5" x14ac:dyDescent="0.2">
      <c r="A12" s="132">
        <v>1996</v>
      </c>
      <c r="B12" s="426">
        <v>7994.4746269327206</v>
      </c>
      <c r="C12" s="426">
        <v>3122.7220000000002</v>
      </c>
      <c r="D12" s="426">
        <v>11117.19662693272</v>
      </c>
      <c r="E12" s="428">
        <v>0.14684425034083345</v>
      </c>
    </row>
    <row r="13" spans="1:5" x14ac:dyDescent="0.2">
      <c r="A13" s="132">
        <v>1997</v>
      </c>
      <c r="B13" s="426">
        <v>7918.1782301788007</v>
      </c>
      <c r="C13" s="426">
        <v>2527.1529999999998</v>
      </c>
      <c r="D13" s="426">
        <v>10445.331230178801</v>
      </c>
      <c r="E13" s="428">
        <v>0.12896641969019002</v>
      </c>
    </row>
    <row r="14" spans="1:5" x14ac:dyDescent="0.2">
      <c r="A14" s="132">
        <v>1998</v>
      </c>
      <c r="B14" s="426">
        <v>7190.340533393859</v>
      </c>
      <c r="C14" s="426">
        <v>2460.9859999999999</v>
      </c>
      <c r="D14" s="426">
        <v>9651.326533393858</v>
      </c>
      <c r="E14" s="428">
        <v>0.12177356102186276</v>
      </c>
    </row>
    <row r="15" spans="1:5" x14ac:dyDescent="0.2">
      <c r="A15" s="132">
        <v>1999</v>
      </c>
      <c r="B15" s="426">
        <v>6881.6028797229283</v>
      </c>
      <c r="C15" s="426">
        <v>2795.4369999999999</v>
      </c>
      <c r="D15" s="426">
        <v>9677.0398797229282</v>
      </c>
      <c r="E15" s="428">
        <v>0.13351594120670268</v>
      </c>
    </row>
    <row r="16" spans="1:5" x14ac:dyDescent="0.2">
      <c r="A16" s="132">
        <v>2000</v>
      </c>
      <c r="B16" s="426">
        <v>7109.9709240681968</v>
      </c>
      <c r="C16" s="426">
        <v>2580.3200948357389</v>
      </c>
      <c r="D16" s="426">
        <v>9690.2910189039358</v>
      </c>
      <c r="E16" s="428">
        <v>0.13211308636823252</v>
      </c>
    </row>
    <row r="17" spans="1:5" x14ac:dyDescent="0.2">
      <c r="A17" s="132">
        <v>2001</v>
      </c>
      <c r="B17" s="426">
        <v>6921.2481160288271</v>
      </c>
      <c r="C17" s="426">
        <v>3007.6293961000001</v>
      </c>
      <c r="D17" s="426">
        <v>9928.8775121288272</v>
      </c>
      <c r="E17" s="428">
        <v>0.14456666475283025</v>
      </c>
    </row>
    <row r="18" spans="1:5" x14ac:dyDescent="0.2">
      <c r="A18" s="132">
        <v>2002</v>
      </c>
      <c r="B18" s="426">
        <v>6490.9170923148231</v>
      </c>
      <c r="C18" s="426">
        <v>3737.1875215641585</v>
      </c>
      <c r="D18" s="426">
        <v>10228.104613878982</v>
      </c>
      <c r="E18" s="428">
        <v>0.15165732538243112</v>
      </c>
    </row>
    <row r="19" spans="1:5" x14ac:dyDescent="0.2">
      <c r="A19" s="132">
        <v>2003</v>
      </c>
      <c r="B19" s="426">
        <v>6393.5038834316611</v>
      </c>
      <c r="C19" s="426">
        <v>4701.8747315145101</v>
      </c>
      <c r="D19" s="426">
        <v>11095.37861494617</v>
      </c>
      <c r="E19" s="428">
        <v>0.12716646415091223</v>
      </c>
    </row>
    <row r="20" spans="1:5" x14ac:dyDescent="0.2">
      <c r="A20" s="132">
        <v>2004</v>
      </c>
      <c r="B20" s="426">
        <v>6177.2809742653699</v>
      </c>
      <c r="C20" s="426">
        <v>4949.0353043500945</v>
      </c>
      <c r="D20" s="426">
        <v>11126.316278615464</v>
      </c>
      <c r="E20" s="428">
        <v>0.10300429017349519</v>
      </c>
    </row>
    <row r="21" spans="1:5" x14ac:dyDescent="0.2">
      <c r="A21" s="132">
        <v>2005</v>
      </c>
      <c r="B21" s="426">
        <v>5140.6635541845508</v>
      </c>
      <c r="C21" s="426">
        <v>4232.7113810004421</v>
      </c>
      <c r="D21" s="426">
        <v>9373.3749351849929</v>
      </c>
      <c r="E21" s="428">
        <v>7.002417120887118E-2</v>
      </c>
    </row>
    <row r="22" spans="1:5" x14ac:dyDescent="0.2">
      <c r="A22" s="132">
        <v>2006</v>
      </c>
      <c r="B22" s="426">
        <v>3495.2306919472526</v>
      </c>
      <c r="C22" s="426">
        <v>4171.1580115406578</v>
      </c>
      <c r="D22" s="426">
        <v>7666.3887034879099</v>
      </c>
      <c r="E22" s="428">
        <v>4.9916388163875655E-2</v>
      </c>
    </row>
    <row r="23" spans="1:5" x14ac:dyDescent="0.2">
      <c r="A23" s="132">
        <v>2007</v>
      </c>
      <c r="B23" s="426">
        <v>3437.8578457119752</v>
      </c>
      <c r="C23" s="426">
        <v>3656.1600540866834</v>
      </c>
      <c r="D23" s="426">
        <v>7094.0178997986586</v>
      </c>
      <c r="E23" s="428">
        <v>3.8778868458265642E-2</v>
      </c>
    </row>
    <row r="24" spans="1:5" x14ac:dyDescent="0.2">
      <c r="A24" s="132">
        <v>2008</v>
      </c>
      <c r="B24" s="426">
        <v>4400.017720916183</v>
      </c>
      <c r="C24" s="426">
        <v>2934.9434870128657</v>
      </c>
      <c r="D24" s="426">
        <v>7334.9612079290491</v>
      </c>
      <c r="E24" s="428">
        <v>4.9166706966614689E-2</v>
      </c>
    </row>
    <row r="25" spans="1:5" x14ac:dyDescent="0.2">
      <c r="A25" s="132">
        <v>2009</v>
      </c>
      <c r="B25" s="426">
        <v>8565.6367360751283</v>
      </c>
      <c r="C25" s="426">
        <v>2530.1183899764505</v>
      </c>
      <c r="D25" s="426">
        <v>11095.755126051579</v>
      </c>
      <c r="E25" s="428">
        <v>5.8118057718282108E-2</v>
      </c>
    </row>
    <row r="26" spans="1:5" x14ac:dyDescent="0.2">
      <c r="A26" s="132">
        <v>2010</v>
      </c>
      <c r="B26" s="426">
        <v>16262.368001733525</v>
      </c>
      <c r="C26" s="426">
        <v>4095.498839000486</v>
      </c>
      <c r="D26" s="426">
        <v>20357.866840734012</v>
      </c>
      <c r="E26" s="428">
        <v>8.5509217934346154E-2</v>
      </c>
    </row>
    <row r="27" spans="1:5" x14ac:dyDescent="0.2">
      <c r="A27" s="132">
        <v>2011</v>
      </c>
      <c r="B27" s="426">
        <v>20647.130858800534</v>
      </c>
      <c r="C27" s="426">
        <v>5280.4674346974207</v>
      </c>
      <c r="D27" s="426">
        <v>25927.598293497955</v>
      </c>
      <c r="E27" s="428">
        <v>0.11081582375760757</v>
      </c>
    </row>
    <row r="28" spans="1:5" x14ac:dyDescent="0.2">
      <c r="A28" s="132">
        <v>2012</v>
      </c>
      <c r="B28" s="426">
        <v>26288.387284576118</v>
      </c>
      <c r="C28" s="426">
        <v>6134.5513377113921</v>
      </c>
      <c r="D28" s="426">
        <v>32422.938622287511</v>
      </c>
      <c r="E28" s="428">
        <v>0.1194146655893621</v>
      </c>
    </row>
    <row r="29" spans="1:5" x14ac:dyDescent="0.2">
      <c r="A29" s="132">
        <v>2013</v>
      </c>
      <c r="B29" s="426">
        <v>28355.146377443067</v>
      </c>
      <c r="C29" s="426">
        <v>5159.621608999365</v>
      </c>
      <c r="D29" s="426">
        <v>33514.800000000003</v>
      </c>
      <c r="E29" s="428">
        <v>0.12731500897531201</v>
      </c>
    </row>
    <row r="30" spans="1:5" x14ac:dyDescent="0.2">
      <c r="A30" s="132">
        <v>2014</v>
      </c>
      <c r="B30" s="426">
        <v>30042.181993690807</v>
      </c>
      <c r="C30" s="426">
        <v>6544.3228887897239</v>
      </c>
      <c r="D30" s="426">
        <v>36586.504882480527</v>
      </c>
      <c r="E30" s="428">
        <v>0.14954234861596316</v>
      </c>
    </row>
    <row r="31" spans="1:5" x14ac:dyDescent="0.2">
      <c r="A31" s="132">
        <v>2015</v>
      </c>
      <c r="B31" s="426">
        <v>31185.907833973586</v>
      </c>
      <c r="C31" s="426">
        <v>7777.2351893288624</v>
      </c>
      <c r="D31" s="426">
        <v>38963.143023302451</v>
      </c>
      <c r="E31" s="428">
        <v>0.1727333827717728</v>
      </c>
    </row>
    <row r="32" spans="1:5" x14ac:dyDescent="0.2">
      <c r="A32" s="132">
        <v>2016</v>
      </c>
      <c r="B32" s="426">
        <v>43284.595711469243</v>
      </c>
      <c r="C32" s="426">
        <v>10080.809345279851</v>
      </c>
      <c r="D32" s="426">
        <v>53365.405056749092</v>
      </c>
      <c r="E32" s="428">
        <v>0.21012748413254195</v>
      </c>
    </row>
    <row r="33" spans="1:5" x14ac:dyDescent="0.2">
      <c r="A33" s="132">
        <v>2017</v>
      </c>
      <c r="B33" s="426">
        <v>56128.688679098021</v>
      </c>
      <c r="C33" s="426">
        <v>12807.488541339759</v>
      </c>
      <c r="D33" s="426">
        <v>68936.177220437778</v>
      </c>
      <c r="E33" s="428">
        <v>0.23533994465571328</v>
      </c>
    </row>
    <row r="34" spans="1:5" x14ac:dyDescent="0.2">
      <c r="A34" s="131">
        <v>2018</v>
      </c>
      <c r="B34" s="426">
        <v>55703.181778573817</v>
      </c>
      <c r="C34" s="426">
        <v>14544.284145769905</v>
      </c>
      <c r="D34" s="426">
        <v>70247.46592434372</v>
      </c>
      <c r="E34" s="428">
        <v>0.25591841995725362</v>
      </c>
    </row>
    <row r="35" spans="1:5" x14ac:dyDescent="0.2">
      <c r="A35" s="589" t="s">
        <v>693</v>
      </c>
      <c r="B35" s="589"/>
      <c r="C35" s="589"/>
      <c r="D35" s="589"/>
      <c r="E35" s="589"/>
    </row>
    <row r="36" spans="1:5" x14ac:dyDescent="0.2">
      <c r="A36" s="590"/>
      <c r="B36" s="590"/>
      <c r="C36" s="590"/>
      <c r="D36" s="590"/>
      <c r="E36" s="590"/>
    </row>
    <row r="37" spans="1:5" x14ac:dyDescent="0.2">
      <c r="A37" s="1" t="s">
        <v>14</v>
      </c>
    </row>
  </sheetData>
  <mergeCells count="1">
    <mergeCell ref="A35:E3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heetViews>
  <sheetFormatPr baseColWidth="10" defaultColWidth="11.42578125" defaultRowHeight="12.75" x14ac:dyDescent="0.2"/>
  <cols>
    <col min="1" max="1" width="26.42578125" style="1" customWidth="1"/>
    <col min="2" max="2" width="33.28515625" style="1" customWidth="1"/>
    <col min="3" max="16384" width="11.42578125" style="1"/>
  </cols>
  <sheetData>
    <row r="1" spans="1:10" x14ac:dyDescent="0.2">
      <c r="A1" s="114" t="s">
        <v>974</v>
      </c>
      <c r="B1" s="44"/>
    </row>
    <row r="2" spans="1:10" x14ac:dyDescent="0.2">
      <c r="A2" s="114" t="s">
        <v>354</v>
      </c>
      <c r="B2" s="61"/>
    </row>
    <row r="4" spans="1:10" ht="25.5" x14ac:dyDescent="0.2">
      <c r="A4" s="116" t="s">
        <v>353</v>
      </c>
      <c r="B4" s="116" t="s">
        <v>493</v>
      </c>
    </row>
    <row r="5" spans="1:10" x14ac:dyDescent="0.2">
      <c r="A5" s="116">
        <v>1995</v>
      </c>
      <c r="B5" s="429">
        <v>1246.3</v>
      </c>
    </row>
    <row r="6" spans="1:10" x14ac:dyDescent="0.2">
      <c r="A6" s="116">
        <v>1996</v>
      </c>
      <c r="B6" s="429">
        <v>572.70000000000005</v>
      </c>
    </row>
    <row r="7" spans="1:10" x14ac:dyDescent="0.2">
      <c r="A7" s="116">
        <v>1997</v>
      </c>
      <c r="B7" s="429">
        <v>303.8</v>
      </c>
    </row>
    <row r="8" spans="1:10" x14ac:dyDescent="0.2">
      <c r="A8" s="116">
        <v>2002</v>
      </c>
      <c r="B8" s="429">
        <v>207.6</v>
      </c>
    </row>
    <row r="9" spans="1:10" x14ac:dyDescent="0.2">
      <c r="A9" s="116">
        <v>2003</v>
      </c>
      <c r="B9" s="429">
        <v>76.7</v>
      </c>
      <c r="F9" s="6"/>
      <c r="G9" s="6"/>
      <c r="H9" s="6"/>
      <c r="I9" s="6"/>
      <c r="J9" s="6"/>
    </row>
    <row r="10" spans="1:10" x14ac:dyDescent="0.2">
      <c r="A10" s="116">
        <v>2004</v>
      </c>
      <c r="B10" s="429" t="s">
        <v>977</v>
      </c>
      <c r="F10" s="192"/>
      <c r="G10" s="6"/>
      <c r="H10" s="6"/>
      <c r="I10" s="193"/>
      <c r="J10" s="6"/>
    </row>
    <row r="11" spans="1:10" x14ac:dyDescent="0.2">
      <c r="A11" s="116">
        <v>2005</v>
      </c>
      <c r="B11" s="429" t="s">
        <v>978</v>
      </c>
      <c r="F11" s="192"/>
      <c r="G11" s="6"/>
      <c r="H11" s="6"/>
      <c r="I11" s="193"/>
      <c r="J11" s="6"/>
    </row>
    <row r="12" spans="1:10" x14ac:dyDescent="0.2">
      <c r="A12" s="116">
        <v>2006</v>
      </c>
      <c r="B12" s="429" t="s">
        <v>979</v>
      </c>
      <c r="F12" s="192"/>
      <c r="G12" s="6"/>
      <c r="H12" s="6"/>
      <c r="I12" s="193"/>
      <c r="J12" s="6"/>
    </row>
    <row r="13" spans="1:10" x14ac:dyDescent="0.2">
      <c r="A13" s="116">
        <v>2007</v>
      </c>
      <c r="B13" s="429" t="s">
        <v>980</v>
      </c>
      <c r="F13" s="192"/>
      <c r="G13" s="6"/>
      <c r="H13" s="6"/>
      <c r="I13" s="193"/>
      <c r="J13" s="6"/>
    </row>
    <row r="14" spans="1:10" x14ac:dyDescent="0.2">
      <c r="A14" s="116">
        <v>2014</v>
      </c>
      <c r="B14" s="429" t="s">
        <v>975</v>
      </c>
      <c r="F14" s="191"/>
      <c r="G14" s="6"/>
      <c r="H14" s="6"/>
      <c r="I14" s="193"/>
      <c r="J14" s="6"/>
    </row>
    <row r="15" spans="1:10" x14ac:dyDescent="0.2">
      <c r="A15" s="116">
        <v>2016</v>
      </c>
      <c r="B15" s="429" t="s">
        <v>981</v>
      </c>
      <c r="F15" s="192"/>
      <c r="G15" s="6"/>
      <c r="H15" s="6"/>
      <c r="I15" s="193"/>
      <c r="J15" s="6"/>
    </row>
    <row r="16" spans="1:10" x14ac:dyDescent="0.2">
      <c r="A16" s="116">
        <v>2017</v>
      </c>
      <c r="B16" s="429" t="s">
        <v>976</v>
      </c>
      <c r="F16" s="191"/>
      <c r="G16" s="6"/>
      <c r="H16" s="6"/>
      <c r="I16" s="193"/>
      <c r="J16" s="6"/>
    </row>
    <row r="17" spans="1:10" x14ac:dyDescent="0.2">
      <c r="A17" s="116">
        <v>2018</v>
      </c>
      <c r="B17" s="429" t="s">
        <v>982</v>
      </c>
      <c r="F17" s="192"/>
      <c r="G17" s="6"/>
      <c r="H17" s="6"/>
      <c r="I17" s="193"/>
      <c r="J17" s="6"/>
    </row>
    <row r="18" spans="1:10" x14ac:dyDescent="0.2">
      <c r="A18" s="17" t="s">
        <v>485</v>
      </c>
      <c r="B18" s="191"/>
    </row>
    <row r="19" spans="1:10" x14ac:dyDescent="0.2">
      <c r="A19" s="17" t="s">
        <v>486</v>
      </c>
      <c r="B19" s="191"/>
    </row>
    <row r="20" spans="1:10" x14ac:dyDescent="0.2">
      <c r="A20" s="17" t="s">
        <v>487</v>
      </c>
      <c r="B20" s="191"/>
    </row>
    <row r="21" spans="1:10" x14ac:dyDescent="0.2">
      <c r="A21" s="17" t="s">
        <v>488</v>
      </c>
      <c r="B21" s="191"/>
    </row>
    <row r="22" spans="1:10" x14ac:dyDescent="0.2">
      <c r="A22" s="17" t="s">
        <v>489</v>
      </c>
      <c r="B22" s="191"/>
    </row>
    <row r="23" spans="1:10" x14ac:dyDescent="0.2">
      <c r="A23" s="17" t="s">
        <v>490</v>
      </c>
      <c r="B23" s="191"/>
    </row>
    <row r="24" spans="1:10" x14ac:dyDescent="0.2">
      <c r="A24" s="17" t="s">
        <v>491</v>
      </c>
      <c r="B24" s="191"/>
    </row>
    <row r="25" spans="1:10" x14ac:dyDescent="0.2">
      <c r="A25" s="17" t="s">
        <v>492</v>
      </c>
      <c r="B25" s="191"/>
    </row>
    <row r="26" spans="1:10" x14ac:dyDescent="0.2">
      <c r="A26" s="1" t="s">
        <v>352</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heetViews>
  <sheetFormatPr baseColWidth="10" defaultColWidth="11.42578125" defaultRowHeight="12.75" x14ac:dyDescent="0.2"/>
  <cols>
    <col min="1" max="1" width="15.140625" style="1" customWidth="1"/>
    <col min="2" max="2" width="17.42578125" style="1" customWidth="1"/>
    <col min="3" max="3" width="14.140625" style="1" customWidth="1"/>
    <col min="4" max="16384" width="11.42578125" style="1"/>
  </cols>
  <sheetData>
    <row r="1" spans="1:3" x14ac:dyDescent="0.2">
      <c r="A1" s="114" t="s">
        <v>983</v>
      </c>
      <c r="B1" s="44"/>
      <c r="C1" s="44"/>
    </row>
    <row r="2" spans="1:3" ht="15" x14ac:dyDescent="0.2">
      <c r="A2" s="114" t="s">
        <v>695</v>
      </c>
      <c r="B2" s="61"/>
      <c r="C2" s="61"/>
    </row>
    <row r="4" spans="1:3" ht="25.5" x14ac:dyDescent="0.2">
      <c r="A4" s="116"/>
      <c r="B4" s="135" t="s">
        <v>364</v>
      </c>
      <c r="C4" s="135" t="s">
        <v>363</v>
      </c>
    </row>
    <row r="5" spans="1:3" x14ac:dyDescent="0.2">
      <c r="A5" s="424" t="s">
        <v>362</v>
      </c>
      <c r="B5" s="430">
        <v>915000000000</v>
      </c>
      <c r="C5" s="431">
        <v>1500</v>
      </c>
    </row>
    <row r="6" spans="1:3" x14ac:dyDescent="0.2">
      <c r="A6" s="424" t="s">
        <v>361</v>
      </c>
      <c r="B6" s="430">
        <v>850000000000</v>
      </c>
      <c r="C6" s="431">
        <v>1394.4027035007709</v>
      </c>
    </row>
    <row r="7" spans="1:3" x14ac:dyDescent="0.2">
      <c r="A7" s="424" t="s">
        <v>360</v>
      </c>
      <c r="B7" s="430">
        <v>365000000000</v>
      </c>
      <c r="C7" s="431">
        <v>598</v>
      </c>
    </row>
    <row r="8" spans="1:3" x14ac:dyDescent="0.2">
      <c r="A8" s="424" t="s">
        <v>359</v>
      </c>
      <c r="B8" s="430">
        <v>310000000000</v>
      </c>
      <c r="C8" s="431">
        <v>508.54686833557525</v>
      </c>
    </row>
    <row r="9" spans="1:3" x14ac:dyDescent="0.2">
      <c r="A9" s="424" t="s">
        <v>358</v>
      </c>
      <c r="B9" s="430">
        <v>22600000</v>
      </c>
      <c r="C9" s="431">
        <v>999.78955018209251</v>
      </c>
    </row>
    <row r="10" spans="1:3" x14ac:dyDescent="0.2">
      <c r="A10" s="424" t="s">
        <v>357</v>
      </c>
      <c r="B10" s="430">
        <v>20400000</v>
      </c>
      <c r="C10" s="431">
        <v>902.46490370418962</v>
      </c>
    </row>
    <row r="11" spans="1:3" x14ac:dyDescent="0.2">
      <c r="A11" s="424" t="s">
        <v>356</v>
      </c>
      <c r="B11" s="430">
        <v>13500000</v>
      </c>
      <c r="C11" s="431">
        <v>597.21942156894909</v>
      </c>
    </row>
    <row r="12" spans="1:3" x14ac:dyDescent="0.2">
      <c r="A12" s="424" t="s">
        <v>355</v>
      </c>
      <c r="B12" s="430">
        <v>11300000</v>
      </c>
      <c r="C12" s="431">
        <v>499.89477509104626</v>
      </c>
    </row>
    <row r="13" spans="1:3" x14ac:dyDescent="0.2">
      <c r="A13" s="432" t="s">
        <v>15</v>
      </c>
      <c r="B13" s="433"/>
      <c r="C13" s="434">
        <v>7000.3182223826243</v>
      </c>
    </row>
    <row r="14" spans="1:3" x14ac:dyDescent="0.2">
      <c r="A14" s="1" t="s">
        <v>622</v>
      </c>
    </row>
    <row r="15" spans="1:3" x14ac:dyDescent="0.2">
      <c r="A15" s="1" t="s">
        <v>212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heetViews>
  <sheetFormatPr baseColWidth="10" defaultColWidth="11.42578125" defaultRowHeight="12.75" x14ac:dyDescent="0.2"/>
  <cols>
    <col min="1" max="1" width="11.42578125" style="1"/>
    <col min="2" max="2" width="16.7109375" style="1" customWidth="1"/>
    <col min="3" max="16384" width="11.42578125" style="1"/>
  </cols>
  <sheetData>
    <row r="1" spans="1:3" s="118" customFormat="1" x14ac:dyDescent="0.2">
      <c r="A1" s="202" t="s">
        <v>984</v>
      </c>
    </row>
    <row r="2" spans="1:3" s="118" customFormat="1" x14ac:dyDescent="0.2">
      <c r="A2" s="139" t="s">
        <v>370</v>
      </c>
      <c r="B2" s="117"/>
      <c r="C2" s="117"/>
    </row>
    <row r="4" spans="1:3" ht="38.25" x14ac:dyDescent="0.2">
      <c r="A4" s="116" t="s">
        <v>369</v>
      </c>
      <c r="B4" s="135" t="s">
        <v>368</v>
      </c>
      <c r="C4" s="116" t="s">
        <v>367</v>
      </c>
    </row>
    <row r="5" spans="1:3" ht="15" x14ac:dyDescent="0.2">
      <c r="A5" s="28" t="s">
        <v>696</v>
      </c>
      <c r="B5" s="435">
        <v>18245170</v>
      </c>
      <c r="C5" s="435">
        <v>28140.23220110394</v>
      </c>
    </row>
    <row r="6" spans="1:3" ht="15" x14ac:dyDescent="0.2">
      <c r="A6" s="28" t="s">
        <v>697</v>
      </c>
      <c r="B6" s="435">
        <v>743150.5</v>
      </c>
      <c r="C6" s="435">
        <v>31691.175142208449</v>
      </c>
    </row>
    <row r="7" spans="1:3" x14ac:dyDescent="0.2">
      <c r="A7" s="28" t="s">
        <v>15</v>
      </c>
      <c r="B7" s="436" t="s">
        <v>115</v>
      </c>
      <c r="C7" s="435">
        <v>59831.407343312385</v>
      </c>
    </row>
    <row r="8" spans="1:3" x14ac:dyDescent="0.2">
      <c r="A8" s="10" t="s">
        <v>366</v>
      </c>
      <c r="B8" s="7"/>
    </row>
    <row r="9" spans="1:3" x14ac:dyDescent="0.2">
      <c r="A9" s="591" t="s">
        <v>365</v>
      </c>
      <c r="B9" s="592"/>
    </row>
    <row r="10" spans="1:3" x14ac:dyDescent="0.2">
      <c r="A10" s="1" t="s">
        <v>14</v>
      </c>
    </row>
  </sheetData>
  <mergeCells count="1">
    <mergeCell ref="A9:B9"/>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baseColWidth="10" defaultColWidth="11.42578125" defaultRowHeight="12.75" x14ac:dyDescent="0.2"/>
  <cols>
    <col min="1" max="1" width="21.42578125" style="1" customWidth="1"/>
    <col min="2" max="16384" width="11.42578125" style="1"/>
  </cols>
  <sheetData>
    <row r="1" spans="1:3" s="118" customFormat="1" x14ac:dyDescent="0.2">
      <c r="A1" s="202" t="s">
        <v>985</v>
      </c>
    </row>
    <row r="2" spans="1:3" s="118" customFormat="1" x14ac:dyDescent="0.2">
      <c r="A2" s="139" t="s">
        <v>373</v>
      </c>
      <c r="B2" s="117"/>
      <c r="C2" s="117"/>
    </row>
    <row r="4" spans="1:3" ht="38.25" x14ac:dyDescent="0.2">
      <c r="A4" s="116" t="s">
        <v>339</v>
      </c>
      <c r="B4" s="135" t="s">
        <v>368</v>
      </c>
      <c r="C4" s="116" t="s">
        <v>367</v>
      </c>
    </row>
    <row r="5" spans="1:3" ht="15" x14ac:dyDescent="0.2">
      <c r="A5" s="28" t="s">
        <v>698</v>
      </c>
      <c r="B5" s="435">
        <v>434345</v>
      </c>
      <c r="C5" s="435">
        <v>656.88909454470001</v>
      </c>
    </row>
    <row r="6" spans="1:3" ht="15" x14ac:dyDescent="0.2">
      <c r="A6" s="28" t="s">
        <v>699</v>
      </c>
      <c r="B6" s="435">
        <v>7068.3060000000005</v>
      </c>
      <c r="C6" s="435">
        <v>6868.2038679400011</v>
      </c>
    </row>
    <row r="7" spans="1:3" ht="15" x14ac:dyDescent="0.2">
      <c r="A7" s="28" t="s">
        <v>700</v>
      </c>
      <c r="B7" s="436">
        <v>4920</v>
      </c>
      <c r="C7" s="435">
        <v>5828.2361769256004</v>
      </c>
    </row>
    <row r="8" spans="1:3" x14ac:dyDescent="0.2">
      <c r="A8" s="28" t="s">
        <v>15</v>
      </c>
      <c r="B8" s="138" t="s">
        <v>115</v>
      </c>
      <c r="C8" s="137">
        <v>13353.329139410302</v>
      </c>
    </row>
    <row r="9" spans="1:3" x14ac:dyDescent="0.2">
      <c r="A9" s="593" t="s">
        <v>366</v>
      </c>
      <c r="B9" s="594"/>
      <c r="C9" s="594"/>
    </row>
    <row r="10" spans="1:3" x14ac:dyDescent="0.2">
      <c r="A10" s="593" t="s">
        <v>372</v>
      </c>
      <c r="B10" s="594"/>
      <c r="C10" s="594"/>
    </row>
    <row r="11" spans="1:3" x14ac:dyDescent="0.2">
      <c r="A11" s="593" t="s">
        <v>371</v>
      </c>
      <c r="B11" s="594"/>
      <c r="C11" s="594"/>
    </row>
    <row r="12" spans="1:3" x14ac:dyDescent="0.2">
      <c r="A12" s="118" t="s">
        <v>701</v>
      </c>
      <c r="B12" s="118"/>
      <c r="C12" s="118"/>
    </row>
  </sheetData>
  <mergeCells count="3">
    <mergeCell ref="A9:C9"/>
    <mergeCell ref="A10:C10"/>
    <mergeCell ref="A11:C1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workbookViewId="0"/>
  </sheetViews>
  <sheetFormatPr baseColWidth="10" defaultColWidth="11.42578125" defaultRowHeight="12.75" x14ac:dyDescent="0.2"/>
  <cols>
    <col min="1" max="1" width="11.42578125" style="1"/>
    <col min="2" max="2" width="12.28515625" style="1" customWidth="1"/>
    <col min="3" max="3" width="16.140625" style="1" customWidth="1"/>
    <col min="4" max="4" width="15.85546875" style="1" customWidth="1"/>
    <col min="5" max="16384" width="11.42578125" style="1"/>
  </cols>
  <sheetData>
    <row r="1" spans="1:4" x14ac:dyDescent="0.2">
      <c r="A1" s="202" t="s">
        <v>986</v>
      </c>
    </row>
    <row r="2" spans="1:4" x14ac:dyDescent="0.2">
      <c r="A2" s="1" t="s">
        <v>623</v>
      </c>
    </row>
    <row r="4" spans="1:4" ht="15" customHeight="1" x14ac:dyDescent="0.2">
      <c r="A4" s="597" t="s">
        <v>506</v>
      </c>
      <c r="B4" s="163"/>
      <c r="C4" s="596" t="s">
        <v>368</v>
      </c>
      <c r="D4" s="596"/>
    </row>
    <row r="5" spans="1:4" x14ac:dyDescent="0.2">
      <c r="A5" s="598"/>
      <c r="B5" s="120" t="s">
        <v>499</v>
      </c>
      <c r="C5" s="120" t="s">
        <v>364</v>
      </c>
      <c r="D5" s="120" t="s">
        <v>505</v>
      </c>
    </row>
    <row r="6" spans="1:4" x14ac:dyDescent="0.2">
      <c r="A6" s="595" t="s">
        <v>702</v>
      </c>
      <c r="B6" s="1" t="s">
        <v>424</v>
      </c>
      <c r="C6" s="194">
        <v>70300</v>
      </c>
      <c r="D6" s="195">
        <v>103.23980482106406</v>
      </c>
    </row>
    <row r="7" spans="1:4" x14ac:dyDescent="0.2">
      <c r="A7" s="595"/>
      <c r="B7" s="1" t="s">
        <v>423</v>
      </c>
      <c r="C7" s="194">
        <v>43755</v>
      </c>
      <c r="D7" s="195">
        <v>64.916321435119599</v>
      </c>
    </row>
    <row r="8" spans="1:4" x14ac:dyDescent="0.2">
      <c r="A8" s="595"/>
      <c r="B8" s="1" t="s">
        <v>426</v>
      </c>
      <c r="C8" s="194">
        <v>5100</v>
      </c>
      <c r="D8" s="195">
        <v>7.48909843639938</v>
      </c>
    </row>
    <row r="9" spans="1:4" x14ac:dyDescent="0.2">
      <c r="A9" s="595"/>
      <c r="B9" s="1" t="s">
        <v>425</v>
      </c>
      <c r="C9" s="194">
        <v>98653</v>
      </c>
      <c r="D9" s="195">
        <v>145.89598978897277</v>
      </c>
    </row>
    <row r="10" spans="1:4" x14ac:dyDescent="0.2">
      <c r="A10" s="595"/>
      <c r="B10" s="1" t="s">
        <v>422</v>
      </c>
      <c r="C10" s="194">
        <v>27136</v>
      </c>
      <c r="D10" s="195">
        <v>40.008810051761294</v>
      </c>
    </row>
    <row r="11" spans="1:4" x14ac:dyDescent="0.2">
      <c r="A11" s="595"/>
      <c r="B11" s="1" t="s">
        <v>421</v>
      </c>
      <c r="C11" s="194">
        <v>26395</v>
      </c>
      <c r="D11" s="195">
        <v>38.935048191815945</v>
      </c>
    </row>
    <row r="12" spans="1:4" x14ac:dyDescent="0.2">
      <c r="A12" s="595"/>
      <c r="B12" s="1" t="s">
        <v>419</v>
      </c>
      <c r="C12" s="194">
        <v>174603</v>
      </c>
      <c r="D12" s="195">
        <v>259.57585073217888</v>
      </c>
    </row>
    <row r="13" spans="1:4" x14ac:dyDescent="0.2">
      <c r="A13" s="595"/>
      <c r="B13" s="1" t="s">
        <v>418</v>
      </c>
      <c r="C13" s="194">
        <v>575202</v>
      </c>
      <c r="D13" s="195">
        <v>855.61701340778291</v>
      </c>
    </row>
    <row r="14" spans="1:4" x14ac:dyDescent="0.2">
      <c r="A14" s="196"/>
      <c r="B14" s="197" t="s">
        <v>500</v>
      </c>
      <c r="C14" s="168">
        <v>1021145</v>
      </c>
      <c r="D14" s="166">
        <v>1515.6779368650948</v>
      </c>
    </row>
    <row r="15" spans="1:4" x14ac:dyDescent="0.2">
      <c r="A15" s="595" t="s">
        <v>703</v>
      </c>
      <c r="B15" s="1" t="s">
        <v>413</v>
      </c>
      <c r="C15" s="194">
        <v>21322</v>
      </c>
      <c r="D15" s="195">
        <v>865.7931108327017</v>
      </c>
    </row>
    <row r="16" spans="1:4" x14ac:dyDescent="0.2">
      <c r="A16" s="595"/>
      <c r="B16" s="1" t="s">
        <v>408</v>
      </c>
      <c r="C16" s="194">
        <v>948</v>
      </c>
      <c r="D16" s="195">
        <v>37.974871480137892</v>
      </c>
    </row>
    <row r="17" spans="1:4" x14ac:dyDescent="0.2">
      <c r="A17" s="595"/>
      <c r="B17" s="1" t="s">
        <v>416</v>
      </c>
      <c r="C17" s="194">
        <v>102</v>
      </c>
      <c r="D17" s="195">
        <v>4.1614519365911873</v>
      </c>
    </row>
    <row r="18" spans="1:4" x14ac:dyDescent="0.2">
      <c r="A18" s="595"/>
      <c r="B18" s="1" t="s">
        <v>414</v>
      </c>
      <c r="C18" s="194">
        <v>5426</v>
      </c>
      <c r="D18" s="195">
        <v>218.46052324608377</v>
      </c>
    </row>
    <row r="19" spans="1:4" x14ac:dyDescent="0.2">
      <c r="A19" s="595"/>
      <c r="B19" s="1" t="s">
        <v>412</v>
      </c>
      <c r="C19" s="194">
        <v>969</v>
      </c>
      <c r="D19" s="195">
        <v>39.236371168739687</v>
      </c>
    </row>
    <row r="20" spans="1:4" x14ac:dyDescent="0.2">
      <c r="A20" s="595"/>
      <c r="B20" s="1" t="s">
        <v>410</v>
      </c>
      <c r="C20" s="194">
        <v>1877</v>
      </c>
      <c r="D20" s="195">
        <v>75.733229786422015</v>
      </c>
    </row>
    <row r="21" spans="1:4" x14ac:dyDescent="0.2">
      <c r="A21" s="595"/>
      <c r="B21" s="1" t="s">
        <v>403</v>
      </c>
      <c r="C21" s="194">
        <v>4164</v>
      </c>
      <c r="D21" s="195">
        <v>169.94155498008305</v>
      </c>
    </row>
    <row r="22" spans="1:4" x14ac:dyDescent="0.2">
      <c r="A22" s="595"/>
      <c r="B22" s="1" t="s">
        <v>402</v>
      </c>
      <c r="C22" s="194">
        <v>2250</v>
      </c>
      <c r="D22" s="195">
        <v>90.897084050668838</v>
      </c>
    </row>
    <row r="23" spans="1:4" x14ac:dyDescent="0.2">
      <c r="A23" s="595"/>
      <c r="B23" s="1" t="s">
        <v>401</v>
      </c>
      <c r="C23" s="194">
        <v>3218</v>
      </c>
      <c r="D23" s="195">
        <v>132.17501067766315</v>
      </c>
    </row>
    <row r="24" spans="1:4" x14ac:dyDescent="0.2">
      <c r="A24" s="595"/>
      <c r="B24" s="1" t="s">
        <v>398</v>
      </c>
      <c r="C24" s="194">
        <v>26621</v>
      </c>
      <c r="D24" s="195">
        <v>1087.0644241736695</v>
      </c>
    </row>
    <row r="25" spans="1:4" x14ac:dyDescent="0.2">
      <c r="A25" s="595"/>
      <c r="B25" s="1" t="s">
        <v>397</v>
      </c>
      <c r="C25" s="194">
        <v>21884</v>
      </c>
      <c r="D25" s="195">
        <v>895.8830501861753</v>
      </c>
    </row>
    <row r="26" spans="1:4" x14ac:dyDescent="0.2">
      <c r="A26" s="595"/>
      <c r="B26" s="1" t="s">
        <v>406</v>
      </c>
      <c r="C26" s="194">
        <v>340</v>
      </c>
      <c r="D26" s="195">
        <v>13.609063900445619</v>
      </c>
    </row>
    <row r="27" spans="1:4" x14ac:dyDescent="0.2">
      <c r="A27" s="595"/>
      <c r="B27" s="1" t="s">
        <v>405</v>
      </c>
      <c r="C27" s="194">
        <v>508</v>
      </c>
      <c r="D27" s="195">
        <v>20.336417237263465</v>
      </c>
    </row>
    <row r="28" spans="1:4" x14ac:dyDescent="0.2">
      <c r="A28" s="595"/>
      <c r="B28" s="1" t="s">
        <v>404</v>
      </c>
      <c r="C28" s="194">
        <v>302</v>
      </c>
      <c r="D28" s="195">
        <v>12.139501691785128</v>
      </c>
    </row>
    <row r="29" spans="1:4" x14ac:dyDescent="0.2">
      <c r="A29" s="595"/>
      <c r="B29" s="1" t="s">
        <v>400</v>
      </c>
      <c r="C29" s="194">
        <v>676</v>
      </c>
      <c r="D29" s="195">
        <v>27.603309942104982</v>
      </c>
    </row>
    <row r="30" spans="1:4" x14ac:dyDescent="0.2">
      <c r="A30" s="595"/>
      <c r="B30" s="1" t="s">
        <v>399</v>
      </c>
      <c r="C30" s="194">
        <v>2313</v>
      </c>
      <c r="D30" s="195">
        <v>94.322579980933554</v>
      </c>
    </row>
    <row r="31" spans="1:4" x14ac:dyDescent="0.2">
      <c r="A31" s="595"/>
      <c r="B31" s="1" t="s">
        <v>415</v>
      </c>
      <c r="C31" s="194">
        <v>4100</v>
      </c>
      <c r="D31" s="195">
        <v>166.30653610160957</v>
      </c>
    </row>
    <row r="32" spans="1:4" x14ac:dyDescent="0.2">
      <c r="A32" s="595"/>
      <c r="B32" s="1" t="s">
        <v>409</v>
      </c>
      <c r="C32" s="194">
        <v>566</v>
      </c>
      <c r="D32" s="195">
        <v>22.872626346541878</v>
      </c>
    </row>
    <row r="33" spans="1:4" x14ac:dyDescent="0.2">
      <c r="A33" s="595"/>
      <c r="B33" s="1" t="s">
        <v>411</v>
      </c>
      <c r="C33" s="194">
        <v>282</v>
      </c>
      <c r="D33" s="195">
        <v>11.363232363226626</v>
      </c>
    </row>
    <row r="34" spans="1:4" x14ac:dyDescent="0.2">
      <c r="A34" s="196"/>
      <c r="B34" s="197" t="s">
        <v>501</v>
      </c>
      <c r="C34" s="168">
        <v>97869</v>
      </c>
      <c r="D34" s="166">
        <v>3985.8739500828465</v>
      </c>
    </row>
    <row r="35" spans="1:4" x14ac:dyDescent="0.2">
      <c r="A35" s="196"/>
      <c r="B35" s="198" t="s">
        <v>502</v>
      </c>
      <c r="C35" s="168"/>
      <c r="D35" s="166">
        <v>5501.5518869479411</v>
      </c>
    </row>
    <row r="36" spans="1:4" x14ac:dyDescent="0.2">
      <c r="A36" s="1" t="s">
        <v>503</v>
      </c>
    </row>
    <row r="37" spans="1:4" x14ac:dyDescent="0.2">
      <c r="A37" s="1" t="s">
        <v>504</v>
      </c>
    </row>
    <row r="38" spans="1:4" x14ac:dyDescent="0.2">
      <c r="A38" s="1" t="s">
        <v>14</v>
      </c>
    </row>
  </sheetData>
  <mergeCells count="4">
    <mergeCell ref="A6:A13"/>
    <mergeCell ref="A15:A33"/>
    <mergeCell ref="C4:D4"/>
    <mergeCell ref="A4:A5"/>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heetViews>
  <sheetFormatPr baseColWidth="10" defaultColWidth="11.42578125" defaultRowHeight="12.75" x14ac:dyDescent="0.2"/>
  <cols>
    <col min="1" max="2" width="11.42578125" style="1"/>
    <col min="3" max="3" width="17" style="1" bestFit="1" customWidth="1"/>
    <col min="4" max="4" width="11.5703125" style="1" bestFit="1" customWidth="1"/>
    <col min="5" max="16384" width="11.42578125" style="1"/>
  </cols>
  <sheetData>
    <row r="1" spans="1:4" x14ac:dyDescent="0.2">
      <c r="A1" s="202" t="s">
        <v>987</v>
      </c>
    </row>
    <row r="2" spans="1:4" x14ac:dyDescent="0.2">
      <c r="A2" s="1" t="s">
        <v>624</v>
      </c>
    </row>
    <row r="5" spans="1:4" ht="15" customHeight="1" x14ac:dyDescent="0.2">
      <c r="A5" s="597" t="s">
        <v>506</v>
      </c>
      <c r="B5" s="163"/>
      <c r="C5" s="596" t="s">
        <v>368</v>
      </c>
      <c r="D5" s="596"/>
    </row>
    <row r="6" spans="1:4" ht="25.5" x14ac:dyDescent="0.2">
      <c r="A6" s="598"/>
      <c r="B6" s="476" t="s">
        <v>988</v>
      </c>
      <c r="C6" s="120" t="s">
        <v>364</v>
      </c>
      <c r="D6" s="120" t="s">
        <v>505</v>
      </c>
    </row>
    <row r="7" spans="1:4" x14ac:dyDescent="0.2">
      <c r="A7" s="595" t="s">
        <v>706</v>
      </c>
      <c r="B7" s="1" t="s">
        <v>362</v>
      </c>
      <c r="C7" s="194">
        <v>868542</v>
      </c>
      <c r="D7" s="195">
        <v>1280.2183208703998</v>
      </c>
    </row>
    <row r="8" spans="1:4" x14ac:dyDescent="0.2">
      <c r="A8" s="595"/>
      <c r="B8" s="1" t="s">
        <v>361</v>
      </c>
      <c r="C8" s="194">
        <v>278869</v>
      </c>
      <c r="D8" s="195">
        <v>413.48618612784145</v>
      </c>
    </row>
    <row r="9" spans="1:4" x14ac:dyDescent="0.2">
      <c r="A9" s="595"/>
      <c r="B9" s="1" t="s">
        <v>360</v>
      </c>
      <c r="C9" s="194">
        <v>349464</v>
      </c>
      <c r="D9" s="195">
        <v>519.73481337650014</v>
      </c>
    </row>
    <row r="10" spans="1:4" x14ac:dyDescent="0.2">
      <c r="A10" s="595"/>
      <c r="B10" s="1" t="s">
        <v>359</v>
      </c>
      <c r="C10" s="194">
        <v>648681</v>
      </c>
      <c r="D10" s="195">
        <v>960.1860591093257</v>
      </c>
    </row>
    <row r="11" spans="1:4" x14ac:dyDescent="0.2">
      <c r="A11" s="196"/>
      <c r="B11" s="197" t="s">
        <v>500</v>
      </c>
      <c r="C11" s="168">
        <v>2145556</v>
      </c>
      <c r="D11" s="166">
        <v>3173.6253794840668</v>
      </c>
    </row>
    <row r="12" spans="1:4" x14ac:dyDescent="0.2">
      <c r="A12" s="595" t="s">
        <v>703</v>
      </c>
      <c r="B12" s="1" t="s">
        <v>358</v>
      </c>
      <c r="C12" s="194">
        <v>17211</v>
      </c>
      <c r="D12" s="195">
        <v>700.16308583119633</v>
      </c>
    </row>
    <row r="13" spans="1:4" x14ac:dyDescent="0.2">
      <c r="A13" s="595"/>
      <c r="B13" s="1" t="s">
        <v>357</v>
      </c>
      <c r="C13" s="194">
        <v>8485</v>
      </c>
      <c r="D13" s="195">
        <v>344.5074980256872</v>
      </c>
    </row>
    <row r="14" spans="1:4" x14ac:dyDescent="0.2">
      <c r="A14" s="595"/>
      <c r="B14" s="1" t="s">
        <v>356</v>
      </c>
      <c r="C14" s="194">
        <v>5070</v>
      </c>
      <c r="D14" s="195">
        <v>208.29868462618566</v>
      </c>
    </row>
    <row r="15" spans="1:4" x14ac:dyDescent="0.2">
      <c r="A15" s="595"/>
      <c r="B15" s="1" t="s">
        <v>355</v>
      </c>
      <c r="C15" s="194">
        <v>26283</v>
      </c>
      <c r="D15" s="195">
        <v>1074.8373533334322</v>
      </c>
    </row>
    <row r="16" spans="1:4" x14ac:dyDescent="0.2">
      <c r="A16" s="196"/>
      <c r="B16" s="197" t="s">
        <v>501</v>
      </c>
      <c r="C16" s="168">
        <v>57049.5</v>
      </c>
      <c r="D16" s="166">
        <v>2327.8066218165013</v>
      </c>
    </row>
    <row r="17" spans="1:4" x14ac:dyDescent="0.2">
      <c r="A17" s="196"/>
      <c r="B17" s="198" t="s">
        <v>704</v>
      </c>
      <c r="C17" s="168"/>
      <c r="D17" s="166">
        <v>5501.4320013005681</v>
      </c>
    </row>
    <row r="18" spans="1:4" x14ac:dyDescent="0.2">
      <c r="A18" s="1" t="s">
        <v>503</v>
      </c>
    </row>
    <row r="19" spans="1:4" x14ac:dyDescent="0.2">
      <c r="A19" s="1" t="s">
        <v>705</v>
      </c>
    </row>
    <row r="20" spans="1:4" x14ac:dyDescent="0.2">
      <c r="A20" s="1" t="s">
        <v>14</v>
      </c>
    </row>
  </sheetData>
  <mergeCells count="4">
    <mergeCell ref="A7:A10"/>
    <mergeCell ref="A12:A15"/>
    <mergeCell ref="C5:D5"/>
    <mergeCell ref="A5:A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heetViews>
  <sheetFormatPr baseColWidth="10" defaultColWidth="11.42578125" defaultRowHeight="12.75" x14ac:dyDescent="0.2"/>
  <cols>
    <col min="1" max="1" width="23.5703125" style="1" customWidth="1"/>
    <col min="2" max="16384" width="11.42578125" style="1"/>
  </cols>
  <sheetData>
    <row r="1" spans="1:9" s="118" customFormat="1" x14ac:dyDescent="0.2">
      <c r="A1" s="114" t="s">
        <v>989</v>
      </c>
    </row>
    <row r="2" spans="1:9" s="118" customFormat="1" x14ac:dyDescent="0.2">
      <c r="A2" s="114" t="s">
        <v>494</v>
      </c>
    </row>
    <row r="3" spans="1:9" s="118" customFormat="1" x14ac:dyDescent="0.2">
      <c r="A3" s="119" t="s">
        <v>381</v>
      </c>
    </row>
    <row r="4" spans="1:9" x14ac:dyDescent="0.2">
      <c r="A4" s="140"/>
      <c r="B4" s="44"/>
      <c r="C4" s="44"/>
      <c r="D4" s="44"/>
      <c r="E4" s="44"/>
      <c r="F4" s="44"/>
      <c r="G4" s="44"/>
      <c r="H4" s="44"/>
      <c r="I4" s="44"/>
    </row>
    <row r="5" spans="1:9" x14ac:dyDescent="0.2">
      <c r="A5" s="224"/>
      <c r="B5" s="254" t="s">
        <v>380</v>
      </c>
      <c r="C5" s="254" t="s">
        <v>139</v>
      </c>
      <c r="D5" s="254" t="s">
        <v>496</v>
      </c>
      <c r="E5" s="254" t="s">
        <v>139</v>
      </c>
      <c r="F5" s="254" t="s">
        <v>497</v>
      </c>
      <c r="G5" s="254" t="s">
        <v>139</v>
      </c>
      <c r="H5" s="254" t="s">
        <v>498</v>
      </c>
      <c r="I5" s="255" t="s">
        <v>139</v>
      </c>
    </row>
    <row r="6" spans="1:9" x14ac:dyDescent="0.2">
      <c r="A6" s="251" t="s">
        <v>379</v>
      </c>
      <c r="B6" s="252">
        <v>71193.776962787961</v>
      </c>
      <c r="C6" s="252">
        <v>100</v>
      </c>
      <c r="D6" s="252">
        <v>68217.467391017475</v>
      </c>
      <c r="E6" s="252">
        <v>100</v>
      </c>
      <c r="F6" s="252">
        <v>71060.396191929569</v>
      </c>
      <c r="G6" s="252">
        <v>100</v>
      </c>
      <c r="H6" s="252">
        <v>70247.465924347154</v>
      </c>
      <c r="I6" s="253">
        <v>100</v>
      </c>
    </row>
    <row r="7" spans="1:9" x14ac:dyDescent="0.2">
      <c r="A7" s="228" t="s">
        <v>376</v>
      </c>
      <c r="B7" s="256">
        <v>532.9358254355551</v>
      </c>
      <c r="C7" s="257">
        <v>0.74857079954349603</v>
      </c>
      <c r="D7" s="256">
        <v>468.54529469411813</v>
      </c>
      <c r="E7" s="257">
        <v>0.68684064743777595</v>
      </c>
      <c r="F7" s="256">
        <v>834.94653096652075</v>
      </c>
      <c r="G7" s="257">
        <v>1.1749815307972442</v>
      </c>
      <c r="H7" s="256">
        <v>707.9009275277939</v>
      </c>
      <c r="I7" s="258">
        <v>1.0077245039560092</v>
      </c>
    </row>
    <row r="8" spans="1:9" x14ac:dyDescent="0.2">
      <c r="A8" s="228" t="s">
        <v>375</v>
      </c>
      <c r="B8" s="256">
        <v>39202.787439494641</v>
      </c>
      <c r="C8" s="257">
        <v>55.064907512893178</v>
      </c>
      <c r="D8" s="256">
        <v>37470.782036697208</v>
      </c>
      <c r="E8" s="257">
        <v>54.928427380508658</v>
      </c>
      <c r="F8" s="256">
        <v>38081.078065977403</v>
      </c>
      <c r="G8" s="257">
        <v>53.589735079892961</v>
      </c>
      <c r="H8" s="256">
        <v>37556.859786975241</v>
      </c>
      <c r="I8" s="258">
        <v>53.463650670932402</v>
      </c>
    </row>
    <row r="9" spans="1:9" x14ac:dyDescent="0.2">
      <c r="A9" s="228" t="s">
        <v>374</v>
      </c>
      <c r="B9" s="256">
        <v>31458.053697857766</v>
      </c>
      <c r="C9" s="257">
        <v>44.186521687563328</v>
      </c>
      <c r="D9" s="256">
        <v>30278.140059626148</v>
      </c>
      <c r="E9" s="257">
        <v>44.384731972053565</v>
      </c>
      <c r="F9" s="256">
        <v>32144.371594985649</v>
      </c>
      <c r="G9" s="257">
        <v>45.235283389309799</v>
      </c>
      <c r="H9" s="256">
        <v>31982.705209844116</v>
      </c>
      <c r="I9" s="258">
        <v>45.528624825111578</v>
      </c>
    </row>
    <row r="10" spans="1:9" x14ac:dyDescent="0.2">
      <c r="A10" s="228"/>
      <c r="B10" s="259"/>
      <c r="C10" s="259"/>
      <c r="D10" s="259"/>
      <c r="E10" s="259"/>
      <c r="F10" s="259"/>
      <c r="G10" s="259"/>
      <c r="H10" s="259"/>
      <c r="I10" s="260"/>
    </row>
    <row r="11" spans="1:9" x14ac:dyDescent="0.2">
      <c r="A11" s="251" t="s">
        <v>378</v>
      </c>
      <c r="B11" s="252">
        <v>56073.760202357589</v>
      </c>
      <c r="C11" s="252">
        <v>100</v>
      </c>
      <c r="D11" s="252">
        <v>53548.959805135542</v>
      </c>
      <c r="E11" s="252">
        <v>100.00000000000001</v>
      </c>
      <c r="F11" s="252">
        <v>56374.665773101326</v>
      </c>
      <c r="G11" s="252">
        <v>100</v>
      </c>
      <c r="H11" s="252">
        <v>55703.181778573824</v>
      </c>
      <c r="I11" s="253">
        <v>100</v>
      </c>
    </row>
    <row r="12" spans="1:9" x14ac:dyDescent="0.2">
      <c r="A12" s="228" t="s">
        <v>376</v>
      </c>
      <c r="B12" s="256">
        <v>442.49662820740861</v>
      </c>
      <c r="C12" s="257">
        <v>0.78913314643166044</v>
      </c>
      <c r="D12" s="256">
        <v>413.5878429578168</v>
      </c>
      <c r="E12" s="257">
        <v>0.77235457880575342</v>
      </c>
      <c r="F12" s="256">
        <v>804.80584912169502</v>
      </c>
      <c r="G12" s="257">
        <v>1.4276019876745787</v>
      </c>
      <c r="H12" s="256">
        <v>598.54129421825496</v>
      </c>
      <c r="I12" s="258">
        <v>1.074519040218423</v>
      </c>
    </row>
    <row r="13" spans="1:9" x14ac:dyDescent="0.2">
      <c r="A13" s="228" t="s">
        <v>375</v>
      </c>
      <c r="B13" s="256">
        <v>29435.405252850313</v>
      </c>
      <c r="C13" s="257">
        <v>52.494081271925687</v>
      </c>
      <c r="D13" s="256">
        <v>27934.384826729805</v>
      </c>
      <c r="E13" s="257">
        <v>52.166064342580931</v>
      </c>
      <c r="F13" s="256">
        <v>28572.916134226558</v>
      </c>
      <c r="G13" s="257">
        <v>50.683965469929007</v>
      </c>
      <c r="H13" s="256">
        <v>27987.945316693094</v>
      </c>
      <c r="I13" s="258">
        <v>50.24478750235167</v>
      </c>
    </row>
    <row r="14" spans="1:9" x14ac:dyDescent="0.2">
      <c r="A14" s="228" t="s">
        <v>374</v>
      </c>
      <c r="B14" s="256">
        <v>26195.858321299867</v>
      </c>
      <c r="C14" s="257">
        <v>46.716785581642654</v>
      </c>
      <c r="D14" s="256">
        <v>25200.987135447926</v>
      </c>
      <c r="E14" s="257">
        <v>47.06158107861333</v>
      </c>
      <c r="F14" s="256">
        <v>26996.943789753073</v>
      </c>
      <c r="G14" s="257">
        <v>47.888432542396423</v>
      </c>
      <c r="H14" s="256">
        <v>27116.69516766247</v>
      </c>
      <c r="I14" s="258">
        <v>48.680693457429896</v>
      </c>
    </row>
    <row r="15" spans="1:9" x14ac:dyDescent="0.2">
      <c r="A15" s="228"/>
      <c r="B15" s="261"/>
      <c r="C15" s="259"/>
      <c r="D15" s="261"/>
      <c r="E15" s="259"/>
      <c r="F15" s="261"/>
      <c r="G15" s="259"/>
      <c r="H15" s="261"/>
      <c r="I15" s="260"/>
    </row>
    <row r="16" spans="1:9" x14ac:dyDescent="0.2">
      <c r="A16" s="251" t="s">
        <v>377</v>
      </c>
      <c r="B16" s="252">
        <v>15120.016760430379</v>
      </c>
      <c r="C16" s="252">
        <v>100</v>
      </c>
      <c r="D16" s="252">
        <v>14668.507585881925</v>
      </c>
      <c r="E16" s="252">
        <v>100</v>
      </c>
      <c r="F16" s="252">
        <v>14685.73041882824</v>
      </c>
      <c r="G16" s="252">
        <v>100</v>
      </c>
      <c r="H16" s="252">
        <v>14544.284145773332</v>
      </c>
      <c r="I16" s="253">
        <v>100</v>
      </c>
    </row>
    <row r="17" spans="1:9" x14ac:dyDescent="0.2">
      <c r="A17" s="228" t="s">
        <v>376</v>
      </c>
      <c r="B17" s="256">
        <v>90.439197228146483</v>
      </c>
      <c r="C17" s="257">
        <v>0.59814217577343609</v>
      </c>
      <c r="D17" s="256">
        <v>54.957451736301316</v>
      </c>
      <c r="E17" s="257">
        <v>0.37466287156027039</v>
      </c>
      <c r="F17" s="256">
        <v>30.140681844825696</v>
      </c>
      <c r="G17" s="257">
        <v>0.20523788048147076</v>
      </c>
      <c r="H17" s="256">
        <v>109.35963330953896</v>
      </c>
      <c r="I17" s="258">
        <v>0.7519079812623134</v>
      </c>
    </row>
    <row r="18" spans="1:9" x14ac:dyDescent="0.2">
      <c r="A18" s="228" t="s">
        <v>375</v>
      </c>
      <c r="B18" s="256">
        <v>9767.3821866443323</v>
      </c>
      <c r="C18" s="257">
        <v>64.599016928380124</v>
      </c>
      <c r="D18" s="256">
        <v>9536.3972099674029</v>
      </c>
      <c r="E18" s="257">
        <v>65.01272985089463</v>
      </c>
      <c r="F18" s="256">
        <v>9508.1619317508412</v>
      </c>
      <c r="G18" s="257">
        <v>64.744222184281981</v>
      </c>
      <c r="H18" s="256">
        <v>9568.9144702821468</v>
      </c>
      <c r="I18" s="258">
        <v>65.791580901305053</v>
      </c>
    </row>
    <row r="19" spans="1:9" x14ac:dyDescent="0.2">
      <c r="A19" s="226" t="s">
        <v>374</v>
      </c>
      <c r="B19" s="262">
        <v>5262.1953765579001</v>
      </c>
      <c r="C19" s="263">
        <v>34.802840895846444</v>
      </c>
      <c r="D19" s="262">
        <v>5077.1529241782218</v>
      </c>
      <c r="E19" s="263">
        <v>34.612607277545102</v>
      </c>
      <c r="F19" s="262">
        <v>5147.4278052325735</v>
      </c>
      <c r="G19" s="263">
        <v>35.050539935236543</v>
      </c>
      <c r="H19" s="262">
        <v>4866.010042181646</v>
      </c>
      <c r="I19" s="264">
        <v>33.456511117432633</v>
      </c>
    </row>
    <row r="20" spans="1:9" x14ac:dyDescent="0.2">
      <c r="A20" s="1" t="s">
        <v>14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baseColWidth="10" defaultColWidth="11.42578125" defaultRowHeight="12.75" x14ac:dyDescent="0.2"/>
  <cols>
    <col min="1" max="1" width="15" style="1" customWidth="1"/>
    <col min="2" max="16384" width="11.42578125" style="1"/>
  </cols>
  <sheetData>
    <row r="1" spans="1:9" x14ac:dyDescent="0.2">
      <c r="A1" s="114" t="s">
        <v>990</v>
      </c>
      <c r="B1" s="44"/>
      <c r="C1" s="44"/>
      <c r="D1" s="44"/>
      <c r="E1" s="44"/>
      <c r="F1" s="44"/>
      <c r="G1" s="44"/>
      <c r="H1" s="44"/>
      <c r="I1" s="44"/>
    </row>
    <row r="2" spans="1:9" x14ac:dyDescent="0.2">
      <c r="A2" s="114" t="s">
        <v>387</v>
      </c>
      <c r="B2" s="44"/>
      <c r="C2" s="44"/>
      <c r="D2" s="44"/>
      <c r="E2" s="44"/>
      <c r="F2" s="44"/>
      <c r="G2" s="44"/>
      <c r="H2" s="44"/>
      <c r="I2" s="44"/>
    </row>
    <row r="3" spans="1:9" x14ac:dyDescent="0.2">
      <c r="A3" s="119" t="s">
        <v>381</v>
      </c>
      <c r="B3" s="44"/>
      <c r="C3" s="44"/>
      <c r="D3" s="44"/>
      <c r="E3" s="44"/>
      <c r="F3" s="44"/>
      <c r="G3" s="44"/>
      <c r="H3" s="44"/>
      <c r="I3" s="44"/>
    </row>
    <row r="5" spans="1:9" x14ac:dyDescent="0.2">
      <c r="A5" s="225"/>
      <c r="B5" s="265" t="s">
        <v>380</v>
      </c>
      <c r="C5" s="266" t="s">
        <v>139</v>
      </c>
      <c r="D5" s="267" t="s">
        <v>496</v>
      </c>
      <c r="E5" s="266" t="s">
        <v>139</v>
      </c>
      <c r="F5" s="267" t="s">
        <v>497</v>
      </c>
      <c r="G5" s="266" t="s">
        <v>139</v>
      </c>
      <c r="H5" s="267" t="s">
        <v>498</v>
      </c>
      <c r="I5" s="268" t="s">
        <v>139</v>
      </c>
    </row>
    <row r="6" spans="1:9" x14ac:dyDescent="0.2">
      <c r="A6" s="251" t="s">
        <v>379</v>
      </c>
      <c r="B6" s="272">
        <v>71193.776962784556</v>
      </c>
      <c r="C6" s="272">
        <v>99.999999999999986</v>
      </c>
      <c r="D6" s="272">
        <v>68217.467391010403</v>
      </c>
      <c r="E6" s="272">
        <v>100.00000000000001</v>
      </c>
      <c r="F6" s="272">
        <v>71060.396191926135</v>
      </c>
      <c r="G6" s="272">
        <v>100.00000000000001</v>
      </c>
      <c r="H6" s="272">
        <v>70247.46592434372</v>
      </c>
      <c r="I6" s="273">
        <v>100.00000000000001</v>
      </c>
    </row>
    <row r="7" spans="1:9" x14ac:dyDescent="0.2">
      <c r="A7" s="228" t="s">
        <v>384</v>
      </c>
      <c r="B7" s="259">
        <v>8261.9815213115708</v>
      </c>
      <c r="C7" s="259">
        <v>11.604920926769195</v>
      </c>
      <c r="D7" s="259">
        <v>8247.1489621919573</v>
      </c>
      <c r="E7" s="259">
        <v>12.089497422882566</v>
      </c>
      <c r="F7" s="259">
        <v>8233.0996967019564</v>
      </c>
      <c r="G7" s="259">
        <v>11.58605937752624</v>
      </c>
      <c r="H7" s="259">
        <v>8242.5457504823426</v>
      </c>
      <c r="I7" s="260">
        <v>11.733584467458993</v>
      </c>
    </row>
    <row r="8" spans="1:9" x14ac:dyDescent="0.2">
      <c r="A8" s="228" t="s">
        <v>386</v>
      </c>
      <c r="B8" s="259">
        <v>31735.174012785537</v>
      </c>
      <c r="C8" s="259">
        <v>44.575769634155819</v>
      </c>
      <c r="D8" s="259">
        <v>30814.255356776277</v>
      </c>
      <c r="E8" s="259">
        <v>45.170623500509691</v>
      </c>
      <c r="F8" s="259">
        <v>31868.30847625115</v>
      </c>
      <c r="G8" s="259">
        <v>44.846792565268615</v>
      </c>
      <c r="H8" s="259">
        <v>29476.472414267322</v>
      </c>
      <c r="I8" s="260">
        <v>41.960904961345342</v>
      </c>
    </row>
    <row r="9" spans="1:9" x14ac:dyDescent="0.2">
      <c r="A9" s="228" t="s">
        <v>383</v>
      </c>
      <c r="B9" s="259">
        <v>6140.1474359028116</v>
      </c>
      <c r="C9" s="259">
        <v>8.6245563837868566</v>
      </c>
      <c r="D9" s="259">
        <v>5750.799274332293</v>
      </c>
      <c r="E9" s="259">
        <v>8.430097882950907</v>
      </c>
      <c r="F9" s="259">
        <v>5795.79754067678</v>
      </c>
      <c r="G9" s="259">
        <v>8.1561570878706942</v>
      </c>
      <c r="H9" s="259">
        <v>5677.2065091293898</v>
      </c>
      <c r="I9" s="260">
        <v>8.0817242791985144</v>
      </c>
    </row>
    <row r="10" spans="1:9" x14ac:dyDescent="0.2">
      <c r="A10" s="228" t="s">
        <v>382</v>
      </c>
      <c r="B10" s="259">
        <v>25055.097278436351</v>
      </c>
      <c r="C10" s="259">
        <v>35.192819298705722</v>
      </c>
      <c r="D10" s="259">
        <v>23404.349376875354</v>
      </c>
      <c r="E10" s="259">
        <v>34.30844074396046</v>
      </c>
      <c r="F10" s="259">
        <v>25162.279937636264</v>
      </c>
      <c r="G10" s="259">
        <v>35.409709607691717</v>
      </c>
      <c r="H10" s="259">
        <v>26850.390516963573</v>
      </c>
      <c r="I10" s="260">
        <v>38.222575239769291</v>
      </c>
    </row>
    <row r="11" spans="1:9" x14ac:dyDescent="0.2">
      <c r="A11" s="228" t="s">
        <v>262</v>
      </c>
      <c r="B11" s="259">
        <v>1.3767143482768966</v>
      </c>
      <c r="C11" s="259">
        <v>1.9337565823998252E-3</v>
      </c>
      <c r="D11" s="259">
        <v>0.91442083452367573</v>
      </c>
      <c r="E11" s="259">
        <v>1.3404496963840332E-3</v>
      </c>
      <c r="F11" s="259">
        <v>0.91054065998483691</v>
      </c>
      <c r="G11" s="259">
        <v>1.2813616427434053E-3</v>
      </c>
      <c r="H11" s="259">
        <v>0.85073350109771906</v>
      </c>
      <c r="I11" s="260">
        <v>1.2110522278681998E-3</v>
      </c>
    </row>
    <row r="12" spans="1:9" x14ac:dyDescent="0.2">
      <c r="A12" s="228"/>
      <c r="B12" s="259"/>
      <c r="C12" s="259"/>
      <c r="D12" s="259"/>
      <c r="E12" s="259"/>
      <c r="F12" s="259"/>
      <c r="G12" s="259"/>
      <c r="H12" s="259"/>
      <c r="I12" s="260"/>
    </row>
    <row r="13" spans="1:9" x14ac:dyDescent="0.2">
      <c r="A13" s="251" t="s">
        <v>378</v>
      </c>
      <c r="B13" s="272">
        <v>56073.760202357604</v>
      </c>
      <c r="C13" s="272">
        <v>100</v>
      </c>
      <c r="D13" s="272">
        <v>53548.959805135535</v>
      </c>
      <c r="E13" s="272">
        <v>100</v>
      </c>
      <c r="F13" s="272">
        <v>56374.665773101318</v>
      </c>
      <c r="G13" s="272">
        <v>100</v>
      </c>
      <c r="H13" s="272">
        <v>55703.181778573817</v>
      </c>
      <c r="I13" s="273">
        <v>100</v>
      </c>
    </row>
    <row r="14" spans="1:9" x14ac:dyDescent="0.2">
      <c r="A14" s="228" t="s">
        <v>386</v>
      </c>
      <c r="B14" s="261">
        <v>31735.174012785537</v>
      </c>
      <c r="C14" s="259">
        <v>56.595409150840645</v>
      </c>
      <c r="D14" s="261">
        <v>30814.255356776277</v>
      </c>
      <c r="E14" s="259">
        <v>57.544078295655488</v>
      </c>
      <c r="F14" s="261">
        <v>31868.30847625115</v>
      </c>
      <c r="G14" s="259">
        <v>56.529485433254379</v>
      </c>
      <c r="H14" s="261">
        <v>29476.472414267322</v>
      </c>
      <c r="I14" s="260">
        <v>52.917035388462175</v>
      </c>
    </row>
    <row r="15" spans="1:9" x14ac:dyDescent="0.2">
      <c r="A15" s="228" t="s">
        <v>382</v>
      </c>
      <c r="B15" s="261">
        <v>24337.480056085627</v>
      </c>
      <c r="C15" s="259">
        <v>43.402618209046672</v>
      </c>
      <c r="D15" s="261">
        <v>22734.01215949747</v>
      </c>
      <c r="E15" s="259">
        <v>42.454628889574053</v>
      </c>
      <c r="F15" s="261">
        <v>24505.673739601494</v>
      </c>
      <c r="G15" s="259">
        <v>43.469302041155807</v>
      </c>
      <c r="H15" s="261">
        <v>26226.053527787361</v>
      </c>
      <c r="I15" s="260">
        <v>47.081787234414662</v>
      </c>
    </row>
    <row r="16" spans="1:9" x14ac:dyDescent="0.2">
      <c r="A16" s="228" t="s">
        <v>385</v>
      </c>
      <c r="B16" s="261">
        <v>1.1061334864355814</v>
      </c>
      <c r="C16" s="259">
        <v>1.972640112672655E-3</v>
      </c>
      <c r="D16" s="261">
        <v>0.69228886179489157</v>
      </c>
      <c r="E16" s="259">
        <v>1.292814770471972E-3</v>
      </c>
      <c r="F16" s="261">
        <v>0.68355724867724865</v>
      </c>
      <c r="G16" s="259">
        <v>1.2125255898251411E-3</v>
      </c>
      <c r="H16" s="261">
        <v>0.65583651913927166</v>
      </c>
      <c r="I16" s="260">
        <v>1.1773771231709759E-3</v>
      </c>
    </row>
    <row r="17" spans="1:9" x14ac:dyDescent="0.2">
      <c r="A17" s="228"/>
      <c r="B17" s="261"/>
      <c r="C17" s="259"/>
      <c r="D17" s="261"/>
      <c r="E17" s="259"/>
      <c r="F17" s="261"/>
      <c r="G17" s="259"/>
      <c r="H17" s="261"/>
      <c r="I17" s="260"/>
    </row>
    <row r="18" spans="1:9" x14ac:dyDescent="0.2">
      <c r="A18" s="251" t="s">
        <v>377</v>
      </c>
      <c r="B18" s="272">
        <v>15120.01676042695</v>
      </c>
      <c r="C18" s="272">
        <v>100.00000000000001</v>
      </c>
      <c r="D18" s="272">
        <v>14668.507585874864</v>
      </c>
      <c r="E18" s="272">
        <v>100</v>
      </c>
      <c r="F18" s="272">
        <v>14685.730418824813</v>
      </c>
      <c r="G18" s="272">
        <v>100</v>
      </c>
      <c r="H18" s="272">
        <v>14544.284145769905</v>
      </c>
      <c r="I18" s="273">
        <v>100</v>
      </c>
    </row>
    <row r="19" spans="1:9" x14ac:dyDescent="0.2">
      <c r="A19" s="228" t="s">
        <v>384</v>
      </c>
      <c r="B19" s="261">
        <v>8261.9815213115708</v>
      </c>
      <c r="C19" s="259">
        <v>54.642674358241081</v>
      </c>
      <c r="D19" s="261">
        <v>8247.1489621919573</v>
      </c>
      <c r="E19" s="259">
        <v>56.22350408799327</v>
      </c>
      <c r="F19" s="261">
        <v>8233.0996967019564</v>
      </c>
      <c r="G19" s="259">
        <v>56.061901328029343</v>
      </c>
      <c r="H19" s="261">
        <v>8242.5457504823426</v>
      </c>
      <c r="I19" s="260">
        <v>56.67206215081837</v>
      </c>
    </row>
    <row r="20" spans="1:9" x14ac:dyDescent="0.2">
      <c r="A20" s="228" t="s">
        <v>383</v>
      </c>
      <c r="B20" s="261">
        <v>6140.1474359028116</v>
      </c>
      <c r="C20" s="259">
        <v>40.609395698377718</v>
      </c>
      <c r="D20" s="261">
        <v>5750.799274332293</v>
      </c>
      <c r="E20" s="259">
        <v>39.205074140399006</v>
      </c>
      <c r="F20" s="261">
        <v>5795.79754067678</v>
      </c>
      <c r="G20" s="259">
        <v>39.465504100820702</v>
      </c>
      <c r="H20" s="261">
        <v>5677.2065091293898</v>
      </c>
      <c r="I20" s="260">
        <v>39.033935615047525</v>
      </c>
    </row>
    <row r="21" spans="1:9" x14ac:dyDescent="0.2">
      <c r="A21" s="228" t="s">
        <v>382</v>
      </c>
      <c r="B21" s="261">
        <v>717.61722235072534</v>
      </c>
      <c r="C21" s="259">
        <v>4.7461403894003471</v>
      </c>
      <c r="D21" s="261">
        <v>670.33721737788403</v>
      </c>
      <c r="E21" s="259">
        <v>4.5699074255065293</v>
      </c>
      <c r="F21" s="261">
        <v>656.60619803476936</v>
      </c>
      <c r="G21" s="259">
        <v>4.471048965961562</v>
      </c>
      <c r="H21" s="261">
        <v>624.33698917621348</v>
      </c>
      <c r="I21" s="260">
        <v>4.2926622095580909</v>
      </c>
    </row>
    <row r="22" spans="1:9" x14ac:dyDescent="0.2">
      <c r="A22" s="226" t="s">
        <v>262</v>
      </c>
      <c r="B22" s="269">
        <v>0.2705808618413153</v>
      </c>
      <c r="C22" s="270">
        <v>1.7895539808493888E-3</v>
      </c>
      <c r="D22" s="269">
        <v>0.22213197272878413</v>
      </c>
      <c r="E22" s="270">
        <v>1.5143461011854237E-3</v>
      </c>
      <c r="F22" s="269">
        <v>0.22698341130758831</v>
      </c>
      <c r="G22" s="270">
        <v>1.5456051883986038E-3</v>
      </c>
      <c r="H22" s="269">
        <v>0.19489698195844743</v>
      </c>
      <c r="I22" s="271">
        <v>1.3400245760127819E-3</v>
      </c>
    </row>
    <row r="23" spans="1:9" x14ac:dyDescent="0.2">
      <c r="A23" s="1" t="s">
        <v>14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heetViews>
  <sheetFormatPr baseColWidth="10" defaultColWidth="11.42578125" defaultRowHeight="12.75" x14ac:dyDescent="0.2"/>
  <cols>
    <col min="1" max="1" width="16.140625" style="1" customWidth="1"/>
    <col min="2" max="16384" width="11.42578125" style="1"/>
  </cols>
  <sheetData>
    <row r="1" spans="1:9" s="118" customFormat="1" x14ac:dyDescent="0.2">
      <c r="A1" s="114" t="s">
        <v>991</v>
      </c>
    </row>
    <row r="2" spans="1:9" s="118" customFormat="1" x14ac:dyDescent="0.2">
      <c r="A2" s="114" t="s">
        <v>390</v>
      </c>
    </row>
    <row r="3" spans="1:9" s="118" customFormat="1" x14ac:dyDescent="0.2">
      <c r="A3" s="119" t="s">
        <v>381</v>
      </c>
    </row>
    <row r="5" spans="1:9" x14ac:dyDescent="0.2">
      <c r="A5" s="225"/>
      <c r="B5" s="265" t="s">
        <v>380</v>
      </c>
      <c r="C5" s="266" t="s">
        <v>139</v>
      </c>
      <c r="D5" s="265" t="s">
        <v>496</v>
      </c>
      <c r="E5" s="266" t="s">
        <v>139</v>
      </c>
      <c r="F5" s="265" t="s">
        <v>497</v>
      </c>
      <c r="G5" s="266" t="s">
        <v>139</v>
      </c>
      <c r="H5" s="265" t="s">
        <v>498</v>
      </c>
      <c r="I5" s="268" t="s">
        <v>139</v>
      </c>
    </row>
    <row r="6" spans="1:9" x14ac:dyDescent="0.2">
      <c r="A6" s="251" t="s">
        <v>379</v>
      </c>
      <c r="B6" s="252">
        <v>71193.776962784556</v>
      </c>
      <c r="C6" s="252">
        <v>100</v>
      </c>
      <c r="D6" s="252">
        <v>68217.467391010403</v>
      </c>
      <c r="E6" s="252">
        <v>100</v>
      </c>
      <c r="F6" s="252">
        <v>71060.396191926135</v>
      </c>
      <c r="G6" s="252">
        <v>100.00000000000001</v>
      </c>
      <c r="H6" s="252">
        <v>70247.465924343735</v>
      </c>
      <c r="I6" s="253">
        <v>99.999999999999986</v>
      </c>
    </row>
    <row r="7" spans="1:9" x14ac:dyDescent="0.2">
      <c r="A7" s="228" t="s">
        <v>388</v>
      </c>
      <c r="B7" s="257">
        <v>69885.376277559306</v>
      </c>
      <c r="C7" s="257">
        <v>98.162197960210477</v>
      </c>
      <c r="D7" s="257">
        <v>66936.593183745965</v>
      </c>
      <c r="E7" s="257">
        <v>98.122366226346841</v>
      </c>
      <c r="F7" s="257">
        <v>69801.532018206533</v>
      </c>
      <c r="G7" s="257">
        <v>98.228458830542479</v>
      </c>
      <c r="H7" s="257">
        <v>68993.691684214282</v>
      </c>
      <c r="I7" s="258">
        <v>98.215203603956667</v>
      </c>
    </row>
    <row r="8" spans="1:9" x14ac:dyDescent="0.2">
      <c r="A8" s="228" t="s">
        <v>389</v>
      </c>
      <c r="B8" s="257">
        <v>42.38805489446343</v>
      </c>
      <c r="C8" s="257">
        <v>5.9538988803222399E-2</v>
      </c>
      <c r="D8" s="257">
        <v>39.528742686991897</v>
      </c>
      <c r="E8" s="257">
        <v>5.7945192336766427E-2</v>
      </c>
      <c r="F8" s="257">
        <v>39.002779067246372</v>
      </c>
      <c r="G8" s="257">
        <v>5.4886802153346084E-2</v>
      </c>
      <c r="H8" s="257">
        <v>30.779691475350834</v>
      </c>
      <c r="I8" s="258">
        <v>4.3816087983160064E-2</v>
      </c>
    </row>
    <row r="9" spans="1:9" x14ac:dyDescent="0.2">
      <c r="A9" s="228" t="s">
        <v>136</v>
      </c>
      <c r="B9" s="257">
        <v>1266.0126303307889</v>
      </c>
      <c r="C9" s="257">
        <v>1.7782630509862924</v>
      </c>
      <c r="D9" s="257">
        <v>1241.3454645774495</v>
      </c>
      <c r="E9" s="257">
        <v>1.8196885813163921</v>
      </c>
      <c r="F9" s="257">
        <v>1219.8613946523537</v>
      </c>
      <c r="G9" s="257">
        <v>1.716654367304181</v>
      </c>
      <c r="H9" s="257">
        <v>1222.9945486540948</v>
      </c>
      <c r="I9" s="258">
        <v>1.7409803080601589</v>
      </c>
    </row>
    <row r="10" spans="1:9" x14ac:dyDescent="0.2">
      <c r="A10" s="228"/>
      <c r="B10" s="274"/>
      <c r="C10" s="274"/>
      <c r="D10" s="274"/>
      <c r="E10" s="274"/>
      <c r="F10" s="274"/>
      <c r="G10" s="274"/>
      <c r="H10" s="274"/>
      <c r="I10" s="275"/>
    </row>
    <row r="11" spans="1:9" x14ac:dyDescent="0.2">
      <c r="A11" s="251" t="s">
        <v>378</v>
      </c>
      <c r="B11" s="252">
        <v>56073.760202357604</v>
      </c>
      <c r="C11" s="252">
        <v>100</v>
      </c>
      <c r="D11" s="252">
        <v>53548.959805135542</v>
      </c>
      <c r="E11" s="252">
        <v>100</v>
      </c>
      <c r="F11" s="252">
        <v>56374.665773101326</v>
      </c>
      <c r="G11" s="252">
        <v>100</v>
      </c>
      <c r="H11" s="252">
        <v>55703.181778573817</v>
      </c>
      <c r="I11" s="253">
        <v>100.00000000000001</v>
      </c>
    </row>
    <row r="12" spans="1:9" x14ac:dyDescent="0.2">
      <c r="A12" s="228" t="s">
        <v>388</v>
      </c>
      <c r="B12" s="256">
        <v>56031.372147463138</v>
      </c>
      <c r="C12" s="257">
        <v>99.924406612395003</v>
      </c>
      <c r="D12" s="256">
        <v>53509.431062448552</v>
      </c>
      <c r="E12" s="257">
        <v>99.926182053151294</v>
      </c>
      <c r="F12" s="256">
        <v>56335.662994034079</v>
      </c>
      <c r="G12" s="257">
        <v>99.930815059331394</v>
      </c>
      <c r="H12" s="256">
        <v>55672.402087098468</v>
      </c>
      <c r="I12" s="258">
        <v>99.944743387195189</v>
      </c>
    </row>
    <row r="13" spans="1:9" x14ac:dyDescent="0.2">
      <c r="A13" s="228" t="s">
        <v>389</v>
      </c>
      <c r="B13" s="256">
        <v>42.38805489446343</v>
      </c>
      <c r="C13" s="257">
        <v>7.5593387604994677E-2</v>
      </c>
      <c r="D13" s="256">
        <v>39.528742686991897</v>
      </c>
      <c r="E13" s="257">
        <v>7.3817946848709737E-2</v>
      </c>
      <c r="F13" s="256">
        <v>39.002779067246372</v>
      </c>
      <c r="G13" s="257">
        <v>6.918494066860828E-2</v>
      </c>
      <c r="H13" s="256">
        <v>30.779691475350834</v>
      </c>
      <c r="I13" s="258">
        <v>5.5256612804818667E-2</v>
      </c>
    </row>
    <row r="14" spans="1:9" x14ac:dyDescent="0.2">
      <c r="A14" s="228"/>
      <c r="B14" s="274"/>
      <c r="C14" s="274"/>
      <c r="D14" s="274"/>
      <c r="E14" s="274"/>
      <c r="F14" s="274"/>
      <c r="G14" s="274"/>
      <c r="H14" s="274"/>
      <c r="I14" s="275"/>
    </row>
    <row r="15" spans="1:9" x14ac:dyDescent="0.2">
      <c r="A15" s="228"/>
      <c r="B15" s="274"/>
      <c r="C15" s="274"/>
      <c r="D15" s="274"/>
      <c r="E15" s="274"/>
      <c r="F15" s="274"/>
      <c r="G15" s="274"/>
      <c r="H15" s="274"/>
      <c r="I15" s="275"/>
    </row>
    <row r="16" spans="1:9" x14ac:dyDescent="0.2">
      <c r="A16" s="251" t="s">
        <v>377</v>
      </c>
      <c r="B16" s="252">
        <v>15120.016760426952</v>
      </c>
      <c r="C16" s="252">
        <v>100</v>
      </c>
      <c r="D16" s="252">
        <v>14668.507585874862</v>
      </c>
      <c r="E16" s="252">
        <v>100</v>
      </c>
      <c r="F16" s="252">
        <v>14685.730418824813</v>
      </c>
      <c r="G16" s="252">
        <v>100</v>
      </c>
      <c r="H16" s="252">
        <v>14544.284145769903</v>
      </c>
      <c r="I16" s="253">
        <v>100</v>
      </c>
    </row>
    <row r="17" spans="1:9" x14ac:dyDescent="0.2">
      <c r="A17" s="228" t="s">
        <v>388</v>
      </c>
      <c r="B17" s="256">
        <v>13854.004130096162</v>
      </c>
      <c r="C17" s="257">
        <v>91.626909874569208</v>
      </c>
      <c r="D17" s="256">
        <v>13427.162121297413</v>
      </c>
      <c r="E17" s="257">
        <v>91.537343132488729</v>
      </c>
      <c r="F17" s="256">
        <v>13465.869024172458</v>
      </c>
      <c r="G17" s="257">
        <v>91.693559939731145</v>
      </c>
      <c r="H17" s="256">
        <v>13321.289597115809</v>
      </c>
      <c r="I17" s="258">
        <v>91.591235866979446</v>
      </c>
    </row>
    <row r="18" spans="1:9" x14ac:dyDescent="0.2">
      <c r="A18" s="226" t="s">
        <v>136</v>
      </c>
      <c r="B18" s="262">
        <v>1266.0126303307889</v>
      </c>
      <c r="C18" s="263">
        <v>8.3730901254307852</v>
      </c>
      <c r="D18" s="262">
        <v>1241.3454645774495</v>
      </c>
      <c r="E18" s="263">
        <v>8.4626568675112637</v>
      </c>
      <c r="F18" s="262">
        <v>1219.8613946523537</v>
      </c>
      <c r="G18" s="263">
        <v>8.3064400602688568</v>
      </c>
      <c r="H18" s="262">
        <v>1222.9945486540948</v>
      </c>
      <c r="I18" s="264">
        <v>8.408764133020556</v>
      </c>
    </row>
    <row r="19" spans="1:9" x14ac:dyDescent="0.2">
      <c r="A19" s="1" t="s">
        <v>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heetViews>
  <sheetFormatPr baseColWidth="10" defaultColWidth="11.42578125" defaultRowHeight="15" x14ac:dyDescent="0.25"/>
  <cols>
    <col min="1" max="1" width="42.140625" style="201" customWidth="1"/>
    <col min="2" max="16384" width="11.42578125" style="201"/>
  </cols>
  <sheetData>
    <row r="1" spans="1:4" x14ac:dyDescent="0.25">
      <c r="A1" s="202" t="s">
        <v>569</v>
      </c>
    </row>
    <row r="2" spans="1:4" x14ac:dyDescent="0.25">
      <c r="A2" s="202" t="s">
        <v>570</v>
      </c>
    </row>
    <row r="3" spans="1:4" x14ac:dyDescent="0.25">
      <c r="A3" s="209" t="s">
        <v>571</v>
      </c>
    </row>
    <row r="4" spans="1:4" ht="38.25" x14ac:dyDescent="0.25">
      <c r="A4" s="203" t="s">
        <v>572</v>
      </c>
      <c r="B4" s="203" t="s">
        <v>573</v>
      </c>
      <c r="C4" s="203" t="s">
        <v>574</v>
      </c>
      <c r="D4" s="203" t="s">
        <v>575</v>
      </c>
    </row>
    <row r="5" spans="1:4" x14ac:dyDescent="0.25">
      <c r="A5" s="25" t="s">
        <v>576</v>
      </c>
      <c r="B5" s="27">
        <v>8301266.6639999989</v>
      </c>
      <c r="C5" s="27">
        <v>-195729.59664304927</v>
      </c>
      <c r="D5" s="27">
        <v>8496996.2606430482</v>
      </c>
    </row>
    <row r="6" spans="1:4" ht="25.5" x14ac:dyDescent="0.25">
      <c r="A6" s="25" t="s">
        <v>577</v>
      </c>
      <c r="B6" s="27">
        <v>-9277147.6270000003</v>
      </c>
      <c r="C6" s="27">
        <v>322483.65878772363</v>
      </c>
      <c r="D6" s="27">
        <v>-9599631.285787724</v>
      </c>
    </row>
    <row r="7" spans="1:4" ht="25.5" x14ac:dyDescent="0.25">
      <c r="A7" s="25" t="s">
        <v>578</v>
      </c>
      <c r="B7" s="27">
        <v>5274110.9860000005</v>
      </c>
      <c r="C7" s="27">
        <v>-81874.695182716474</v>
      </c>
      <c r="D7" s="27">
        <v>5355985.681182717</v>
      </c>
    </row>
    <row r="8" spans="1:4" x14ac:dyDescent="0.25">
      <c r="A8" s="25" t="s">
        <v>566</v>
      </c>
      <c r="B8" s="27">
        <v>9282022.0880000014</v>
      </c>
      <c r="C8" s="27">
        <v>-189679.45151057281</v>
      </c>
      <c r="D8" s="27">
        <v>9471701.5395105742</v>
      </c>
    </row>
    <row r="9" spans="1:4" x14ac:dyDescent="0.25">
      <c r="A9" s="25" t="s">
        <v>579</v>
      </c>
      <c r="B9" s="27">
        <v>21150834.765999999</v>
      </c>
      <c r="C9" s="27">
        <v>-187005.07870772481</v>
      </c>
      <c r="D9" s="27">
        <v>21337839.844707724</v>
      </c>
    </row>
    <row r="10" spans="1:4" x14ac:dyDescent="0.25">
      <c r="A10" s="25" t="s">
        <v>10</v>
      </c>
      <c r="B10" s="27">
        <v>177916.022</v>
      </c>
      <c r="C10" s="27">
        <v>-1512.2861869999906</v>
      </c>
      <c r="D10" s="27">
        <v>179428.30818699999</v>
      </c>
    </row>
    <row r="11" spans="1:4" x14ac:dyDescent="0.25">
      <c r="A11" s="235" t="s">
        <v>138</v>
      </c>
      <c r="B11" s="26">
        <v>34909002.899000004</v>
      </c>
      <c r="C11" s="26">
        <v>-333317.44944333285</v>
      </c>
      <c r="D11" s="26">
        <v>35242320.348443337</v>
      </c>
    </row>
    <row r="12" spans="1:4" x14ac:dyDescent="0.25">
      <c r="A12" s="222" t="s">
        <v>14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heetViews>
  <sheetFormatPr baseColWidth="10" defaultColWidth="11.42578125" defaultRowHeight="12.75" x14ac:dyDescent="0.2"/>
  <cols>
    <col min="1" max="1" width="14" style="1" customWidth="1"/>
    <col min="2" max="16384" width="11.42578125" style="1"/>
  </cols>
  <sheetData>
    <row r="1" spans="1:9" x14ac:dyDescent="0.2">
      <c r="A1" s="114" t="s">
        <v>992</v>
      </c>
      <c r="B1" s="44"/>
      <c r="C1" s="44"/>
      <c r="D1" s="44"/>
      <c r="E1" s="44"/>
      <c r="F1" s="44"/>
      <c r="G1" s="44"/>
      <c r="H1" s="44"/>
      <c r="I1" s="44"/>
    </row>
    <row r="2" spans="1:9" x14ac:dyDescent="0.2">
      <c r="A2" s="114" t="s">
        <v>394</v>
      </c>
      <c r="B2" s="44"/>
      <c r="C2" s="44"/>
      <c r="D2" s="44"/>
      <c r="E2" s="44"/>
      <c r="F2" s="44"/>
      <c r="G2" s="44"/>
      <c r="H2" s="44"/>
      <c r="I2" s="44"/>
    </row>
    <row r="3" spans="1:9" x14ac:dyDescent="0.2">
      <c r="A3" s="119" t="s">
        <v>381</v>
      </c>
      <c r="B3" s="44"/>
      <c r="C3" s="44"/>
      <c r="D3" s="44"/>
      <c r="E3" s="44"/>
      <c r="F3" s="44"/>
      <c r="G3" s="44"/>
      <c r="H3" s="44"/>
      <c r="I3" s="44"/>
    </row>
    <row r="5" spans="1:9" x14ac:dyDescent="0.2">
      <c r="A5" s="225"/>
      <c r="B5" s="265" t="s">
        <v>380</v>
      </c>
      <c r="C5" s="265" t="s">
        <v>139</v>
      </c>
      <c r="D5" s="265" t="s">
        <v>496</v>
      </c>
      <c r="E5" s="265" t="s">
        <v>139</v>
      </c>
      <c r="F5" s="265" t="s">
        <v>497</v>
      </c>
      <c r="G5" s="265" t="s">
        <v>139</v>
      </c>
      <c r="H5" s="265" t="s">
        <v>498</v>
      </c>
      <c r="I5" s="276" t="s">
        <v>139</v>
      </c>
    </row>
    <row r="6" spans="1:9" x14ac:dyDescent="0.2">
      <c r="A6" s="251" t="s">
        <v>379</v>
      </c>
      <c r="B6" s="252">
        <v>71193.77696278457</v>
      </c>
      <c r="C6" s="252">
        <v>100</v>
      </c>
      <c r="D6" s="252">
        <v>68217.467391010403</v>
      </c>
      <c r="E6" s="252">
        <v>100</v>
      </c>
      <c r="F6" s="252">
        <v>71060.396191926135</v>
      </c>
      <c r="G6" s="252">
        <v>100</v>
      </c>
      <c r="H6" s="252">
        <v>70247.465924343735</v>
      </c>
      <c r="I6" s="253">
        <v>99.999999999999986</v>
      </c>
    </row>
    <row r="7" spans="1:9" x14ac:dyDescent="0.2">
      <c r="A7" s="228" t="s">
        <v>388</v>
      </c>
      <c r="B7" s="257">
        <v>69885.376277559306</v>
      </c>
      <c r="C7" s="257">
        <v>98.162197960210477</v>
      </c>
      <c r="D7" s="257">
        <v>66936.593183745965</v>
      </c>
      <c r="E7" s="257">
        <v>98.122366226346841</v>
      </c>
      <c r="F7" s="257">
        <v>69801.532018206533</v>
      </c>
      <c r="G7" s="257">
        <v>98.228458830542479</v>
      </c>
      <c r="H7" s="257">
        <v>68993.691684214282</v>
      </c>
      <c r="I7" s="258">
        <v>98.215203603956667</v>
      </c>
    </row>
    <row r="8" spans="1:9" x14ac:dyDescent="0.2">
      <c r="A8" s="228" t="s">
        <v>392</v>
      </c>
      <c r="B8" s="257">
        <v>794.53314772461556</v>
      </c>
      <c r="C8" s="257">
        <v>1.1160148844750089</v>
      </c>
      <c r="D8" s="257">
        <v>798.08334844500018</v>
      </c>
      <c r="E8" s="257">
        <v>1.1699105507252683</v>
      </c>
      <c r="F8" s="257">
        <v>832.57793753500016</v>
      </c>
      <c r="G8" s="257">
        <v>1.1716483191091431</v>
      </c>
      <c r="H8" s="257">
        <v>855.40775115538474</v>
      </c>
      <c r="I8" s="258">
        <v>1.2177062046290121</v>
      </c>
    </row>
    <row r="9" spans="1:9" x14ac:dyDescent="0.2">
      <c r="A9" s="228" t="s">
        <v>391</v>
      </c>
      <c r="B9" s="257">
        <v>159.66792459999999</v>
      </c>
      <c r="C9" s="257">
        <v>0.22427230498455489</v>
      </c>
      <c r="D9" s="257">
        <v>151.07173538999999</v>
      </c>
      <c r="E9" s="257">
        <v>0.22145608913342335</v>
      </c>
      <c r="F9" s="257">
        <v>150.16105580999999</v>
      </c>
      <c r="G9" s="257">
        <v>0.21131468983712373</v>
      </c>
      <c r="H9" s="257">
        <v>146.56486660000002</v>
      </c>
      <c r="I9" s="258">
        <v>0.20864078820700788</v>
      </c>
    </row>
    <row r="10" spans="1:9" x14ac:dyDescent="0.2">
      <c r="A10" s="228" t="s">
        <v>393</v>
      </c>
      <c r="B10" s="257">
        <v>41.255624053578345</v>
      </c>
      <c r="C10" s="257">
        <v>5.7948357024440594E-2</v>
      </c>
      <c r="D10" s="257">
        <v>38.811718583046691</v>
      </c>
      <c r="E10" s="257">
        <v>5.6894106549844219E-2</v>
      </c>
      <c r="F10" s="257">
        <v>38.29482033974751</v>
      </c>
      <c r="G10" s="257">
        <v>5.3890524669068136E-2</v>
      </c>
      <c r="H10" s="257">
        <v>30.100480295809515</v>
      </c>
      <c r="I10" s="258">
        <v>4.2849204451342944E-2</v>
      </c>
    </row>
    <row r="11" spans="1:9" x14ac:dyDescent="0.2">
      <c r="A11" s="228" t="s">
        <v>10</v>
      </c>
      <c r="B11" s="257">
        <v>312.94398884706118</v>
      </c>
      <c r="C11" s="257">
        <v>0.43956649330551423</v>
      </c>
      <c r="D11" s="257">
        <v>292.90740484639315</v>
      </c>
      <c r="E11" s="257">
        <v>0.42937302724462045</v>
      </c>
      <c r="F11" s="257">
        <v>237.83036003485358</v>
      </c>
      <c r="G11" s="257">
        <v>0.33468763584219335</v>
      </c>
      <c r="H11" s="257">
        <v>221.70114207824929</v>
      </c>
      <c r="I11" s="258">
        <v>0.31560019875595313</v>
      </c>
    </row>
    <row r="12" spans="1:9" x14ac:dyDescent="0.2">
      <c r="A12" s="228"/>
      <c r="B12" s="274"/>
      <c r="C12" s="274"/>
      <c r="D12" s="274"/>
      <c r="E12" s="274"/>
      <c r="F12" s="274"/>
      <c r="G12" s="274"/>
      <c r="H12" s="274"/>
      <c r="I12" s="275"/>
    </row>
    <row r="13" spans="1:9" x14ac:dyDescent="0.2">
      <c r="A13" s="251" t="s">
        <v>378</v>
      </c>
      <c r="B13" s="252">
        <v>56073.760202357604</v>
      </c>
      <c r="C13" s="252">
        <v>100</v>
      </c>
      <c r="D13" s="252">
        <v>53548.959805135542</v>
      </c>
      <c r="E13" s="252">
        <v>100.00000000000001</v>
      </c>
      <c r="F13" s="252">
        <v>56374.665773101326</v>
      </c>
      <c r="G13" s="252">
        <v>100</v>
      </c>
      <c r="H13" s="252">
        <v>55703.181778573817</v>
      </c>
      <c r="I13" s="253">
        <v>100</v>
      </c>
    </row>
    <row r="14" spans="1:9" x14ac:dyDescent="0.2">
      <c r="A14" s="228" t="s">
        <v>388</v>
      </c>
      <c r="B14" s="256">
        <v>56031.372147463138</v>
      </c>
      <c r="C14" s="257">
        <v>99.924406612395003</v>
      </c>
      <c r="D14" s="256">
        <v>53509.431062448552</v>
      </c>
      <c r="E14" s="257">
        <v>99.926182053151294</v>
      </c>
      <c r="F14" s="256">
        <v>56335.662994034079</v>
      </c>
      <c r="G14" s="257">
        <v>99.930815059331394</v>
      </c>
      <c r="H14" s="256">
        <v>55672.402087098468</v>
      </c>
      <c r="I14" s="258">
        <v>99.944743387195189</v>
      </c>
    </row>
    <row r="15" spans="1:9" x14ac:dyDescent="0.2">
      <c r="A15" s="228" t="s">
        <v>393</v>
      </c>
      <c r="B15" s="256">
        <v>41.255624053578345</v>
      </c>
      <c r="C15" s="257">
        <v>7.3573849702063973E-2</v>
      </c>
      <c r="D15" s="256">
        <v>38.811718583046691</v>
      </c>
      <c r="E15" s="257">
        <v>7.2478940252588261E-2</v>
      </c>
      <c r="F15" s="256">
        <v>38.29482033974751</v>
      </c>
      <c r="G15" s="257">
        <v>6.7929130602525978E-2</v>
      </c>
      <c r="H15" s="256">
        <v>30.100480295809515</v>
      </c>
      <c r="I15" s="258">
        <v>5.4037272799715798E-2</v>
      </c>
    </row>
    <row r="16" spans="1:9" x14ac:dyDescent="0.2">
      <c r="A16" s="228" t="s">
        <v>10</v>
      </c>
      <c r="B16" s="256">
        <v>1.1324308408869683</v>
      </c>
      <c r="C16" s="257">
        <v>2.019537902934064E-3</v>
      </c>
      <c r="D16" s="256">
        <v>0.71702410394419047</v>
      </c>
      <c r="E16" s="257">
        <v>1.3390065961195856E-3</v>
      </c>
      <c r="F16" s="256">
        <v>0.70795872749908284</v>
      </c>
      <c r="G16" s="257">
        <v>1.2558100660826962E-3</v>
      </c>
      <c r="H16" s="256">
        <v>0.67921117953943977</v>
      </c>
      <c r="I16" s="258">
        <v>1.2193400050994894E-3</v>
      </c>
    </row>
    <row r="17" spans="1:9" x14ac:dyDescent="0.2">
      <c r="A17" s="228"/>
      <c r="B17" s="274"/>
      <c r="C17" s="274"/>
      <c r="D17" s="274"/>
      <c r="E17" s="274"/>
      <c r="F17" s="274"/>
      <c r="G17" s="274"/>
      <c r="H17" s="274"/>
      <c r="I17" s="275"/>
    </row>
    <row r="18" spans="1:9" x14ac:dyDescent="0.2">
      <c r="A18" s="251" t="s">
        <v>377</v>
      </c>
      <c r="B18" s="252">
        <v>15120.016760426952</v>
      </c>
      <c r="C18" s="252">
        <v>100</v>
      </c>
      <c r="D18" s="252">
        <v>14668.507585874862</v>
      </c>
      <c r="E18" s="252">
        <v>99.999999999999986</v>
      </c>
      <c r="F18" s="252">
        <v>14685.730418824813</v>
      </c>
      <c r="G18" s="252">
        <v>100</v>
      </c>
      <c r="H18" s="252">
        <v>14544.284145769903</v>
      </c>
      <c r="I18" s="253">
        <v>100</v>
      </c>
    </row>
    <row r="19" spans="1:9" x14ac:dyDescent="0.2">
      <c r="A19" s="228" t="s">
        <v>388</v>
      </c>
      <c r="B19" s="256">
        <v>13854.004130096162</v>
      </c>
      <c r="C19" s="257">
        <v>91.626909874569208</v>
      </c>
      <c r="D19" s="256">
        <v>13427.162121297413</v>
      </c>
      <c r="E19" s="257">
        <v>91.537343132488729</v>
      </c>
      <c r="F19" s="256">
        <v>13465.869024172458</v>
      </c>
      <c r="G19" s="257">
        <v>91.693559939731145</v>
      </c>
      <c r="H19" s="256">
        <v>13321.289597115809</v>
      </c>
      <c r="I19" s="258">
        <v>91.591235866979446</v>
      </c>
    </row>
    <row r="20" spans="1:9" x14ac:dyDescent="0.2">
      <c r="A20" s="228" t="s">
        <v>392</v>
      </c>
      <c r="B20" s="256">
        <v>794.53314772461556</v>
      </c>
      <c r="C20" s="257">
        <v>5.25484303565137</v>
      </c>
      <c r="D20" s="256">
        <v>798.08334844500018</v>
      </c>
      <c r="E20" s="257">
        <v>5.4407944623727085</v>
      </c>
      <c r="F20" s="256">
        <v>832.57793753500016</v>
      </c>
      <c r="G20" s="257">
        <v>5.6692987940713202</v>
      </c>
      <c r="H20" s="256">
        <v>855.40775115538474</v>
      </c>
      <c r="I20" s="258">
        <v>5.8814015360403538</v>
      </c>
    </row>
    <row r="21" spans="1:9" x14ac:dyDescent="0.2">
      <c r="A21" s="228" t="s">
        <v>391</v>
      </c>
      <c r="B21" s="256">
        <v>159.66792459999999</v>
      </c>
      <c r="C21" s="257">
        <v>1.0560036217545261</v>
      </c>
      <c r="D21" s="256">
        <v>151.07173538999999</v>
      </c>
      <c r="E21" s="257">
        <v>1.0299052886298776</v>
      </c>
      <c r="F21" s="256">
        <v>150.16105580999999</v>
      </c>
      <c r="G21" s="257">
        <v>1.0224963384696002</v>
      </c>
      <c r="H21" s="256">
        <v>146.56486660000002</v>
      </c>
      <c r="I21" s="258">
        <v>1.007714543603903</v>
      </c>
    </row>
    <row r="22" spans="1:9" x14ac:dyDescent="0.2">
      <c r="A22" s="226" t="s">
        <v>10</v>
      </c>
      <c r="B22" s="262">
        <v>311.81155800617421</v>
      </c>
      <c r="C22" s="263">
        <v>2.0622434680248953</v>
      </c>
      <c r="D22" s="262">
        <v>292.19038074244895</v>
      </c>
      <c r="E22" s="263">
        <v>1.9919571165086736</v>
      </c>
      <c r="F22" s="262">
        <v>237.12240130735449</v>
      </c>
      <c r="G22" s="263">
        <v>1.6146449277279433</v>
      </c>
      <c r="H22" s="262">
        <v>221.02193089870985</v>
      </c>
      <c r="I22" s="264">
        <v>1.5196480533762979</v>
      </c>
    </row>
    <row r="23" spans="1:9" x14ac:dyDescent="0.2">
      <c r="A23" s="1" t="s">
        <v>14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workbookViewId="0"/>
  </sheetViews>
  <sheetFormatPr baseColWidth="10" defaultColWidth="11.42578125" defaultRowHeight="12.75" x14ac:dyDescent="0.2"/>
  <cols>
    <col min="1" max="4" width="11.42578125" style="1"/>
    <col min="5" max="5" width="11.5703125" style="1" customWidth="1"/>
    <col min="6" max="6" width="11.28515625" style="1" bestFit="1" customWidth="1"/>
    <col min="7" max="7" width="11.42578125" style="1"/>
    <col min="8" max="8" width="9.140625" style="1" customWidth="1"/>
    <col min="9" max="9" width="1.85546875" style="1" customWidth="1"/>
    <col min="10" max="10" width="3.5703125" style="1" customWidth="1"/>
    <col min="11" max="11" width="3.85546875" style="1" customWidth="1"/>
    <col min="12" max="12" width="1.28515625" style="1" customWidth="1"/>
    <col min="13" max="13" width="3.140625" style="1" customWidth="1"/>
    <col min="14" max="14" width="4.28515625" style="1" customWidth="1"/>
    <col min="15" max="16384" width="11.42578125" style="1"/>
  </cols>
  <sheetData>
    <row r="1" spans="1:14" x14ac:dyDescent="0.2">
      <c r="A1" s="202" t="s">
        <v>993</v>
      </c>
      <c r="B1" s="44"/>
      <c r="C1" s="44"/>
      <c r="D1" s="44"/>
      <c r="E1" s="44"/>
      <c r="F1" s="44"/>
      <c r="G1" s="44"/>
      <c r="H1" s="44"/>
      <c r="I1" s="44"/>
      <c r="J1" s="44"/>
      <c r="K1" s="44"/>
      <c r="L1" s="44"/>
      <c r="M1" s="44"/>
      <c r="N1" s="44"/>
    </row>
    <row r="2" spans="1:14" x14ac:dyDescent="0.2">
      <c r="A2" s="114" t="s">
        <v>436</v>
      </c>
      <c r="B2" s="44"/>
      <c r="C2" s="44"/>
      <c r="D2" s="44"/>
      <c r="E2" s="44"/>
      <c r="F2" s="44"/>
      <c r="G2" s="44"/>
      <c r="H2" s="44"/>
      <c r="I2" s="44"/>
      <c r="J2" s="44"/>
      <c r="K2" s="44"/>
      <c r="L2" s="44"/>
      <c r="M2" s="44"/>
      <c r="N2" s="44"/>
    </row>
    <row r="4" spans="1:14" ht="25.5" x14ac:dyDescent="0.2">
      <c r="A4" s="215" t="s">
        <v>435</v>
      </c>
      <c r="B4" s="214" t="s">
        <v>434</v>
      </c>
      <c r="C4" s="214" t="s">
        <v>433</v>
      </c>
      <c r="D4" s="214" t="s">
        <v>432</v>
      </c>
      <c r="E4" s="214" t="s">
        <v>431</v>
      </c>
      <c r="F4" s="214" t="s">
        <v>430</v>
      </c>
      <c r="G4" s="214" t="s">
        <v>429</v>
      </c>
      <c r="H4" s="214" t="s">
        <v>428</v>
      </c>
      <c r="I4" s="214"/>
      <c r="J4" s="599" t="s">
        <v>427</v>
      </c>
      <c r="K4" s="599"/>
      <c r="L4" s="599"/>
      <c r="M4" s="599"/>
      <c r="N4" s="600"/>
    </row>
    <row r="5" spans="1:14" x14ac:dyDescent="0.2">
      <c r="A5" s="560" t="s">
        <v>707</v>
      </c>
      <c r="B5" s="163" t="s">
        <v>426</v>
      </c>
      <c r="C5" s="162">
        <v>41640</v>
      </c>
      <c r="D5" s="162">
        <v>43466</v>
      </c>
      <c r="E5" s="171">
        <v>320000</v>
      </c>
      <c r="F5" s="171">
        <v>208960</v>
      </c>
      <c r="G5" s="161">
        <v>6</v>
      </c>
      <c r="H5" s="161">
        <v>4.0419</v>
      </c>
      <c r="I5" s="160"/>
      <c r="J5" s="158">
        <v>1</v>
      </c>
      <c r="K5" s="157">
        <v>40179</v>
      </c>
      <c r="L5" s="159" t="s">
        <v>396</v>
      </c>
      <c r="M5" s="158">
        <v>1</v>
      </c>
      <c r="N5" s="277">
        <v>40360</v>
      </c>
    </row>
    <row r="6" spans="1:14" x14ac:dyDescent="0.2">
      <c r="A6" s="563"/>
      <c r="B6" s="6" t="s">
        <v>425</v>
      </c>
      <c r="C6" s="156">
        <v>40179</v>
      </c>
      <c r="D6" s="156">
        <v>43831</v>
      </c>
      <c r="E6" s="170">
        <v>825000</v>
      </c>
      <c r="F6" s="170">
        <v>427305</v>
      </c>
      <c r="G6" s="155">
        <v>6</v>
      </c>
      <c r="H6" s="155">
        <v>6.0333333333333341</v>
      </c>
      <c r="I6" s="154"/>
      <c r="J6" s="152">
        <v>1</v>
      </c>
      <c r="K6" s="151">
        <v>40179</v>
      </c>
      <c r="L6" s="153" t="s">
        <v>396</v>
      </c>
      <c r="M6" s="152">
        <v>1</v>
      </c>
      <c r="N6" s="278">
        <v>40360</v>
      </c>
    </row>
    <row r="7" spans="1:14" x14ac:dyDescent="0.2">
      <c r="A7" s="563"/>
      <c r="B7" s="6" t="s">
        <v>424</v>
      </c>
      <c r="C7" s="156">
        <v>42614</v>
      </c>
      <c r="D7" s="156">
        <v>44255</v>
      </c>
      <c r="E7" s="170">
        <v>1000000</v>
      </c>
      <c r="F7" s="170">
        <v>931295</v>
      </c>
      <c r="G7" s="155">
        <v>4.5</v>
      </c>
      <c r="H7" s="155">
        <v>3.8</v>
      </c>
      <c r="I7" s="154"/>
      <c r="J7" s="152">
        <v>1</v>
      </c>
      <c r="K7" s="151">
        <v>38777</v>
      </c>
      <c r="L7" s="153" t="s">
        <v>396</v>
      </c>
      <c r="M7" s="152">
        <v>1</v>
      </c>
      <c r="N7" s="278">
        <v>38596</v>
      </c>
    </row>
    <row r="8" spans="1:14" x14ac:dyDescent="0.2">
      <c r="A8" s="563"/>
      <c r="B8" s="6" t="s">
        <v>423</v>
      </c>
      <c r="C8" s="156">
        <v>42430</v>
      </c>
      <c r="D8" s="156">
        <v>44256</v>
      </c>
      <c r="E8" s="170">
        <v>2564600</v>
      </c>
      <c r="F8" s="170">
        <v>2522020</v>
      </c>
      <c r="G8" s="155">
        <v>4.5</v>
      </c>
      <c r="H8" s="155">
        <v>4.0262500000000001</v>
      </c>
      <c r="I8" s="154"/>
      <c r="J8" s="152">
        <v>1</v>
      </c>
      <c r="K8" s="151">
        <v>38777</v>
      </c>
      <c r="L8" s="153" t="s">
        <v>396</v>
      </c>
      <c r="M8" s="152">
        <v>1</v>
      </c>
      <c r="N8" s="278">
        <v>38596</v>
      </c>
    </row>
    <row r="9" spans="1:14" x14ac:dyDescent="0.2">
      <c r="A9" s="563"/>
      <c r="B9" s="6" t="s">
        <v>422</v>
      </c>
      <c r="C9" s="156">
        <v>40909</v>
      </c>
      <c r="D9" s="156">
        <v>44562</v>
      </c>
      <c r="E9" s="170">
        <v>511410</v>
      </c>
      <c r="F9" s="170">
        <v>217965</v>
      </c>
      <c r="G9" s="155">
        <v>6</v>
      </c>
      <c r="H9" s="155">
        <v>5.2857142857142856</v>
      </c>
      <c r="I9" s="154"/>
      <c r="J9" s="152">
        <v>1</v>
      </c>
      <c r="K9" s="151">
        <v>40179</v>
      </c>
      <c r="L9" s="153" t="s">
        <v>396</v>
      </c>
      <c r="M9" s="152">
        <v>1</v>
      </c>
      <c r="N9" s="278">
        <v>40360</v>
      </c>
    </row>
    <row r="10" spans="1:14" x14ac:dyDescent="0.2">
      <c r="A10" s="563"/>
      <c r="B10" s="6" t="s">
        <v>362</v>
      </c>
      <c r="C10" s="156">
        <v>43160</v>
      </c>
      <c r="D10" s="156">
        <v>44986</v>
      </c>
      <c r="E10" s="170">
        <v>1735200</v>
      </c>
      <c r="F10" s="170">
        <v>1735200</v>
      </c>
      <c r="G10" s="155">
        <v>4</v>
      </c>
      <c r="H10" s="155">
        <v>4.1949999999999994</v>
      </c>
      <c r="I10" s="154"/>
      <c r="J10" s="152">
        <v>1</v>
      </c>
      <c r="K10" s="151">
        <v>39142</v>
      </c>
      <c r="L10" s="153" t="s">
        <v>396</v>
      </c>
      <c r="M10" s="152">
        <v>1</v>
      </c>
      <c r="N10" s="278">
        <v>39326</v>
      </c>
    </row>
    <row r="11" spans="1:14" x14ac:dyDescent="0.2">
      <c r="A11" s="563"/>
      <c r="B11" s="6" t="s">
        <v>421</v>
      </c>
      <c r="C11" s="156">
        <v>41640</v>
      </c>
      <c r="D11" s="156">
        <v>45292</v>
      </c>
      <c r="E11" s="170">
        <v>630000</v>
      </c>
      <c r="F11" s="170">
        <v>72405</v>
      </c>
      <c r="G11" s="155">
        <v>6</v>
      </c>
      <c r="H11" s="155">
        <v>4.5066666666666668</v>
      </c>
      <c r="I11" s="154"/>
      <c r="J11" s="152">
        <v>1</v>
      </c>
      <c r="K11" s="151">
        <v>40179</v>
      </c>
      <c r="L11" s="153" t="s">
        <v>396</v>
      </c>
      <c r="M11" s="152">
        <v>1</v>
      </c>
      <c r="N11" s="278">
        <v>40360</v>
      </c>
    </row>
    <row r="12" spans="1:14" x14ac:dyDescent="0.2">
      <c r="A12" s="563"/>
      <c r="B12" s="6" t="s">
        <v>420</v>
      </c>
      <c r="C12" s="156">
        <v>42064</v>
      </c>
      <c r="D12" s="156">
        <v>46082</v>
      </c>
      <c r="E12" s="170">
        <v>3629400</v>
      </c>
      <c r="F12" s="170">
        <v>3629400</v>
      </c>
      <c r="G12" s="155">
        <v>4.5</v>
      </c>
      <c r="H12" s="155">
        <v>4.516</v>
      </c>
      <c r="I12" s="154"/>
      <c r="J12" s="152">
        <v>1</v>
      </c>
      <c r="K12" s="151">
        <v>38777</v>
      </c>
      <c r="L12" s="153" t="s">
        <v>396</v>
      </c>
      <c r="M12" s="152">
        <v>1</v>
      </c>
      <c r="N12" s="278">
        <v>38596</v>
      </c>
    </row>
    <row r="13" spans="1:14" x14ac:dyDescent="0.2">
      <c r="A13" s="563"/>
      <c r="B13" s="6" t="s">
        <v>361</v>
      </c>
      <c r="C13" s="156">
        <v>43160</v>
      </c>
      <c r="D13" s="156">
        <v>47727</v>
      </c>
      <c r="E13" s="170">
        <v>1121400</v>
      </c>
      <c r="F13" s="170">
        <v>1121400</v>
      </c>
      <c r="G13" s="155">
        <v>4.7</v>
      </c>
      <c r="H13" s="155">
        <v>4.7366666666666672</v>
      </c>
      <c r="I13" s="154"/>
      <c r="J13" s="152">
        <v>1</v>
      </c>
      <c r="K13" s="151">
        <v>39142</v>
      </c>
      <c r="L13" s="153" t="s">
        <v>396</v>
      </c>
      <c r="M13" s="152">
        <v>1</v>
      </c>
      <c r="N13" s="278">
        <v>39326</v>
      </c>
    </row>
    <row r="14" spans="1:14" x14ac:dyDescent="0.2">
      <c r="A14" s="563"/>
      <c r="B14" s="6" t="s">
        <v>419</v>
      </c>
      <c r="C14" s="156">
        <v>40909</v>
      </c>
      <c r="D14" s="156">
        <v>48214</v>
      </c>
      <c r="E14" s="170">
        <v>511929.99999999988</v>
      </c>
      <c r="F14" s="170">
        <v>5250</v>
      </c>
      <c r="G14" s="155">
        <v>6</v>
      </c>
      <c r="H14" s="155">
        <v>5.3000000000000007</v>
      </c>
      <c r="I14" s="154"/>
      <c r="J14" s="152">
        <v>1</v>
      </c>
      <c r="K14" s="151">
        <v>40179</v>
      </c>
      <c r="L14" s="153" t="s">
        <v>396</v>
      </c>
      <c r="M14" s="152">
        <v>1</v>
      </c>
      <c r="N14" s="278">
        <v>40360</v>
      </c>
    </row>
    <row r="15" spans="1:14" x14ac:dyDescent="0.2">
      <c r="A15" s="563"/>
      <c r="B15" s="6" t="s">
        <v>418</v>
      </c>
      <c r="C15" s="156">
        <v>41640</v>
      </c>
      <c r="D15" s="156">
        <v>48945</v>
      </c>
      <c r="E15" s="170">
        <v>530000</v>
      </c>
      <c r="F15" s="170">
        <v>6200</v>
      </c>
      <c r="G15" s="155">
        <v>6</v>
      </c>
      <c r="H15" s="155">
        <v>4.55</v>
      </c>
      <c r="I15" s="154"/>
      <c r="J15" s="152">
        <v>1</v>
      </c>
      <c r="K15" s="151">
        <v>40179</v>
      </c>
      <c r="L15" s="153" t="s">
        <v>396</v>
      </c>
      <c r="M15" s="152">
        <v>1</v>
      </c>
      <c r="N15" s="278">
        <v>40360</v>
      </c>
    </row>
    <row r="16" spans="1:14" x14ac:dyDescent="0.2">
      <c r="A16" s="563"/>
      <c r="B16" s="6" t="s">
        <v>360</v>
      </c>
      <c r="C16" s="156">
        <v>42064</v>
      </c>
      <c r="D16" s="156">
        <v>49369</v>
      </c>
      <c r="E16" s="170">
        <v>4120200</v>
      </c>
      <c r="F16" s="170">
        <v>4120200</v>
      </c>
      <c r="G16" s="155">
        <v>5</v>
      </c>
      <c r="H16" s="155">
        <v>4.8841666666666681</v>
      </c>
      <c r="I16" s="154"/>
      <c r="J16" s="152">
        <v>1</v>
      </c>
      <c r="K16" s="151">
        <v>38777</v>
      </c>
      <c r="L16" s="153" t="s">
        <v>396</v>
      </c>
      <c r="M16" s="152">
        <v>1</v>
      </c>
      <c r="N16" s="278">
        <v>38596</v>
      </c>
    </row>
    <row r="17" spans="1:14" x14ac:dyDescent="0.2">
      <c r="A17" s="561"/>
      <c r="B17" s="6" t="s">
        <v>359</v>
      </c>
      <c r="C17" s="156">
        <v>41275</v>
      </c>
      <c r="D17" s="156">
        <v>52232</v>
      </c>
      <c r="E17" s="170">
        <v>3247570</v>
      </c>
      <c r="F17" s="170">
        <v>3247570</v>
      </c>
      <c r="G17" s="155">
        <v>6</v>
      </c>
      <c r="H17" s="155">
        <v>5.0757826086956523</v>
      </c>
      <c r="I17" s="154"/>
      <c r="J17" s="152">
        <v>1</v>
      </c>
      <c r="K17" s="151">
        <v>40179</v>
      </c>
      <c r="L17" s="153" t="s">
        <v>396</v>
      </c>
      <c r="M17" s="152">
        <v>1</v>
      </c>
      <c r="N17" s="278">
        <v>40360</v>
      </c>
    </row>
    <row r="18" spans="1:14" x14ac:dyDescent="0.2">
      <c r="A18" s="279" t="s">
        <v>417</v>
      </c>
      <c r="B18" s="168"/>
      <c r="C18" s="168"/>
      <c r="D18" s="168"/>
      <c r="E18" s="168">
        <v>20746710</v>
      </c>
      <c r="F18" s="168">
        <v>18245170</v>
      </c>
      <c r="G18" s="167">
        <v>5</v>
      </c>
      <c r="H18" s="167">
        <v>4.6267296103552411</v>
      </c>
      <c r="I18" s="166"/>
      <c r="J18" s="165"/>
      <c r="K18" s="164"/>
      <c r="L18" s="166"/>
      <c r="M18" s="165"/>
      <c r="N18" s="280"/>
    </row>
    <row r="19" spans="1:14" x14ac:dyDescent="0.2">
      <c r="A19" s="601" t="s">
        <v>708</v>
      </c>
      <c r="B19" s="163" t="s">
        <v>416</v>
      </c>
      <c r="C19" s="162">
        <v>40909</v>
      </c>
      <c r="D19" s="162">
        <v>43466</v>
      </c>
      <c r="E19" s="160">
        <v>4.8</v>
      </c>
      <c r="F19" s="160">
        <v>1.7230000000000001</v>
      </c>
      <c r="G19" s="161">
        <v>3</v>
      </c>
      <c r="H19" s="161">
        <v>2.4144999999999999</v>
      </c>
      <c r="I19" s="160"/>
      <c r="J19" s="158">
        <v>1</v>
      </c>
      <c r="K19" s="157">
        <v>40179</v>
      </c>
      <c r="L19" s="159" t="s">
        <v>396</v>
      </c>
      <c r="M19" s="158">
        <v>1</v>
      </c>
      <c r="N19" s="277">
        <v>40360</v>
      </c>
    </row>
    <row r="20" spans="1:14" x14ac:dyDescent="0.2">
      <c r="A20" s="602"/>
      <c r="B20" s="6" t="s">
        <v>415</v>
      </c>
      <c r="C20" s="156">
        <v>39995</v>
      </c>
      <c r="D20" s="156">
        <v>43647</v>
      </c>
      <c r="E20" s="154">
        <v>25</v>
      </c>
      <c r="F20" s="154">
        <v>5.6520000000000001</v>
      </c>
      <c r="G20" s="155">
        <v>3</v>
      </c>
      <c r="H20" s="155">
        <v>2.94</v>
      </c>
      <c r="I20" s="154"/>
      <c r="J20" s="152">
        <v>1</v>
      </c>
      <c r="K20" s="151">
        <v>40179</v>
      </c>
      <c r="L20" s="153" t="s">
        <v>396</v>
      </c>
      <c r="M20" s="152">
        <v>1</v>
      </c>
      <c r="N20" s="278">
        <v>40360</v>
      </c>
    </row>
    <row r="21" spans="1:14" x14ac:dyDescent="0.2">
      <c r="A21" s="602"/>
      <c r="B21" s="6" t="s">
        <v>414</v>
      </c>
      <c r="C21" s="156">
        <v>40179</v>
      </c>
      <c r="D21" s="156">
        <v>43831</v>
      </c>
      <c r="E21" s="154">
        <v>64.430000000000007</v>
      </c>
      <c r="F21" s="154">
        <v>11.904</v>
      </c>
      <c r="G21" s="155">
        <v>3</v>
      </c>
      <c r="H21" s="155">
        <v>2.4027777777777777</v>
      </c>
      <c r="I21" s="154"/>
      <c r="J21" s="152">
        <v>1</v>
      </c>
      <c r="K21" s="151">
        <v>40179</v>
      </c>
      <c r="L21" s="153" t="s">
        <v>396</v>
      </c>
      <c r="M21" s="152">
        <v>1</v>
      </c>
      <c r="N21" s="278">
        <v>40360</v>
      </c>
    </row>
    <row r="22" spans="1:14" x14ac:dyDescent="0.2">
      <c r="A22" s="602"/>
      <c r="B22" s="6" t="s">
        <v>413</v>
      </c>
      <c r="C22" s="156">
        <v>42064</v>
      </c>
      <c r="D22" s="156">
        <v>44256</v>
      </c>
      <c r="E22" s="154">
        <v>128.52000000000001</v>
      </c>
      <c r="F22" s="154">
        <v>107.46850000000001</v>
      </c>
      <c r="G22" s="155">
        <v>1.5</v>
      </c>
      <c r="H22" s="155">
        <v>1.1339999999999999</v>
      </c>
      <c r="I22" s="154"/>
      <c r="J22" s="152">
        <v>1</v>
      </c>
      <c r="K22" s="151">
        <v>39142</v>
      </c>
      <c r="L22" s="153" t="s">
        <v>396</v>
      </c>
      <c r="M22" s="152">
        <v>1</v>
      </c>
      <c r="N22" s="278">
        <v>39326</v>
      </c>
    </row>
    <row r="23" spans="1:14" x14ac:dyDescent="0.2">
      <c r="A23" s="602"/>
      <c r="B23" s="6" t="s">
        <v>412</v>
      </c>
      <c r="C23" s="156">
        <v>40909</v>
      </c>
      <c r="D23" s="156">
        <v>44562</v>
      </c>
      <c r="E23" s="154">
        <v>27.06</v>
      </c>
      <c r="F23" s="154">
        <v>1.6140000000000001</v>
      </c>
      <c r="G23" s="155">
        <v>3</v>
      </c>
      <c r="H23" s="155">
        <v>2.2749999999999999</v>
      </c>
      <c r="I23" s="154"/>
      <c r="J23" s="152">
        <v>1</v>
      </c>
      <c r="K23" s="151">
        <v>40179</v>
      </c>
      <c r="L23" s="153" t="s">
        <v>396</v>
      </c>
      <c r="M23" s="152">
        <v>1</v>
      </c>
      <c r="N23" s="278">
        <v>40360</v>
      </c>
    </row>
    <row r="24" spans="1:14" x14ac:dyDescent="0.2">
      <c r="A24" s="602"/>
      <c r="B24" s="6" t="s">
        <v>358</v>
      </c>
      <c r="C24" s="156">
        <v>43160</v>
      </c>
      <c r="D24" s="156">
        <v>44986</v>
      </c>
      <c r="E24" s="154">
        <v>39.5</v>
      </c>
      <c r="F24" s="154">
        <v>39.5</v>
      </c>
      <c r="G24" s="155">
        <v>1.3</v>
      </c>
      <c r="H24" s="155">
        <v>1.1685714285714286</v>
      </c>
      <c r="I24" s="154"/>
      <c r="J24" s="152">
        <v>1</v>
      </c>
      <c r="K24" s="151">
        <v>39142</v>
      </c>
      <c r="L24" s="153" t="s">
        <v>396</v>
      </c>
      <c r="M24" s="152">
        <v>1</v>
      </c>
      <c r="N24" s="278">
        <v>39326</v>
      </c>
    </row>
    <row r="25" spans="1:14" x14ac:dyDescent="0.2">
      <c r="A25" s="602"/>
      <c r="B25" s="6" t="s">
        <v>411</v>
      </c>
      <c r="C25" s="156">
        <v>37909</v>
      </c>
      <c r="D25" s="156">
        <v>45214</v>
      </c>
      <c r="E25" s="154">
        <v>19.86</v>
      </c>
      <c r="F25" s="154">
        <v>9.0510000000000002</v>
      </c>
      <c r="G25" s="155">
        <v>4.5</v>
      </c>
      <c r="H25" s="155">
        <v>4.7219999999999995</v>
      </c>
      <c r="I25" s="154"/>
      <c r="J25" s="152">
        <v>15</v>
      </c>
      <c r="K25" s="151">
        <v>38092</v>
      </c>
      <c r="L25" s="153" t="s">
        <v>396</v>
      </c>
      <c r="M25" s="152">
        <v>15</v>
      </c>
      <c r="N25" s="278">
        <v>37909</v>
      </c>
    </row>
    <row r="26" spans="1:14" x14ac:dyDescent="0.2">
      <c r="A26" s="602"/>
      <c r="B26" s="6" t="s">
        <v>410</v>
      </c>
      <c r="C26" s="156">
        <v>41640</v>
      </c>
      <c r="D26" s="156">
        <v>45292</v>
      </c>
      <c r="E26" s="154">
        <v>27</v>
      </c>
      <c r="F26" s="154">
        <v>1.79</v>
      </c>
      <c r="G26" s="155">
        <v>3</v>
      </c>
      <c r="H26" s="155">
        <v>1.5963333333333332</v>
      </c>
      <c r="I26" s="154"/>
      <c r="J26" s="152">
        <v>1</v>
      </c>
      <c r="K26" s="151">
        <v>40179</v>
      </c>
      <c r="L26" s="153" t="s">
        <v>396</v>
      </c>
      <c r="M26" s="152">
        <v>1</v>
      </c>
      <c r="N26" s="278">
        <v>40360</v>
      </c>
    </row>
    <row r="27" spans="1:14" x14ac:dyDescent="0.2">
      <c r="A27" s="602"/>
      <c r="B27" s="6" t="s">
        <v>409</v>
      </c>
      <c r="C27" s="156">
        <v>38200</v>
      </c>
      <c r="D27" s="156">
        <v>45505</v>
      </c>
      <c r="E27" s="154">
        <v>18</v>
      </c>
      <c r="F27" s="154">
        <v>3.7719999999999998</v>
      </c>
      <c r="G27" s="155">
        <v>4.5</v>
      </c>
      <c r="H27" s="155">
        <v>4.0325000000000006</v>
      </c>
      <c r="I27" s="154"/>
      <c r="J27" s="152">
        <v>1</v>
      </c>
      <c r="K27" s="151">
        <v>38384</v>
      </c>
      <c r="L27" s="153" t="s">
        <v>396</v>
      </c>
      <c r="M27" s="152">
        <v>1</v>
      </c>
      <c r="N27" s="278">
        <v>38200</v>
      </c>
    </row>
    <row r="28" spans="1:14" x14ac:dyDescent="0.2">
      <c r="A28" s="602"/>
      <c r="B28" s="6" t="s">
        <v>408</v>
      </c>
      <c r="C28" s="156">
        <v>38596</v>
      </c>
      <c r="D28" s="156">
        <v>45901</v>
      </c>
      <c r="E28" s="154">
        <v>11</v>
      </c>
      <c r="F28" s="154">
        <v>0.69399999999999995</v>
      </c>
      <c r="G28" s="155">
        <v>2.6</v>
      </c>
      <c r="H28" s="155">
        <v>3.52</v>
      </c>
      <c r="I28" s="154"/>
      <c r="J28" s="152">
        <v>1</v>
      </c>
      <c r="K28" s="151">
        <v>39142</v>
      </c>
      <c r="L28" s="153" t="s">
        <v>396</v>
      </c>
      <c r="M28" s="152">
        <v>1</v>
      </c>
      <c r="N28" s="278">
        <v>39326</v>
      </c>
    </row>
    <row r="29" spans="1:14" x14ac:dyDescent="0.2">
      <c r="A29" s="602"/>
      <c r="B29" s="6" t="s">
        <v>407</v>
      </c>
      <c r="C29" s="156">
        <v>42064</v>
      </c>
      <c r="D29" s="156">
        <v>46082</v>
      </c>
      <c r="E29" s="154">
        <v>182.31</v>
      </c>
      <c r="F29" s="154">
        <v>182.31</v>
      </c>
      <c r="G29" s="155">
        <v>1.5</v>
      </c>
      <c r="H29" s="155">
        <v>1.5366666666666668</v>
      </c>
      <c r="I29" s="154"/>
      <c r="J29" s="152">
        <v>1</v>
      </c>
      <c r="K29" s="151">
        <v>39142</v>
      </c>
      <c r="L29" s="153" t="s">
        <v>396</v>
      </c>
      <c r="M29" s="152">
        <v>1</v>
      </c>
      <c r="N29" s="278">
        <v>39326</v>
      </c>
    </row>
    <row r="30" spans="1:14" x14ac:dyDescent="0.2">
      <c r="A30" s="602"/>
      <c r="B30" s="6" t="s">
        <v>406</v>
      </c>
      <c r="C30" s="156">
        <v>39142</v>
      </c>
      <c r="D30" s="156">
        <v>46447</v>
      </c>
      <c r="E30" s="154">
        <v>10.119999999999999</v>
      </c>
      <c r="F30" s="154">
        <v>0.34899999999999998</v>
      </c>
      <c r="G30" s="155">
        <v>3</v>
      </c>
      <c r="H30" s="155">
        <v>3.38</v>
      </c>
      <c r="I30" s="154"/>
      <c r="J30" s="152">
        <v>1</v>
      </c>
      <c r="K30" s="151">
        <v>39142</v>
      </c>
      <c r="L30" s="153" t="s">
        <v>396</v>
      </c>
      <c r="M30" s="152">
        <v>1</v>
      </c>
      <c r="N30" s="278">
        <v>39326</v>
      </c>
    </row>
    <row r="31" spans="1:14" x14ac:dyDescent="0.2">
      <c r="A31" s="602"/>
      <c r="B31" s="6" t="s">
        <v>405</v>
      </c>
      <c r="C31" s="156">
        <v>39508</v>
      </c>
      <c r="D31" s="156">
        <v>46813</v>
      </c>
      <c r="E31" s="154">
        <v>20.597999999999999</v>
      </c>
      <c r="F31" s="154">
        <v>1.35</v>
      </c>
      <c r="G31" s="155">
        <v>3</v>
      </c>
      <c r="H31" s="155">
        <v>3.14</v>
      </c>
      <c r="I31" s="154"/>
      <c r="J31" s="152">
        <v>1</v>
      </c>
      <c r="K31" s="151">
        <v>39142</v>
      </c>
      <c r="L31" s="153" t="s">
        <v>396</v>
      </c>
      <c r="M31" s="152">
        <v>1</v>
      </c>
      <c r="N31" s="278">
        <v>39326</v>
      </c>
    </row>
    <row r="32" spans="1:14" x14ac:dyDescent="0.2">
      <c r="A32" s="602"/>
      <c r="B32" s="6" t="s">
        <v>404</v>
      </c>
      <c r="C32" s="156">
        <v>39873</v>
      </c>
      <c r="D32" s="156">
        <v>47178</v>
      </c>
      <c r="E32" s="154">
        <v>9.9499999999999993</v>
      </c>
      <c r="F32" s="154">
        <v>0.95599999999999996</v>
      </c>
      <c r="G32" s="155">
        <v>3</v>
      </c>
      <c r="H32" s="155">
        <v>3.6552666666666664</v>
      </c>
      <c r="I32" s="154"/>
      <c r="J32" s="152">
        <v>1</v>
      </c>
      <c r="K32" s="151">
        <v>39142</v>
      </c>
      <c r="L32" s="153" t="s">
        <v>396</v>
      </c>
      <c r="M32" s="152">
        <v>1</v>
      </c>
      <c r="N32" s="278">
        <v>39326</v>
      </c>
    </row>
    <row r="33" spans="1:14" x14ac:dyDescent="0.2">
      <c r="A33" s="602"/>
      <c r="B33" s="6" t="s">
        <v>403</v>
      </c>
      <c r="C33" s="156">
        <v>40179</v>
      </c>
      <c r="D33" s="156">
        <v>47484</v>
      </c>
      <c r="E33" s="154">
        <v>47</v>
      </c>
      <c r="F33" s="154">
        <v>2.8580000000000001</v>
      </c>
      <c r="G33" s="155">
        <v>3</v>
      </c>
      <c r="H33" s="155">
        <v>2.9066666666666663</v>
      </c>
      <c r="I33" s="154"/>
      <c r="J33" s="152">
        <v>1</v>
      </c>
      <c r="K33" s="151">
        <v>40182</v>
      </c>
      <c r="L33" s="153" t="s">
        <v>396</v>
      </c>
      <c r="M33" s="152">
        <v>1</v>
      </c>
      <c r="N33" s="278">
        <v>40363</v>
      </c>
    </row>
    <row r="34" spans="1:14" x14ac:dyDescent="0.2">
      <c r="A34" s="602"/>
      <c r="B34" s="6" t="s">
        <v>357</v>
      </c>
      <c r="C34" s="156">
        <v>43160</v>
      </c>
      <c r="D34" s="156">
        <v>47727</v>
      </c>
      <c r="E34" s="154">
        <v>28.13</v>
      </c>
      <c r="F34" s="154">
        <v>28.13</v>
      </c>
      <c r="G34" s="155">
        <v>1.9</v>
      </c>
      <c r="H34" s="155">
        <v>1.7560000000000002</v>
      </c>
      <c r="I34" s="154"/>
      <c r="J34" s="152">
        <v>1</v>
      </c>
      <c r="K34" s="151">
        <v>39142</v>
      </c>
      <c r="L34" s="153" t="s">
        <v>396</v>
      </c>
      <c r="M34" s="152">
        <v>1</v>
      </c>
      <c r="N34" s="278">
        <v>39326</v>
      </c>
    </row>
    <row r="35" spans="1:14" x14ac:dyDescent="0.2">
      <c r="A35" s="602"/>
      <c r="B35" s="6" t="s">
        <v>402</v>
      </c>
      <c r="C35" s="156">
        <v>40909</v>
      </c>
      <c r="D35" s="156">
        <v>48214</v>
      </c>
      <c r="E35" s="154">
        <v>25.51</v>
      </c>
      <c r="F35" s="154">
        <v>0.54800000000000004</v>
      </c>
      <c r="G35" s="155">
        <v>3</v>
      </c>
      <c r="H35" s="155">
        <v>2.4700000000000002</v>
      </c>
      <c r="I35" s="154"/>
      <c r="J35" s="152">
        <v>1</v>
      </c>
      <c r="K35" s="151">
        <v>40182</v>
      </c>
      <c r="L35" s="153" t="s">
        <v>396</v>
      </c>
      <c r="M35" s="152">
        <v>1</v>
      </c>
      <c r="N35" s="278">
        <v>40363</v>
      </c>
    </row>
    <row r="36" spans="1:14" x14ac:dyDescent="0.2">
      <c r="A36" s="602"/>
      <c r="B36" s="6" t="s">
        <v>401</v>
      </c>
      <c r="C36" s="156">
        <v>41640</v>
      </c>
      <c r="D36" s="156">
        <v>48945</v>
      </c>
      <c r="E36" s="154">
        <v>22.5</v>
      </c>
      <c r="F36" s="154">
        <v>0.62749999999999995</v>
      </c>
      <c r="G36" s="155">
        <v>3</v>
      </c>
      <c r="H36" s="155">
        <v>1.6509999999999998</v>
      </c>
      <c r="I36" s="154"/>
      <c r="J36" s="152">
        <v>1</v>
      </c>
      <c r="K36" s="151">
        <v>40179</v>
      </c>
      <c r="L36" s="153" t="s">
        <v>396</v>
      </c>
      <c r="M36" s="152">
        <v>1</v>
      </c>
      <c r="N36" s="278">
        <v>40360</v>
      </c>
    </row>
    <row r="37" spans="1:14" x14ac:dyDescent="0.2">
      <c r="A37" s="602"/>
      <c r="B37" s="6" t="s">
        <v>356</v>
      </c>
      <c r="C37" s="156">
        <v>42064</v>
      </c>
      <c r="D37" s="156">
        <v>49369</v>
      </c>
      <c r="E37" s="154">
        <v>150.76</v>
      </c>
      <c r="F37" s="154">
        <v>150.76</v>
      </c>
      <c r="G37" s="155">
        <v>2</v>
      </c>
      <c r="H37" s="155">
        <v>1.9379999999999999</v>
      </c>
      <c r="I37" s="154"/>
      <c r="J37" s="152">
        <v>1</v>
      </c>
      <c r="K37" s="151">
        <v>39142</v>
      </c>
      <c r="L37" s="153" t="s">
        <v>396</v>
      </c>
      <c r="M37" s="152">
        <v>1</v>
      </c>
      <c r="N37" s="278">
        <v>39326</v>
      </c>
    </row>
    <row r="38" spans="1:14" x14ac:dyDescent="0.2">
      <c r="A38" s="602"/>
      <c r="B38" s="6" t="s">
        <v>400</v>
      </c>
      <c r="C38" s="156">
        <v>39508</v>
      </c>
      <c r="D38" s="156">
        <v>50465</v>
      </c>
      <c r="E38" s="154">
        <v>17.100000000000001</v>
      </c>
      <c r="F38" s="154">
        <v>2.8685</v>
      </c>
      <c r="G38" s="155">
        <v>3</v>
      </c>
      <c r="H38" s="155">
        <v>3.2650000000000001</v>
      </c>
      <c r="I38" s="154"/>
      <c r="J38" s="152">
        <v>1</v>
      </c>
      <c r="K38" s="151">
        <v>39142</v>
      </c>
      <c r="L38" s="153" t="s">
        <v>396</v>
      </c>
      <c r="M38" s="152">
        <v>1</v>
      </c>
      <c r="N38" s="278">
        <v>39326</v>
      </c>
    </row>
    <row r="39" spans="1:14" x14ac:dyDescent="0.2">
      <c r="A39" s="602"/>
      <c r="B39" s="6" t="s">
        <v>399</v>
      </c>
      <c r="C39" s="156">
        <v>39873</v>
      </c>
      <c r="D39" s="156">
        <v>50830</v>
      </c>
      <c r="E39" s="154">
        <v>10</v>
      </c>
      <c r="F39" s="154">
        <v>3.1179999999999999</v>
      </c>
      <c r="G39" s="155">
        <v>3</v>
      </c>
      <c r="H39" s="155">
        <v>3.8151250000000001</v>
      </c>
      <c r="I39" s="154"/>
      <c r="J39" s="152">
        <v>1</v>
      </c>
      <c r="K39" s="151">
        <v>39142</v>
      </c>
      <c r="L39" s="153" t="s">
        <v>396</v>
      </c>
      <c r="M39" s="152">
        <v>1</v>
      </c>
      <c r="N39" s="278">
        <v>39326</v>
      </c>
    </row>
    <row r="40" spans="1:14" x14ac:dyDescent="0.2">
      <c r="A40" s="602"/>
      <c r="B40" s="6" t="s">
        <v>398</v>
      </c>
      <c r="C40" s="156">
        <v>40179</v>
      </c>
      <c r="D40" s="156">
        <v>51136</v>
      </c>
      <c r="E40" s="154">
        <v>47</v>
      </c>
      <c r="F40" s="154">
        <v>3.903</v>
      </c>
      <c r="G40" s="155">
        <v>3</v>
      </c>
      <c r="H40" s="155">
        <v>3.0333333333333332</v>
      </c>
      <c r="I40" s="154"/>
      <c r="J40" s="152">
        <v>1</v>
      </c>
      <c r="K40" s="151">
        <v>40182</v>
      </c>
      <c r="L40" s="153" t="s">
        <v>396</v>
      </c>
      <c r="M40" s="152">
        <v>1</v>
      </c>
      <c r="N40" s="278">
        <v>40363</v>
      </c>
    </row>
    <row r="41" spans="1:14" x14ac:dyDescent="0.2">
      <c r="A41" s="602"/>
      <c r="B41" s="6" t="s">
        <v>397</v>
      </c>
      <c r="C41" s="156">
        <v>40909</v>
      </c>
      <c r="D41" s="156">
        <v>51867</v>
      </c>
      <c r="E41" s="154">
        <v>25.975000000000001</v>
      </c>
      <c r="F41" s="154">
        <v>1.3540000000000001</v>
      </c>
      <c r="G41" s="155">
        <v>3</v>
      </c>
      <c r="H41" s="155">
        <v>2.585</v>
      </c>
      <c r="I41" s="154"/>
      <c r="J41" s="152">
        <v>1</v>
      </c>
      <c r="K41" s="151">
        <v>40183</v>
      </c>
      <c r="L41" s="153" t="s">
        <v>396</v>
      </c>
      <c r="M41" s="152">
        <v>1</v>
      </c>
      <c r="N41" s="278">
        <v>40364</v>
      </c>
    </row>
    <row r="42" spans="1:14" x14ac:dyDescent="0.2">
      <c r="A42" s="603"/>
      <c r="B42" s="150" t="s">
        <v>355</v>
      </c>
      <c r="C42" s="149">
        <v>41640</v>
      </c>
      <c r="D42" s="149">
        <v>52597</v>
      </c>
      <c r="E42" s="147">
        <v>180.85</v>
      </c>
      <c r="F42" s="147">
        <v>180.85</v>
      </c>
      <c r="G42" s="148">
        <v>3</v>
      </c>
      <c r="H42" s="148">
        <v>2.0744347826086953</v>
      </c>
      <c r="I42" s="147"/>
      <c r="J42" s="145">
        <v>1</v>
      </c>
      <c r="K42" s="144">
        <v>40184</v>
      </c>
      <c r="L42" s="146" t="s">
        <v>396</v>
      </c>
      <c r="M42" s="145">
        <v>1</v>
      </c>
      <c r="N42" s="281">
        <v>40365</v>
      </c>
    </row>
    <row r="43" spans="1:14" x14ac:dyDescent="0.2">
      <c r="A43" s="282" t="s">
        <v>395</v>
      </c>
      <c r="B43" s="143"/>
      <c r="C43" s="143"/>
      <c r="D43" s="143"/>
      <c r="E43" s="141">
        <v>1142.973</v>
      </c>
      <c r="F43" s="141">
        <v>743.15050000000019</v>
      </c>
      <c r="G43" s="142">
        <v>2.4201892783119114</v>
      </c>
      <c r="H43" s="142">
        <v>1.7996621447652308</v>
      </c>
      <c r="I43" s="141"/>
      <c r="J43" s="141"/>
      <c r="K43" s="141"/>
      <c r="L43" s="141"/>
      <c r="M43" s="141"/>
      <c r="N43" s="283"/>
    </row>
    <row r="44" spans="1:14" x14ac:dyDescent="0.2">
      <c r="A44" s="10" t="s">
        <v>366</v>
      </c>
      <c r="B44" s="439"/>
      <c r="C44" s="470"/>
      <c r="D44" s="470"/>
      <c r="E44" s="471"/>
      <c r="F44" s="471"/>
      <c r="G44" s="472"/>
      <c r="H44" s="472"/>
      <c r="I44" s="471"/>
      <c r="J44" s="471"/>
      <c r="K44" s="471"/>
      <c r="L44" s="471"/>
      <c r="M44" s="471"/>
      <c r="N44" s="471"/>
    </row>
    <row r="45" spans="1:14" x14ac:dyDescent="0.2">
      <c r="A45" s="10" t="s">
        <v>365</v>
      </c>
      <c r="B45" s="439"/>
      <c r="C45" s="470"/>
      <c r="D45" s="470"/>
      <c r="E45" s="471"/>
      <c r="F45" s="471"/>
      <c r="G45" s="472"/>
      <c r="H45" s="472"/>
      <c r="I45" s="471"/>
      <c r="J45" s="471"/>
      <c r="K45" s="471"/>
      <c r="L45" s="471"/>
      <c r="M45" s="471"/>
      <c r="N45" s="471"/>
    </row>
    <row r="46" spans="1:14" x14ac:dyDescent="0.2">
      <c r="A46" s="1" t="s">
        <v>14</v>
      </c>
    </row>
  </sheetData>
  <mergeCells count="3">
    <mergeCell ref="J4:N4"/>
    <mergeCell ref="A19:A42"/>
    <mergeCell ref="A5:A17"/>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baseColWidth="10" defaultColWidth="11.42578125" defaultRowHeight="12.75" x14ac:dyDescent="0.2"/>
  <cols>
    <col min="1" max="1" width="29.85546875" style="1" customWidth="1"/>
    <col min="2" max="7" width="11.42578125" style="1"/>
    <col min="8" max="8" width="2.140625" style="1" customWidth="1"/>
    <col min="9" max="9" width="18.85546875" style="1" customWidth="1"/>
    <col min="10" max="16384" width="11.42578125" style="1"/>
  </cols>
  <sheetData>
    <row r="1" spans="1:9" x14ac:dyDescent="0.2">
      <c r="A1" s="114" t="s">
        <v>994</v>
      </c>
      <c r="B1" s="44"/>
      <c r="C1" s="44"/>
      <c r="D1" s="44"/>
      <c r="E1" s="44"/>
      <c r="F1" s="44"/>
      <c r="G1" s="44"/>
      <c r="H1" s="44"/>
      <c r="I1" s="44"/>
    </row>
    <row r="2" spans="1:9" x14ac:dyDescent="0.2">
      <c r="A2" s="114" t="s">
        <v>466</v>
      </c>
      <c r="B2" s="44"/>
      <c r="C2" s="44"/>
      <c r="D2" s="44"/>
      <c r="E2" s="44"/>
      <c r="F2" s="44"/>
      <c r="G2" s="44"/>
      <c r="H2" s="44"/>
      <c r="I2" s="44"/>
    </row>
    <row r="4" spans="1:9" ht="25.5" x14ac:dyDescent="0.2">
      <c r="A4" s="215" t="s">
        <v>434</v>
      </c>
      <c r="B4" s="214" t="s">
        <v>433</v>
      </c>
      <c r="C4" s="214" t="s">
        <v>432</v>
      </c>
      <c r="D4" s="214" t="s">
        <v>431</v>
      </c>
      <c r="E4" s="214" t="s">
        <v>430</v>
      </c>
      <c r="F4" s="214" t="s">
        <v>429</v>
      </c>
      <c r="G4" s="214" t="s">
        <v>428</v>
      </c>
      <c r="H4" s="214"/>
      <c r="I4" s="216" t="s">
        <v>427</v>
      </c>
    </row>
    <row r="5" spans="1:9" x14ac:dyDescent="0.2">
      <c r="A5" s="284" t="s">
        <v>465</v>
      </c>
      <c r="B5" s="285">
        <v>40395</v>
      </c>
      <c r="C5" s="285">
        <v>44048</v>
      </c>
      <c r="D5" s="286">
        <v>1000</v>
      </c>
      <c r="E5" s="112">
        <v>681.29100000000005</v>
      </c>
      <c r="F5" s="180">
        <v>3.875</v>
      </c>
      <c r="G5" s="180">
        <v>3.8899999999999997</v>
      </c>
      <c r="H5" s="6"/>
      <c r="I5" s="48" t="s">
        <v>438</v>
      </c>
    </row>
    <row r="6" spans="1:9" x14ac:dyDescent="0.2">
      <c r="A6" s="284" t="s">
        <v>464</v>
      </c>
      <c r="B6" s="285">
        <v>40800</v>
      </c>
      <c r="C6" s="285">
        <v>44453</v>
      </c>
      <c r="D6" s="286">
        <v>1000</v>
      </c>
      <c r="E6" s="112">
        <v>508.202</v>
      </c>
      <c r="F6" s="180">
        <v>3.25</v>
      </c>
      <c r="G6" s="180">
        <v>3.34</v>
      </c>
      <c r="H6" s="6"/>
      <c r="I6" s="48" t="s">
        <v>463</v>
      </c>
    </row>
    <row r="7" spans="1:9" x14ac:dyDescent="0.2">
      <c r="A7" s="284" t="s">
        <v>462</v>
      </c>
      <c r="B7" s="285">
        <v>41212</v>
      </c>
      <c r="C7" s="285">
        <v>44864</v>
      </c>
      <c r="D7" s="286">
        <v>750</v>
      </c>
      <c r="E7" s="112">
        <v>542.68200000000002</v>
      </c>
      <c r="F7" s="180">
        <v>2.25</v>
      </c>
      <c r="G7" s="180">
        <v>2.379</v>
      </c>
      <c r="H7" s="6"/>
      <c r="I7" s="48" t="s">
        <v>454</v>
      </c>
    </row>
    <row r="8" spans="1:9" x14ac:dyDescent="0.2">
      <c r="A8" s="284" t="s">
        <v>461</v>
      </c>
      <c r="B8" s="285">
        <v>41985</v>
      </c>
      <c r="C8" s="285">
        <v>45743</v>
      </c>
      <c r="D8" s="286">
        <v>1060.1310000000001</v>
      </c>
      <c r="E8" s="112">
        <v>497.15699999999998</v>
      </c>
      <c r="F8" s="180">
        <v>3.125</v>
      </c>
      <c r="G8" s="180">
        <v>3.1850000000000001</v>
      </c>
      <c r="H8" s="6"/>
      <c r="I8" s="48" t="s">
        <v>460</v>
      </c>
    </row>
    <row r="9" spans="1:9" x14ac:dyDescent="0.2">
      <c r="A9" s="284" t="s">
        <v>459</v>
      </c>
      <c r="B9" s="285">
        <v>42390</v>
      </c>
      <c r="C9" s="285">
        <v>46043</v>
      </c>
      <c r="D9" s="112">
        <v>1349.1</v>
      </c>
      <c r="E9" s="112">
        <v>840.33299999999997</v>
      </c>
      <c r="F9" s="180">
        <v>3.125</v>
      </c>
      <c r="G9" s="180">
        <v>3.407</v>
      </c>
      <c r="H9" s="6"/>
      <c r="I9" s="48" t="s">
        <v>458</v>
      </c>
    </row>
    <row r="10" spans="1:9" x14ac:dyDescent="0.2">
      <c r="A10" s="284" t="s">
        <v>457</v>
      </c>
      <c r="B10" s="285">
        <v>43137</v>
      </c>
      <c r="C10" s="285">
        <v>46789</v>
      </c>
      <c r="D10" s="112">
        <v>2000</v>
      </c>
      <c r="E10" s="112">
        <v>2000</v>
      </c>
      <c r="F10" s="180">
        <v>3.24</v>
      </c>
      <c r="G10" s="180">
        <v>3.2469600000000001</v>
      </c>
      <c r="H10" s="6"/>
      <c r="I10" s="48" t="s">
        <v>456</v>
      </c>
    </row>
    <row r="11" spans="1:9" x14ac:dyDescent="0.2">
      <c r="A11" s="284" t="s">
        <v>455</v>
      </c>
      <c r="B11" s="285">
        <v>41212</v>
      </c>
      <c r="C11" s="285">
        <v>52169</v>
      </c>
      <c r="D11" s="286">
        <v>750</v>
      </c>
      <c r="E11" s="112">
        <v>456.81</v>
      </c>
      <c r="F11" s="180">
        <v>3.625</v>
      </c>
      <c r="G11" s="180">
        <v>3.714</v>
      </c>
      <c r="H11" s="6"/>
      <c r="I11" s="48" t="s">
        <v>454</v>
      </c>
    </row>
    <row r="12" spans="1:9" x14ac:dyDescent="0.2">
      <c r="A12" s="287" t="s">
        <v>453</v>
      </c>
      <c r="B12" s="178">
        <v>42907</v>
      </c>
      <c r="C12" s="178">
        <v>53864</v>
      </c>
      <c r="D12" s="177">
        <v>1541.8309999999999</v>
      </c>
      <c r="E12" s="177">
        <v>1541.8309999999999</v>
      </c>
      <c r="F12" s="176">
        <v>3.86</v>
      </c>
      <c r="G12" s="176">
        <v>3.8690000000000002</v>
      </c>
      <c r="H12" s="150"/>
      <c r="I12" s="49" t="s">
        <v>452</v>
      </c>
    </row>
    <row r="13" spans="1:9" x14ac:dyDescent="0.2">
      <c r="A13" s="288" t="s">
        <v>451</v>
      </c>
      <c r="B13" s="184"/>
      <c r="C13" s="184"/>
      <c r="D13" s="183">
        <v>9451.0619999999999</v>
      </c>
      <c r="E13" s="183">
        <v>7068.3060000000005</v>
      </c>
      <c r="F13" s="182">
        <v>3.3320662307579823</v>
      </c>
      <c r="G13" s="182">
        <v>3.4104013997580376</v>
      </c>
      <c r="H13" s="181"/>
      <c r="I13" s="289"/>
    </row>
    <row r="14" spans="1:9" x14ac:dyDescent="0.2">
      <c r="A14" s="29"/>
      <c r="B14" s="6"/>
      <c r="C14" s="6"/>
      <c r="D14" s="113"/>
      <c r="E14" s="113"/>
      <c r="F14" s="290"/>
      <c r="G14" s="290"/>
      <c r="H14" s="6"/>
      <c r="I14" s="291"/>
    </row>
    <row r="15" spans="1:9" x14ac:dyDescent="0.2">
      <c r="A15" s="284" t="s">
        <v>450</v>
      </c>
      <c r="B15" s="285">
        <v>41985</v>
      </c>
      <c r="C15" s="285">
        <v>45687</v>
      </c>
      <c r="D15" s="286">
        <v>800</v>
      </c>
      <c r="E15" s="112">
        <v>800</v>
      </c>
      <c r="F15" s="180">
        <v>1.625</v>
      </c>
      <c r="G15" s="180">
        <v>1.7450000000000001</v>
      </c>
      <c r="H15" s="6"/>
      <c r="I15" s="292" t="s">
        <v>448</v>
      </c>
    </row>
    <row r="16" spans="1:9" x14ac:dyDescent="0.2">
      <c r="A16" s="284" t="s">
        <v>449</v>
      </c>
      <c r="B16" s="285">
        <v>41985</v>
      </c>
      <c r="C16" s="285">
        <v>45687</v>
      </c>
      <c r="D16" s="112">
        <v>440</v>
      </c>
      <c r="E16" s="112">
        <v>440</v>
      </c>
      <c r="F16" s="180">
        <v>1.625</v>
      </c>
      <c r="G16" s="180">
        <v>1.472</v>
      </c>
      <c r="H16" s="6"/>
      <c r="I16" s="293" t="s">
        <v>448</v>
      </c>
    </row>
    <row r="17" spans="1:9" x14ac:dyDescent="0.2">
      <c r="A17" s="284" t="s">
        <v>447</v>
      </c>
      <c r="B17" s="285">
        <v>42389</v>
      </c>
      <c r="C17" s="285">
        <v>46042</v>
      </c>
      <c r="D17" s="112">
        <v>1200</v>
      </c>
      <c r="E17" s="112">
        <v>1200</v>
      </c>
      <c r="F17" s="180">
        <v>1.75</v>
      </c>
      <c r="G17" s="180">
        <v>1.966</v>
      </c>
      <c r="H17" s="6"/>
      <c r="I17" s="293" t="s">
        <v>446</v>
      </c>
    </row>
    <row r="18" spans="1:9" x14ac:dyDescent="0.2">
      <c r="A18" s="284" t="s">
        <v>445</v>
      </c>
      <c r="B18" s="285">
        <v>43132</v>
      </c>
      <c r="C18" s="285">
        <v>47150</v>
      </c>
      <c r="D18" s="112">
        <v>830</v>
      </c>
      <c r="E18" s="112">
        <v>830</v>
      </c>
      <c r="F18" s="180">
        <v>1.44</v>
      </c>
      <c r="G18" s="180">
        <v>1.4490099999999999</v>
      </c>
      <c r="H18" s="6"/>
      <c r="I18" s="294" t="s">
        <v>495</v>
      </c>
    </row>
    <row r="19" spans="1:9" x14ac:dyDescent="0.2">
      <c r="A19" s="284" t="s">
        <v>444</v>
      </c>
      <c r="B19" s="285">
        <v>42151</v>
      </c>
      <c r="C19" s="285">
        <v>47630</v>
      </c>
      <c r="D19" s="112">
        <v>950</v>
      </c>
      <c r="E19" s="112">
        <v>950</v>
      </c>
      <c r="F19" s="180">
        <v>1.875</v>
      </c>
      <c r="G19" s="180">
        <v>2.0209999999999999</v>
      </c>
      <c r="H19" s="6"/>
      <c r="I19" s="294" t="s">
        <v>442</v>
      </c>
    </row>
    <row r="20" spans="1:9" x14ac:dyDescent="0.2">
      <c r="A20" s="287" t="s">
        <v>443</v>
      </c>
      <c r="B20" s="178">
        <v>42151</v>
      </c>
      <c r="C20" s="178">
        <v>47630</v>
      </c>
      <c r="D20" s="179">
        <v>700</v>
      </c>
      <c r="E20" s="179">
        <v>700</v>
      </c>
      <c r="F20" s="176">
        <v>1.875</v>
      </c>
      <c r="G20" s="176">
        <v>1.534</v>
      </c>
      <c r="H20" s="150"/>
      <c r="I20" s="295" t="s">
        <v>442</v>
      </c>
    </row>
    <row r="21" spans="1:9" x14ac:dyDescent="0.2">
      <c r="A21" s="279" t="s">
        <v>441</v>
      </c>
      <c r="B21" s="169"/>
      <c r="C21" s="169"/>
      <c r="D21" s="175">
        <v>4920</v>
      </c>
      <c r="E21" s="175">
        <v>4920</v>
      </c>
      <c r="F21" s="174">
        <v>1.7081199186991871</v>
      </c>
      <c r="G21" s="174">
        <v>1.7478268902439023</v>
      </c>
      <c r="H21" s="173"/>
      <c r="I21" s="296"/>
    </row>
    <row r="22" spans="1:9" x14ac:dyDescent="0.2">
      <c r="A22" s="29"/>
      <c r="B22" s="6"/>
      <c r="C22" s="6"/>
      <c r="D22" s="113"/>
      <c r="E22" s="113"/>
      <c r="F22" s="290"/>
      <c r="G22" s="290"/>
      <c r="H22" s="6"/>
      <c r="I22" s="291"/>
    </row>
    <row r="23" spans="1:9" x14ac:dyDescent="0.2">
      <c r="A23" s="284" t="s">
        <v>440</v>
      </c>
      <c r="B23" s="285">
        <v>40395</v>
      </c>
      <c r="C23" s="285">
        <v>44048</v>
      </c>
      <c r="D23" s="286">
        <v>272295</v>
      </c>
      <c r="E23" s="286">
        <v>272295</v>
      </c>
      <c r="F23" s="180">
        <v>5.5</v>
      </c>
      <c r="G23" s="180">
        <v>5.5</v>
      </c>
      <c r="H23" s="6"/>
      <c r="I23" s="48" t="s">
        <v>438</v>
      </c>
    </row>
    <row r="24" spans="1:9" x14ac:dyDescent="0.2">
      <c r="A24" s="287" t="s">
        <v>439</v>
      </c>
      <c r="B24" s="178">
        <v>40395</v>
      </c>
      <c r="C24" s="178">
        <v>44048</v>
      </c>
      <c r="D24" s="177">
        <v>162050</v>
      </c>
      <c r="E24" s="177">
        <v>162050</v>
      </c>
      <c r="F24" s="176">
        <v>5.5</v>
      </c>
      <c r="G24" s="176">
        <v>4.4000000000000004</v>
      </c>
      <c r="H24" s="150"/>
      <c r="I24" s="49" t="s">
        <v>438</v>
      </c>
    </row>
    <row r="25" spans="1:9" x14ac:dyDescent="0.2">
      <c r="A25" s="279" t="s">
        <v>437</v>
      </c>
      <c r="B25" s="169"/>
      <c r="C25" s="169"/>
      <c r="D25" s="175">
        <v>434345</v>
      </c>
      <c r="E25" s="175">
        <v>434345</v>
      </c>
      <c r="F25" s="174">
        <v>5.5</v>
      </c>
      <c r="G25" s="174">
        <v>5.089600432835649</v>
      </c>
      <c r="H25" s="173"/>
      <c r="I25" s="296"/>
    </row>
    <row r="26" spans="1:9" x14ac:dyDescent="0.2">
      <c r="A26" s="1" t="s">
        <v>14</v>
      </c>
    </row>
    <row r="31" spans="1:9" x14ac:dyDescent="0.2">
      <c r="F31" s="172"/>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baseColWidth="10" defaultColWidth="11.42578125" defaultRowHeight="12.75" x14ac:dyDescent="0.2"/>
  <cols>
    <col min="1" max="1" width="35.28515625" style="1" customWidth="1"/>
    <col min="2" max="2" width="17.5703125" style="1" customWidth="1"/>
    <col min="3" max="3" width="19.28515625" style="1" customWidth="1"/>
    <col min="4" max="4" width="17" style="1" customWidth="1"/>
    <col min="5" max="16384" width="11.42578125" style="1"/>
  </cols>
  <sheetData>
    <row r="1" spans="1:4" x14ac:dyDescent="0.2">
      <c r="A1" s="33" t="s">
        <v>507</v>
      </c>
    </row>
    <row r="2" spans="1:4" x14ac:dyDescent="0.2">
      <c r="A2" s="33" t="s">
        <v>144</v>
      </c>
    </row>
    <row r="4" spans="1:4" s="10" customFormat="1" x14ac:dyDescent="0.25">
      <c r="A4" s="368"/>
      <c r="B4" s="368" t="s">
        <v>145</v>
      </c>
      <c r="C4" s="368" t="s">
        <v>213</v>
      </c>
      <c r="D4" s="368" t="s">
        <v>227</v>
      </c>
    </row>
    <row r="5" spans="1:4" x14ac:dyDescent="0.2">
      <c r="A5" s="50" t="s">
        <v>120</v>
      </c>
      <c r="B5" s="473"/>
      <c r="C5" s="473"/>
      <c r="D5" s="473"/>
    </row>
    <row r="6" spans="1:4" x14ac:dyDescent="0.2">
      <c r="A6" s="35" t="s">
        <v>146</v>
      </c>
      <c r="B6" s="36">
        <v>295095.49300000002</v>
      </c>
      <c r="C6" s="37">
        <v>459700</v>
      </c>
      <c r="D6" s="36">
        <v>661230.56799999997</v>
      </c>
    </row>
    <row r="7" spans="1:4" x14ac:dyDescent="0.2">
      <c r="A7" s="35" t="s">
        <v>628</v>
      </c>
      <c r="B7" s="38">
        <v>193224.40475712606</v>
      </c>
      <c r="C7" s="39">
        <v>298805</v>
      </c>
      <c r="D7" s="38">
        <v>409337.20312467997</v>
      </c>
    </row>
    <row r="8" spans="1:4" x14ac:dyDescent="0.2">
      <c r="A8" s="40" t="s">
        <v>147</v>
      </c>
      <c r="B8" s="36"/>
      <c r="C8" s="39"/>
      <c r="D8" s="38"/>
    </row>
    <row r="9" spans="1:4" x14ac:dyDescent="0.2">
      <c r="A9" s="35" t="s">
        <v>146</v>
      </c>
      <c r="B9" s="38">
        <v>1098555</v>
      </c>
      <c r="C9" s="39">
        <v>1138200</v>
      </c>
      <c r="D9" s="38">
        <v>1108209</v>
      </c>
    </row>
    <row r="10" spans="1:4" x14ac:dyDescent="0.2">
      <c r="A10" s="35" t="s">
        <v>628</v>
      </c>
      <c r="B10" s="38">
        <v>727538.95106240804</v>
      </c>
      <c r="C10" s="39">
        <v>739830</v>
      </c>
      <c r="D10" s="38">
        <v>708254.43463000003</v>
      </c>
    </row>
    <row r="11" spans="1:4" x14ac:dyDescent="0.2">
      <c r="A11" s="40" t="s">
        <v>148</v>
      </c>
      <c r="B11" s="36"/>
      <c r="C11" s="39"/>
      <c r="D11" s="38"/>
    </row>
    <row r="12" spans="1:4" x14ac:dyDescent="0.2">
      <c r="A12" s="35" t="s">
        <v>146</v>
      </c>
      <c r="B12" s="36">
        <v>1393650.493</v>
      </c>
      <c r="C12" s="39">
        <v>1597900</v>
      </c>
      <c r="D12" s="38">
        <v>1769439.568</v>
      </c>
    </row>
    <row r="13" spans="1:4" x14ac:dyDescent="0.2">
      <c r="A13" s="24" t="s">
        <v>628</v>
      </c>
      <c r="B13" s="41">
        <v>920763.35581953404</v>
      </c>
      <c r="C13" s="42">
        <v>1038635</v>
      </c>
      <c r="D13" s="43">
        <v>1117591.6377546801</v>
      </c>
    </row>
    <row r="14" spans="1:4" x14ac:dyDescent="0.2">
      <c r="A14" s="370" t="s">
        <v>14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heetViews>
  <sheetFormatPr baseColWidth="10" defaultRowHeight="12.75" x14ac:dyDescent="0.2"/>
  <cols>
    <col min="1" max="1" width="47" style="17" customWidth="1"/>
    <col min="2" max="256" width="11.42578125" style="17"/>
    <col min="257" max="257" width="47" style="17" customWidth="1"/>
    <col min="258" max="512" width="11.42578125" style="17"/>
    <col min="513" max="513" width="47" style="17" customWidth="1"/>
    <col min="514" max="768" width="11.42578125" style="17"/>
    <col min="769" max="769" width="47" style="17" customWidth="1"/>
    <col min="770" max="1024" width="11.42578125" style="17"/>
    <col min="1025" max="1025" width="47" style="17" customWidth="1"/>
    <col min="1026" max="1280" width="11.42578125" style="17"/>
    <col min="1281" max="1281" width="47" style="17" customWidth="1"/>
    <col min="1282" max="1536" width="11.42578125" style="17"/>
    <col min="1537" max="1537" width="47" style="17" customWidth="1"/>
    <col min="1538" max="1792" width="11.42578125" style="17"/>
    <col min="1793" max="1793" width="47" style="17" customWidth="1"/>
    <col min="1794" max="2048" width="11.42578125" style="17"/>
    <col min="2049" max="2049" width="47" style="17" customWidth="1"/>
    <col min="2050" max="2304" width="11.42578125" style="17"/>
    <col min="2305" max="2305" width="47" style="17" customWidth="1"/>
    <col min="2306" max="2560" width="11.42578125" style="17"/>
    <col min="2561" max="2561" width="47" style="17" customWidth="1"/>
    <col min="2562" max="2816" width="11.42578125" style="17"/>
    <col min="2817" max="2817" width="47" style="17" customWidth="1"/>
    <col min="2818" max="3072" width="11.42578125" style="17"/>
    <col min="3073" max="3073" width="47" style="17" customWidth="1"/>
    <col min="3074" max="3328" width="11.42578125" style="17"/>
    <col min="3329" max="3329" width="47" style="17" customWidth="1"/>
    <col min="3330" max="3584" width="11.42578125" style="17"/>
    <col min="3585" max="3585" width="47" style="17" customWidth="1"/>
    <col min="3586" max="3840" width="11.42578125" style="17"/>
    <col min="3841" max="3841" width="47" style="17" customWidth="1"/>
    <col min="3842" max="4096" width="11.42578125" style="17"/>
    <col min="4097" max="4097" width="47" style="17" customWidth="1"/>
    <col min="4098" max="4352" width="11.42578125" style="17"/>
    <col min="4353" max="4353" width="47" style="17" customWidth="1"/>
    <col min="4354" max="4608" width="11.42578125" style="17"/>
    <col min="4609" max="4609" width="47" style="17" customWidth="1"/>
    <col min="4610" max="4864" width="11.42578125" style="17"/>
    <col min="4865" max="4865" width="47" style="17" customWidth="1"/>
    <col min="4866" max="5120" width="11.42578125" style="17"/>
    <col min="5121" max="5121" width="47" style="17" customWidth="1"/>
    <col min="5122" max="5376" width="11.42578125" style="17"/>
    <col min="5377" max="5377" width="47" style="17" customWidth="1"/>
    <col min="5378" max="5632" width="11.42578125" style="17"/>
    <col min="5633" max="5633" width="47" style="17" customWidth="1"/>
    <col min="5634" max="5888" width="11.42578125" style="17"/>
    <col min="5889" max="5889" width="47" style="17" customWidth="1"/>
    <col min="5890" max="6144" width="11.42578125" style="17"/>
    <col min="6145" max="6145" width="47" style="17" customWidth="1"/>
    <col min="6146" max="6400" width="11.42578125" style="17"/>
    <col min="6401" max="6401" width="47" style="17" customWidth="1"/>
    <col min="6402" max="6656" width="11.42578125" style="17"/>
    <col min="6657" max="6657" width="47" style="17" customWidth="1"/>
    <col min="6658" max="6912" width="11.42578125" style="17"/>
    <col min="6913" max="6913" width="47" style="17" customWidth="1"/>
    <col min="6914" max="7168" width="11.42578125" style="17"/>
    <col min="7169" max="7169" width="47" style="17" customWidth="1"/>
    <col min="7170" max="7424" width="11.42578125" style="17"/>
    <col min="7425" max="7425" width="47" style="17" customWidth="1"/>
    <col min="7426" max="7680" width="11.42578125" style="17"/>
    <col min="7681" max="7681" width="47" style="17" customWidth="1"/>
    <col min="7682" max="7936" width="11.42578125" style="17"/>
    <col min="7937" max="7937" width="47" style="17" customWidth="1"/>
    <col min="7938" max="8192" width="11.42578125" style="17"/>
    <col min="8193" max="8193" width="47" style="17" customWidth="1"/>
    <col min="8194" max="8448" width="11.42578125" style="17"/>
    <col min="8449" max="8449" width="47" style="17" customWidth="1"/>
    <col min="8450" max="8704" width="11.42578125" style="17"/>
    <col min="8705" max="8705" width="47" style="17" customWidth="1"/>
    <col min="8706" max="8960" width="11.42578125" style="17"/>
    <col min="8961" max="8961" width="47" style="17" customWidth="1"/>
    <col min="8962" max="9216" width="11.42578125" style="17"/>
    <col min="9217" max="9217" width="47" style="17" customWidth="1"/>
    <col min="9218" max="9472" width="11.42578125" style="17"/>
    <col min="9473" max="9473" width="47" style="17" customWidth="1"/>
    <col min="9474" max="9728" width="11.42578125" style="17"/>
    <col min="9729" max="9729" width="47" style="17" customWidth="1"/>
    <col min="9730" max="9984" width="11.42578125" style="17"/>
    <col min="9985" max="9985" width="47" style="17" customWidth="1"/>
    <col min="9986" max="10240" width="11.42578125" style="17"/>
    <col min="10241" max="10241" width="47" style="17" customWidth="1"/>
    <col min="10242" max="10496" width="11.42578125" style="17"/>
    <col min="10497" max="10497" width="47" style="17" customWidth="1"/>
    <col min="10498" max="10752" width="11.42578125" style="17"/>
    <col min="10753" max="10753" width="47" style="17" customWidth="1"/>
    <col min="10754" max="11008" width="11.42578125" style="17"/>
    <col min="11009" max="11009" width="47" style="17" customWidth="1"/>
    <col min="11010" max="11264" width="11.42578125" style="17"/>
    <col min="11265" max="11265" width="47" style="17" customWidth="1"/>
    <col min="11266" max="11520" width="11.42578125" style="17"/>
    <col min="11521" max="11521" width="47" style="17" customWidth="1"/>
    <col min="11522" max="11776" width="11.42578125" style="17"/>
    <col min="11777" max="11777" width="47" style="17" customWidth="1"/>
    <col min="11778" max="12032" width="11.42578125" style="17"/>
    <col min="12033" max="12033" width="47" style="17" customWidth="1"/>
    <col min="12034" max="12288" width="11.42578125" style="17"/>
    <col min="12289" max="12289" width="47" style="17" customWidth="1"/>
    <col min="12290" max="12544" width="11.42578125" style="17"/>
    <col min="12545" max="12545" width="47" style="17" customWidth="1"/>
    <col min="12546" max="12800" width="11.42578125" style="17"/>
    <col min="12801" max="12801" width="47" style="17" customWidth="1"/>
    <col min="12802" max="13056" width="11.42578125" style="17"/>
    <col min="13057" max="13057" width="47" style="17" customWidth="1"/>
    <col min="13058" max="13312" width="11.42578125" style="17"/>
    <col min="13313" max="13313" width="47" style="17" customWidth="1"/>
    <col min="13314" max="13568" width="11.42578125" style="17"/>
    <col min="13569" max="13569" width="47" style="17" customWidth="1"/>
    <col min="13570" max="13824" width="11.42578125" style="17"/>
    <col min="13825" max="13825" width="47" style="17" customWidth="1"/>
    <col min="13826" max="14080" width="11.42578125" style="17"/>
    <col min="14081" max="14081" width="47" style="17" customWidth="1"/>
    <col min="14082" max="14336" width="11.42578125" style="17"/>
    <col min="14337" max="14337" width="47" style="17" customWidth="1"/>
    <col min="14338" max="14592" width="11.42578125" style="17"/>
    <col min="14593" max="14593" width="47" style="17" customWidth="1"/>
    <col min="14594" max="14848" width="11.42578125" style="17"/>
    <col min="14849" max="14849" width="47" style="17" customWidth="1"/>
    <col min="14850" max="15104" width="11.42578125" style="17"/>
    <col min="15105" max="15105" width="47" style="17" customWidth="1"/>
    <col min="15106" max="15360" width="11.42578125" style="17"/>
    <col min="15361" max="15361" width="47" style="17" customWidth="1"/>
    <col min="15362" max="15616" width="11.42578125" style="17"/>
    <col min="15617" max="15617" width="47" style="17" customWidth="1"/>
    <col min="15618" max="15872" width="11.42578125" style="17"/>
    <col min="15873" max="15873" width="47" style="17" customWidth="1"/>
    <col min="15874" max="16128" width="11.42578125" style="17"/>
    <col min="16129" max="16129" width="47" style="17" customWidth="1"/>
    <col min="16130" max="16384" width="11.42578125" style="17"/>
  </cols>
  <sheetData>
    <row r="1" spans="1:10" x14ac:dyDescent="0.2">
      <c r="A1" s="33" t="s">
        <v>508</v>
      </c>
      <c r="B1" s="374"/>
      <c r="C1" s="374"/>
      <c r="D1" s="374"/>
      <c r="E1" s="374"/>
    </row>
    <row r="2" spans="1:10" x14ac:dyDescent="0.2">
      <c r="A2" s="369" t="s">
        <v>629</v>
      </c>
      <c r="B2" s="374"/>
      <c r="C2" s="374"/>
      <c r="D2" s="374"/>
      <c r="E2" s="374"/>
    </row>
    <row r="3" spans="1:10" x14ac:dyDescent="0.2">
      <c r="A3" s="370" t="s">
        <v>630</v>
      </c>
      <c r="B3" s="374"/>
      <c r="C3" s="374"/>
      <c r="D3" s="374"/>
      <c r="E3" s="374"/>
    </row>
    <row r="4" spans="1:10" x14ac:dyDescent="0.2">
      <c r="A4" s="33"/>
    </row>
    <row r="5" spans="1:10" x14ac:dyDescent="0.2">
      <c r="A5" s="385"/>
      <c r="B5" s="45" t="s">
        <v>16</v>
      </c>
      <c r="C5" s="45" t="s">
        <v>17</v>
      </c>
      <c r="D5" s="45" t="s">
        <v>18</v>
      </c>
      <c r="E5" s="45" t="s">
        <v>19</v>
      </c>
    </row>
    <row r="6" spans="1:10" x14ac:dyDescent="0.2">
      <c r="A6" s="29"/>
      <c r="B6" s="375" t="s">
        <v>20</v>
      </c>
      <c r="C6" s="375" t="s">
        <v>20</v>
      </c>
      <c r="D6" s="375" t="s">
        <v>20</v>
      </c>
      <c r="E6" s="375" t="s">
        <v>20</v>
      </c>
    </row>
    <row r="7" spans="1:10" x14ac:dyDescent="0.2">
      <c r="A7" s="50" t="s">
        <v>4</v>
      </c>
      <c r="B7" s="376">
        <v>5.9812238399121469</v>
      </c>
      <c r="C7" s="376">
        <v>5.6671381010691562</v>
      </c>
      <c r="D7" s="376">
        <v>-2.8651068410586333</v>
      </c>
      <c r="E7" s="376">
        <v>5.1011506040875361</v>
      </c>
      <c r="G7" s="377"/>
      <c r="H7" s="377"/>
      <c r="I7" s="377"/>
      <c r="J7" s="377"/>
    </row>
    <row r="8" spans="1:10" x14ac:dyDescent="0.2">
      <c r="A8" s="378" t="s">
        <v>5</v>
      </c>
      <c r="B8" s="379">
        <v>6.5247375955560472</v>
      </c>
      <c r="C8" s="379">
        <v>5.83658375401086</v>
      </c>
      <c r="D8" s="379">
        <v>-2.1298759668975009</v>
      </c>
      <c r="E8" s="379">
        <v>5.8303117807008391</v>
      </c>
      <c r="G8" s="377"/>
      <c r="H8" s="377"/>
      <c r="I8" s="377"/>
      <c r="J8" s="377"/>
    </row>
    <row r="9" spans="1:10" x14ac:dyDescent="0.2">
      <c r="A9" s="380"/>
      <c r="B9" s="380"/>
      <c r="C9" s="380"/>
      <c r="D9" s="380"/>
      <c r="E9" s="380"/>
      <c r="G9" s="377"/>
      <c r="H9" s="377"/>
      <c r="I9" s="377"/>
      <c r="J9" s="377"/>
    </row>
    <row r="10" spans="1:10" x14ac:dyDescent="0.2">
      <c r="A10" s="34" t="s">
        <v>6</v>
      </c>
      <c r="B10" s="379">
        <v>5.1110821817338774</v>
      </c>
      <c r="C10" s="379">
        <v>8.4954370384327405</v>
      </c>
      <c r="D10" s="379">
        <v>1.496415854696707</v>
      </c>
      <c r="E10" s="379">
        <v>5.8974849400344169</v>
      </c>
      <c r="G10" s="377"/>
      <c r="H10" s="377"/>
      <c r="I10" s="377"/>
      <c r="J10" s="377"/>
    </row>
    <row r="11" spans="1:10" x14ac:dyDescent="0.2">
      <c r="A11" s="34" t="s">
        <v>7</v>
      </c>
      <c r="B11" s="379">
        <v>4.0043092199201453</v>
      </c>
      <c r="C11" s="379">
        <v>7.7191947453021896</v>
      </c>
      <c r="D11" s="379">
        <v>-0.2038114598727816</v>
      </c>
      <c r="E11" s="379">
        <v>-0.65093226069946297</v>
      </c>
      <c r="G11" s="377"/>
      <c r="H11" s="377"/>
      <c r="I11" s="377"/>
      <c r="J11" s="377"/>
    </row>
    <row r="12" spans="1:10" x14ac:dyDescent="0.2">
      <c r="A12" s="34" t="s">
        <v>8</v>
      </c>
      <c r="B12" s="379">
        <v>10.353701760244476</v>
      </c>
      <c r="C12" s="379">
        <v>-1.862611030024496</v>
      </c>
      <c r="D12" s="379">
        <v>6.4888680649874999</v>
      </c>
      <c r="E12" s="379">
        <v>13.070975860562967</v>
      </c>
      <c r="G12" s="377"/>
      <c r="H12" s="377"/>
      <c r="I12" s="377"/>
      <c r="J12" s="377"/>
    </row>
    <row r="13" spans="1:10" x14ac:dyDescent="0.2">
      <c r="A13" s="34" t="s">
        <v>9</v>
      </c>
      <c r="B13" s="379">
        <v>9.7021415883086632</v>
      </c>
      <c r="C13" s="379">
        <v>4.915233293247681</v>
      </c>
      <c r="D13" s="379">
        <v>-7.4823032177633024</v>
      </c>
      <c r="E13" s="379">
        <v>8.9651131500434929</v>
      </c>
      <c r="G13" s="377"/>
      <c r="H13" s="377"/>
      <c r="I13" s="377"/>
      <c r="J13" s="377"/>
    </row>
    <row r="14" spans="1:10" ht="15" x14ac:dyDescent="0.2">
      <c r="A14" s="34" t="s">
        <v>709</v>
      </c>
      <c r="B14" s="379">
        <v>2.6680479719325376</v>
      </c>
      <c r="C14" s="379">
        <v>4.1707831282337366</v>
      </c>
      <c r="D14" s="379">
        <v>0.42030885696884468</v>
      </c>
      <c r="E14" s="379">
        <v>1.4248582062607937</v>
      </c>
      <c r="G14" s="377"/>
      <c r="H14" s="377"/>
      <c r="I14" s="377"/>
      <c r="J14" s="377"/>
    </row>
    <row r="15" spans="1:10" x14ac:dyDescent="0.2">
      <c r="A15" s="34" t="s">
        <v>10</v>
      </c>
      <c r="B15" s="379">
        <v>-16.495187645613484</v>
      </c>
      <c r="C15" s="379">
        <v>12.762892261415601</v>
      </c>
      <c r="D15" s="379">
        <v>26.792028697403452</v>
      </c>
      <c r="E15" s="379">
        <v>65.427098759282046</v>
      </c>
      <c r="G15" s="377"/>
      <c r="H15" s="377"/>
      <c r="I15" s="377"/>
      <c r="J15" s="377"/>
    </row>
    <row r="16" spans="1:10" x14ac:dyDescent="0.2">
      <c r="A16" s="34"/>
      <c r="B16" s="379"/>
      <c r="C16" s="379"/>
      <c r="D16" s="379"/>
      <c r="E16" s="379"/>
      <c r="G16" s="377"/>
      <c r="H16" s="377"/>
      <c r="I16" s="377"/>
      <c r="J16" s="377"/>
    </row>
    <row r="17" spans="1:10" x14ac:dyDescent="0.2">
      <c r="A17" s="378" t="s">
        <v>11</v>
      </c>
      <c r="B17" s="381">
        <v>2.4861710207008088</v>
      </c>
      <c r="C17" s="381">
        <v>4.7428355756612603</v>
      </c>
      <c r="D17" s="381">
        <v>-7.64868223080245</v>
      </c>
      <c r="E17" s="381">
        <v>2.2713866048398046</v>
      </c>
      <c r="G17" s="377"/>
      <c r="H17" s="377"/>
      <c r="I17" s="377"/>
      <c r="J17" s="377"/>
    </row>
    <row r="18" spans="1:10" x14ac:dyDescent="0.2">
      <c r="A18" s="380"/>
      <c r="B18" s="380"/>
      <c r="C18" s="380"/>
      <c r="D18" s="380"/>
      <c r="E18" s="380"/>
      <c r="G18" s="377"/>
      <c r="H18" s="377"/>
      <c r="I18" s="377"/>
      <c r="J18" s="377"/>
    </row>
    <row r="19" spans="1:10" x14ac:dyDescent="0.2">
      <c r="A19" s="34" t="s">
        <v>12</v>
      </c>
      <c r="B19" s="379">
        <v>-13.144335585723212</v>
      </c>
      <c r="C19" s="379">
        <v>7.9722310890027188</v>
      </c>
      <c r="D19" s="379">
        <v>-17.048584685813836</v>
      </c>
      <c r="E19" s="379">
        <v>4.8965602227794705</v>
      </c>
      <c r="G19" s="377"/>
      <c r="H19" s="377"/>
      <c r="I19" s="377"/>
      <c r="J19" s="377"/>
    </row>
    <row r="20" spans="1:10" x14ac:dyDescent="0.2">
      <c r="A20" s="57" t="s">
        <v>13</v>
      </c>
      <c r="B20" s="382">
        <v>18.188143712109039</v>
      </c>
      <c r="C20" s="382">
        <v>1.4617974818213355</v>
      </c>
      <c r="D20" s="382">
        <v>3.8893497135655082</v>
      </c>
      <c r="E20" s="382">
        <v>-2.7764660506011296</v>
      </c>
      <c r="G20" s="377"/>
      <c r="H20" s="377"/>
      <c r="I20" s="377"/>
      <c r="J20" s="377"/>
    </row>
    <row r="21" spans="1:10" x14ac:dyDescent="0.2">
      <c r="A21" s="6" t="s">
        <v>226</v>
      </c>
      <c r="B21" s="383"/>
      <c r="C21" s="383"/>
      <c r="D21" s="383"/>
      <c r="E21" s="383"/>
    </row>
    <row r="22" spans="1:10" x14ac:dyDescent="0.2">
      <c r="A22" s="17" t="s">
        <v>14</v>
      </c>
      <c r="B22" s="383"/>
      <c r="C22" s="383"/>
      <c r="D22" s="383"/>
      <c r="E22" s="383"/>
    </row>
    <row r="23" spans="1:10" x14ac:dyDescent="0.2">
      <c r="B23" s="383"/>
      <c r="C23" s="383"/>
      <c r="D23" s="383"/>
      <c r="E23" s="383"/>
    </row>
    <row r="24" spans="1:10" x14ac:dyDescent="0.2">
      <c r="B24" s="383"/>
      <c r="C24" s="383"/>
      <c r="D24" s="383"/>
      <c r="E24" s="383"/>
    </row>
    <row r="25" spans="1:10" x14ac:dyDescent="0.2">
      <c r="B25" s="383"/>
      <c r="C25" s="383"/>
      <c r="D25" s="383"/>
      <c r="E25" s="383"/>
    </row>
    <row r="26" spans="1:10" x14ac:dyDescent="0.2">
      <c r="B26" s="383"/>
      <c r="C26" s="383"/>
      <c r="D26" s="383"/>
      <c r="E26" s="383"/>
    </row>
    <row r="27" spans="1:10" x14ac:dyDescent="0.2">
      <c r="B27" s="383"/>
      <c r="C27" s="383"/>
      <c r="D27" s="383"/>
      <c r="E27" s="383"/>
    </row>
    <row r="28" spans="1:10" x14ac:dyDescent="0.2">
      <c r="B28" s="383"/>
      <c r="C28" s="383"/>
      <c r="D28" s="383"/>
      <c r="E28" s="383"/>
    </row>
    <row r="29" spans="1:10" x14ac:dyDescent="0.2">
      <c r="B29" s="383"/>
      <c r="C29" s="383"/>
      <c r="D29" s="383"/>
      <c r="E29" s="383"/>
    </row>
    <row r="30" spans="1:10" x14ac:dyDescent="0.2">
      <c r="B30" s="383"/>
      <c r="C30" s="383"/>
      <c r="D30" s="383"/>
      <c r="E30" s="383"/>
    </row>
    <row r="31" spans="1:10" x14ac:dyDescent="0.2">
      <c r="B31" s="383"/>
      <c r="C31" s="383"/>
      <c r="D31" s="383"/>
      <c r="E31" s="383"/>
    </row>
    <row r="32" spans="1:10" x14ac:dyDescent="0.2">
      <c r="B32" s="383"/>
      <c r="C32" s="383"/>
      <c r="D32" s="383"/>
      <c r="E32" s="383"/>
    </row>
    <row r="33" spans="2:5" x14ac:dyDescent="0.2">
      <c r="B33" s="383"/>
      <c r="C33" s="383"/>
      <c r="D33" s="383"/>
      <c r="E33" s="383"/>
    </row>
    <row r="34" spans="2:5" x14ac:dyDescent="0.2">
      <c r="B34" s="383"/>
      <c r="C34" s="383"/>
      <c r="D34" s="383"/>
      <c r="E34" s="383"/>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RowHeight="12.75" x14ac:dyDescent="0.2"/>
  <cols>
    <col min="1" max="1" width="49.140625" style="1" customWidth="1"/>
    <col min="2" max="2" width="13.28515625" style="1" bestFit="1" customWidth="1"/>
    <col min="3" max="256" width="11.42578125" style="1"/>
    <col min="257" max="257" width="40.7109375" style="1" customWidth="1"/>
    <col min="258" max="512" width="11.42578125" style="1"/>
    <col min="513" max="513" width="40.7109375" style="1" customWidth="1"/>
    <col min="514" max="768" width="11.42578125" style="1"/>
    <col min="769" max="769" width="40.7109375" style="1" customWidth="1"/>
    <col min="770" max="1024" width="11.42578125" style="1"/>
    <col min="1025" max="1025" width="40.7109375" style="1" customWidth="1"/>
    <col min="1026" max="1280" width="11.42578125" style="1"/>
    <col min="1281" max="1281" width="40.7109375" style="1" customWidth="1"/>
    <col min="1282" max="1536" width="11.42578125" style="1"/>
    <col min="1537" max="1537" width="40.7109375" style="1" customWidth="1"/>
    <col min="1538" max="1792" width="11.42578125" style="1"/>
    <col min="1793" max="1793" width="40.7109375" style="1" customWidth="1"/>
    <col min="1794" max="2048" width="11.42578125" style="1"/>
    <col min="2049" max="2049" width="40.7109375" style="1" customWidth="1"/>
    <col min="2050" max="2304" width="11.42578125" style="1"/>
    <col min="2305" max="2305" width="40.7109375" style="1" customWidth="1"/>
    <col min="2306" max="2560" width="11.42578125" style="1"/>
    <col min="2561" max="2561" width="40.7109375" style="1" customWidth="1"/>
    <col min="2562" max="2816" width="11.42578125" style="1"/>
    <col min="2817" max="2817" width="40.7109375" style="1" customWidth="1"/>
    <col min="2818" max="3072" width="11.42578125" style="1"/>
    <col min="3073" max="3073" width="40.7109375" style="1" customWidth="1"/>
    <col min="3074" max="3328" width="11.42578125" style="1"/>
    <col min="3329" max="3329" width="40.7109375" style="1" customWidth="1"/>
    <col min="3330" max="3584" width="11.42578125" style="1"/>
    <col min="3585" max="3585" width="40.7109375" style="1" customWidth="1"/>
    <col min="3586" max="3840" width="11.42578125" style="1"/>
    <col min="3841" max="3841" width="40.7109375" style="1" customWidth="1"/>
    <col min="3842" max="4096" width="11.42578125" style="1"/>
    <col min="4097" max="4097" width="40.7109375" style="1" customWidth="1"/>
    <col min="4098" max="4352" width="11.42578125" style="1"/>
    <col min="4353" max="4353" width="40.7109375" style="1" customWidth="1"/>
    <col min="4354" max="4608" width="11.42578125" style="1"/>
    <col min="4609" max="4609" width="40.7109375" style="1" customWidth="1"/>
    <col min="4610" max="4864" width="11.42578125" style="1"/>
    <col min="4865" max="4865" width="40.7109375" style="1" customWidth="1"/>
    <col min="4866" max="5120" width="11.42578125" style="1"/>
    <col min="5121" max="5121" width="40.7109375" style="1" customWidth="1"/>
    <col min="5122" max="5376" width="11.42578125" style="1"/>
    <col min="5377" max="5377" width="40.7109375" style="1" customWidth="1"/>
    <col min="5378" max="5632" width="11.42578125" style="1"/>
    <col min="5633" max="5633" width="40.7109375" style="1" customWidth="1"/>
    <col min="5634" max="5888" width="11.42578125" style="1"/>
    <col min="5889" max="5889" width="40.7109375" style="1" customWidth="1"/>
    <col min="5890" max="6144" width="11.42578125" style="1"/>
    <col min="6145" max="6145" width="40.7109375" style="1" customWidth="1"/>
    <col min="6146" max="6400" width="11.42578125" style="1"/>
    <col min="6401" max="6401" width="40.7109375" style="1" customWidth="1"/>
    <col min="6402" max="6656" width="11.42578125" style="1"/>
    <col min="6657" max="6657" width="40.7109375" style="1" customWidth="1"/>
    <col min="6658" max="6912" width="11.42578125" style="1"/>
    <col min="6913" max="6913" width="40.7109375" style="1" customWidth="1"/>
    <col min="6914" max="7168" width="11.42578125" style="1"/>
    <col min="7169" max="7169" width="40.7109375" style="1" customWidth="1"/>
    <col min="7170" max="7424" width="11.42578125" style="1"/>
    <col min="7425" max="7425" width="40.7109375" style="1" customWidth="1"/>
    <col min="7426" max="7680" width="11.42578125" style="1"/>
    <col min="7681" max="7681" width="40.7109375" style="1" customWidth="1"/>
    <col min="7682" max="7936" width="11.42578125" style="1"/>
    <col min="7937" max="7937" width="40.7109375" style="1" customWidth="1"/>
    <col min="7938" max="8192" width="11.42578125" style="1"/>
    <col min="8193" max="8193" width="40.7109375" style="1" customWidth="1"/>
    <col min="8194" max="8448" width="11.42578125" style="1"/>
    <col min="8449" max="8449" width="40.7109375" style="1" customWidth="1"/>
    <col min="8450" max="8704" width="11.42578125" style="1"/>
    <col min="8705" max="8705" width="40.7109375" style="1" customWidth="1"/>
    <col min="8706" max="8960" width="11.42578125" style="1"/>
    <col min="8961" max="8961" width="40.7109375" style="1" customWidth="1"/>
    <col min="8962" max="9216" width="11.42578125" style="1"/>
    <col min="9217" max="9217" width="40.7109375" style="1" customWidth="1"/>
    <col min="9218" max="9472" width="11.42578125" style="1"/>
    <col min="9473" max="9473" width="40.7109375" style="1" customWidth="1"/>
    <col min="9474" max="9728" width="11.42578125" style="1"/>
    <col min="9729" max="9729" width="40.7109375" style="1" customWidth="1"/>
    <col min="9730" max="9984" width="11.42578125" style="1"/>
    <col min="9985" max="9985" width="40.7109375" style="1" customWidth="1"/>
    <col min="9986" max="10240" width="11.42578125" style="1"/>
    <col min="10241" max="10241" width="40.7109375" style="1" customWidth="1"/>
    <col min="10242" max="10496" width="11.42578125" style="1"/>
    <col min="10497" max="10497" width="40.7109375" style="1" customWidth="1"/>
    <col min="10498" max="10752" width="11.42578125" style="1"/>
    <col min="10753" max="10753" width="40.7109375" style="1" customWidth="1"/>
    <col min="10754" max="11008" width="11.42578125" style="1"/>
    <col min="11009" max="11009" width="40.7109375" style="1" customWidth="1"/>
    <col min="11010" max="11264" width="11.42578125" style="1"/>
    <col min="11265" max="11265" width="40.7109375" style="1" customWidth="1"/>
    <col min="11266" max="11520" width="11.42578125" style="1"/>
    <col min="11521" max="11521" width="40.7109375" style="1" customWidth="1"/>
    <col min="11522" max="11776" width="11.42578125" style="1"/>
    <col min="11777" max="11777" width="40.7109375" style="1" customWidth="1"/>
    <col min="11778" max="12032" width="11.42578125" style="1"/>
    <col min="12033" max="12033" width="40.7109375" style="1" customWidth="1"/>
    <col min="12034" max="12288" width="11.42578125" style="1"/>
    <col min="12289" max="12289" width="40.7109375" style="1" customWidth="1"/>
    <col min="12290" max="12544" width="11.42578125" style="1"/>
    <col min="12545" max="12545" width="40.7109375" style="1" customWidth="1"/>
    <col min="12546" max="12800" width="11.42578125" style="1"/>
    <col min="12801" max="12801" width="40.7109375" style="1" customWidth="1"/>
    <col min="12802" max="13056" width="11.42578125" style="1"/>
    <col min="13057" max="13057" width="40.7109375" style="1" customWidth="1"/>
    <col min="13058" max="13312" width="11.42578125" style="1"/>
    <col min="13313" max="13313" width="40.7109375" style="1" customWidth="1"/>
    <col min="13314" max="13568" width="11.42578125" style="1"/>
    <col min="13569" max="13569" width="40.7109375" style="1" customWidth="1"/>
    <col min="13570" max="13824" width="11.42578125" style="1"/>
    <col min="13825" max="13825" width="40.7109375" style="1" customWidth="1"/>
    <col min="13826" max="14080" width="11.42578125" style="1"/>
    <col min="14081" max="14081" width="40.7109375" style="1" customWidth="1"/>
    <col min="14082" max="14336" width="11.42578125" style="1"/>
    <col min="14337" max="14337" width="40.7109375" style="1" customWidth="1"/>
    <col min="14338" max="14592" width="11.42578125" style="1"/>
    <col min="14593" max="14593" width="40.7109375" style="1" customWidth="1"/>
    <col min="14594" max="14848" width="11.42578125" style="1"/>
    <col min="14849" max="14849" width="40.7109375" style="1" customWidth="1"/>
    <col min="14850" max="15104" width="11.42578125" style="1"/>
    <col min="15105" max="15105" width="40.7109375" style="1" customWidth="1"/>
    <col min="15106" max="15360" width="11.42578125" style="1"/>
    <col min="15361" max="15361" width="40.7109375" style="1" customWidth="1"/>
    <col min="15362" max="15616" width="11.42578125" style="1"/>
    <col min="15617" max="15617" width="40.7109375" style="1" customWidth="1"/>
    <col min="15618" max="15872" width="11.42578125" style="1"/>
    <col min="15873" max="15873" width="40.7109375" style="1" customWidth="1"/>
    <col min="15874" max="16128" width="11.42578125" style="1"/>
    <col min="16129" max="16129" width="40.7109375" style="1" customWidth="1"/>
    <col min="16130" max="16384" width="11.42578125" style="1"/>
  </cols>
  <sheetData>
    <row r="1" spans="1:8" x14ac:dyDescent="0.2">
      <c r="A1" s="369" t="s">
        <v>509</v>
      </c>
      <c r="B1" s="44"/>
      <c r="C1" s="44"/>
      <c r="D1" s="44"/>
      <c r="E1" s="44"/>
      <c r="F1" s="44"/>
    </row>
    <row r="2" spans="1:8" x14ac:dyDescent="0.2">
      <c r="A2" s="369" t="s">
        <v>223</v>
      </c>
      <c r="B2" s="44"/>
      <c r="C2" s="44"/>
      <c r="D2" s="44"/>
      <c r="E2" s="44"/>
      <c r="F2" s="44"/>
    </row>
    <row r="3" spans="1:8" x14ac:dyDescent="0.2">
      <c r="A3" s="370" t="s">
        <v>222</v>
      </c>
      <c r="B3" s="44"/>
      <c r="C3" s="44"/>
      <c r="D3" s="44"/>
      <c r="E3" s="44"/>
      <c r="F3" s="44"/>
    </row>
    <row r="5" spans="1:8" x14ac:dyDescent="0.2">
      <c r="A5" s="385"/>
      <c r="B5" s="45">
        <v>2017</v>
      </c>
      <c r="C5" s="46" t="s">
        <v>116</v>
      </c>
      <c r="D5" s="46" t="s">
        <v>2</v>
      </c>
      <c r="E5" s="46" t="s">
        <v>117</v>
      </c>
      <c r="F5" s="46" t="s">
        <v>118</v>
      </c>
    </row>
    <row r="6" spans="1:8" x14ac:dyDescent="0.2">
      <c r="A6" s="29"/>
      <c r="B6" s="47" t="s">
        <v>3</v>
      </c>
      <c r="C6" s="48">
        <v>2018</v>
      </c>
      <c r="D6" s="48">
        <v>2018</v>
      </c>
      <c r="E6" s="49" t="s">
        <v>221</v>
      </c>
      <c r="F6" s="49" t="s">
        <v>1</v>
      </c>
    </row>
    <row r="7" spans="1:8" x14ac:dyDescent="0.2">
      <c r="A7" s="50" t="s">
        <v>4</v>
      </c>
      <c r="B7" s="51">
        <v>43680554.745933101</v>
      </c>
      <c r="C7" s="51">
        <v>45448543.066411994</v>
      </c>
      <c r="D7" s="51">
        <v>45182607.888153002</v>
      </c>
      <c r="E7" s="52">
        <v>3.4387226786760152</v>
      </c>
      <c r="F7" s="51">
        <v>-265935.17825899622</v>
      </c>
      <c r="H7" s="5"/>
    </row>
    <row r="8" spans="1:8" x14ac:dyDescent="0.2">
      <c r="A8" s="53" t="s">
        <v>5</v>
      </c>
      <c r="B8" s="54">
        <v>36733101.793829098</v>
      </c>
      <c r="C8" s="54">
        <v>38359825.721411996</v>
      </c>
      <c r="D8" s="54">
        <v>38178013.884043001</v>
      </c>
      <c r="E8" s="52">
        <v>3.9335422810840299</v>
      </c>
      <c r="F8" s="54">
        <v>-181811.83736899612</v>
      </c>
    </row>
    <row r="9" spans="1:8" x14ac:dyDescent="0.2">
      <c r="A9" s="34" t="s">
        <v>6</v>
      </c>
      <c r="B9" s="55">
        <v>8785630.5592675414</v>
      </c>
      <c r="C9" s="55">
        <v>8504856.773</v>
      </c>
      <c r="D9" s="55">
        <v>9242741.5874500014</v>
      </c>
      <c r="E9" s="56">
        <v>5.2029393348469029</v>
      </c>
      <c r="F9" s="55">
        <v>737884.81445000134</v>
      </c>
    </row>
    <row r="10" spans="1:8" x14ac:dyDescent="0.2">
      <c r="A10" s="34" t="s">
        <v>7</v>
      </c>
      <c r="B10" s="55">
        <v>3595109.6311082593</v>
      </c>
      <c r="C10" s="55">
        <v>3519828.3089999999</v>
      </c>
      <c r="D10" s="55">
        <v>3677172.9081600001</v>
      </c>
      <c r="E10" s="56">
        <v>2.2826362885196119</v>
      </c>
      <c r="F10" s="55">
        <v>157344.59916000022</v>
      </c>
    </row>
    <row r="11" spans="1:8" x14ac:dyDescent="0.2">
      <c r="A11" s="34" t="s">
        <v>8</v>
      </c>
      <c r="B11" s="55">
        <v>1494300.7718515624</v>
      </c>
      <c r="C11" s="55">
        <v>1702555.2619999999</v>
      </c>
      <c r="D11" s="55">
        <v>1613290.232721</v>
      </c>
      <c r="E11" s="56">
        <v>7.9628855924366349</v>
      </c>
      <c r="F11" s="55">
        <v>-89265.029278999893</v>
      </c>
    </row>
    <row r="12" spans="1:8" x14ac:dyDescent="0.2">
      <c r="A12" s="34" t="s">
        <v>9</v>
      </c>
      <c r="B12" s="55">
        <v>15363099.533525899</v>
      </c>
      <c r="C12" s="55">
        <v>17463098.103999998</v>
      </c>
      <c r="D12" s="55">
        <v>15970580.14804</v>
      </c>
      <c r="E12" s="56">
        <v>3.9541539986018819</v>
      </c>
      <c r="F12" s="55">
        <v>-1492517.9559599981</v>
      </c>
    </row>
    <row r="13" spans="1:8" ht="15" x14ac:dyDescent="0.2">
      <c r="A13" s="34" t="s">
        <v>710</v>
      </c>
      <c r="B13" s="55">
        <v>7409738.4453513408</v>
      </c>
      <c r="C13" s="55">
        <v>7154665.8694119994</v>
      </c>
      <c r="D13" s="55">
        <v>7569908.7982019996</v>
      </c>
      <c r="E13" s="56">
        <v>2.1616195231714812</v>
      </c>
      <c r="F13" s="55">
        <v>415242.92879000027</v>
      </c>
    </row>
    <row r="14" spans="1:8" x14ac:dyDescent="0.2">
      <c r="A14" s="34" t="s">
        <v>10</v>
      </c>
      <c r="B14" s="55">
        <v>85222.852724490614</v>
      </c>
      <c r="C14" s="55">
        <v>14821.404</v>
      </c>
      <c r="D14" s="55">
        <v>104320.20947</v>
      </c>
      <c r="E14" s="56">
        <v>22.408727395276856</v>
      </c>
      <c r="F14" s="55">
        <v>89498.805470000007</v>
      </c>
    </row>
    <row r="15" spans="1:8" x14ac:dyDescent="0.2">
      <c r="A15" s="53" t="s">
        <v>11</v>
      </c>
      <c r="B15" s="54">
        <v>6947452.9521040041</v>
      </c>
      <c r="C15" s="54">
        <v>7088717.3450000007</v>
      </c>
      <c r="D15" s="54">
        <v>7004594.0041100001</v>
      </c>
      <c r="E15" s="52">
        <v>0.82247483214248973</v>
      </c>
      <c r="F15" s="54">
        <v>-84123.340890000109</v>
      </c>
    </row>
    <row r="16" spans="1:8" x14ac:dyDescent="0.2">
      <c r="A16" s="34" t="s">
        <v>12</v>
      </c>
      <c r="B16" s="55">
        <v>3959549.3657977632</v>
      </c>
      <c r="C16" s="55">
        <v>3946769.0290000001</v>
      </c>
      <c r="D16" s="55">
        <v>3882591.2361099999</v>
      </c>
      <c r="E16" s="56">
        <v>-1.9436082891785844</v>
      </c>
      <c r="F16" s="55">
        <v>-64177.792890000157</v>
      </c>
    </row>
    <row r="17" spans="1:6" x14ac:dyDescent="0.2">
      <c r="A17" s="57" t="s">
        <v>13</v>
      </c>
      <c r="B17" s="58">
        <v>2987903.5863062409</v>
      </c>
      <c r="C17" s="58">
        <v>3141948.3160000001</v>
      </c>
      <c r="D17" s="58">
        <v>3122002.7680000002</v>
      </c>
      <c r="E17" s="59">
        <v>4.4880692371850586</v>
      </c>
      <c r="F17" s="58">
        <v>-19945.547999999952</v>
      </c>
    </row>
    <row r="18" spans="1:6" x14ac:dyDescent="0.2">
      <c r="A18" s="1" t="s">
        <v>224</v>
      </c>
      <c r="B18" s="5"/>
      <c r="D18" s="5"/>
    </row>
    <row r="19" spans="1:6" x14ac:dyDescent="0.2">
      <c r="A19" s="1" t="s">
        <v>225</v>
      </c>
    </row>
    <row r="20" spans="1:6" x14ac:dyDescent="0.2">
      <c r="A20" s="6" t="s">
        <v>14</v>
      </c>
      <c r="B20" s="6"/>
      <c r="C20" s="60"/>
      <c r="D20" s="60"/>
    </row>
    <row r="21" spans="1:6" x14ac:dyDescent="0.2">
      <c r="A21" s="6"/>
      <c r="B21" s="6"/>
      <c r="C21" s="60"/>
      <c r="D21" s="6"/>
    </row>
    <row r="22" spans="1:6" x14ac:dyDescent="0.2">
      <c r="A22" s="6"/>
      <c r="B22" s="6"/>
      <c r="C22" s="6"/>
      <c r="D22" s="6"/>
    </row>
    <row r="23" spans="1:6" x14ac:dyDescent="0.2">
      <c r="A23" s="6"/>
      <c r="B23" s="6"/>
      <c r="C23" s="6"/>
      <c r="D23" s="6"/>
    </row>
    <row r="24" spans="1:6" x14ac:dyDescent="0.2">
      <c r="A24" s="6"/>
      <c r="B24" s="6"/>
      <c r="C24" s="6"/>
      <c r="D24" s="6"/>
    </row>
    <row r="25" spans="1:6" x14ac:dyDescent="0.2">
      <c r="A25" s="6"/>
      <c r="B25" s="6"/>
      <c r="C25" s="6"/>
      <c r="D25" s="6"/>
    </row>
    <row r="26" spans="1:6" x14ac:dyDescent="0.2">
      <c r="A26" s="6"/>
      <c r="B26" s="6"/>
      <c r="C26" s="6"/>
      <c r="D26" s="6"/>
    </row>
    <row r="27" spans="1:6" x14ac:dyDescent="0.2">
      <c r="A27" s="6"/>
      <c r="B27" s="6"/>
      <c r="C27" s="6"/>
      <c r="D27" s="6"/>
    </row>
    <row r="28" spans="1:6" x14ac:dyDescent="0.2">
      <c r="A28" s="6"/>
      <c r="B28" s="6"/>
      <c r="C28" s="6"/>
      <c r="D28" s="6"/>
    </row>
    <row r="29" spans="1:6" x14ac:dyDescent="0.2">
      <c r="A29" s="6"/>
      <c r="B29" s="6"/>
      <c r="C29" s="6"/>
      <c r="D29" s="6"/>
    </row>
    <row r="30" spans="1:6" x14ac:dyDescent="0.2">
      <c r="A30" s="6"/>
      <c r="B30" s="6"/>
      <c r="C30" s="6"/>
      <c r="D30" s="6"/>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heetViews>
  <sheetFormatPr baseColWidth="10" defaultRowHeight="12.75" x14ac:dyDescent="0.2"/>
  <cols>
    <col min="1" max="1" width="4.28515625" style="1" customWidth="1"/>
    <col min="2" max="2" width="28" style="1" customWidth="1"/>
    <col min="3" max="11" width="11.42578125" style="1"/>
    <col min="12" max="12" width="12.7109375" style="1" bestFit="1" customWidth="1"/>
    <col min="13" max="267" width="11.42578125" style="1"/>
    <col min="268" max="268" width="12.7109375" style="1" bestFit="1" customWidth="1"/>
    <col min="269" max="523" width="11.42578125" style="1"/>
    <col min="524" max="524" width="12.7109375" style="1" bestFit="1" customWidth="1"/>
    <col min="525" max="779" width="11.42578125" style="1"/>
    <col min="780" max="780" width="12.7109375" style="1" bestFit="1" customWidth="1"/>
    <col min="781" max="1035" width="11.42578125" style="1"/>
    <col min="1036" max="1036" width="12.7109375" style="1" bestFit="1" customWidth="1"/>
    <col min="1037" max="1291" width="11.42578125" style="1"/>
    <col min="1292" max="1292" width="12.7109375" style="1" bestFit="1" customWidth="1"/>
    <col min="1293" max="1547" width="11.42578125" style="1"/>
    <col min="1548" max="1548" width="12.7109375" style="1" bestFit="1" customWidth="1"/>
    <col min="1549" max="1803" width="11.42578125" style="1"/>
    <col min="1804" max="1804" width="12.7109375" style="1" bestFit="1" customWidth="1"/>
    <col min="1805" max="2059" width="11.42578125" style="1"/>
    <col min="2060" max="2060" width="12.7109375" style="1" bestFit="1" customWidth="1"/>
    <col min="2061" max="2315" width="11.42578125" style="1"/>
    <col min="2316" max="2316" width="12.7109375" style="1" bestFit="1" customWidth="1"/>
    <col min="2317" max="2571" width="11.42578125" style="1"/>
    <col min="2572" max="2572" width="12.7109375" style="1" bestFit="1" customWidth="1"/>
    <col min="2573" max="2827" width="11.42578125" style="1"/>
    <col min="2828" max="2828" width="12.7109375" style="1" bestFit="1" customWidth="1"/>
    <col min="2829" max="3083" width="11.42578125" style="1"/>
    <col min="3084" max="3084" width="12.7109375" style="1" bestFit="1" customWidth="1"/>
    <col min="3085" max="3339" width="11.42578125" style="1"/>
    <col min="3340" max="3340" width="12.7109375" style="1" bestFit="1" customWidth="1"/>
    <col min="3341" max="3595" width="11.42578125" style="1"/>
    <col min="3596" max="3596" width="12.7109375" style="1" bestFit="1" customWidth="1"/>
    <col min="3597" max="3851" width="11.42578125" style="1"/>
    <col min="3852" max="3852" width="12.7109375" style="1" bestFit="1" customWidth="1"/>
    <col min="3853" max="4107" width="11.42578125" style="1"/>
    <col min="4108" max="4108" width="12.7109375" style="1" bestFit="1" customWidth="1"/>
    <col min="4109" max="4363" width="11.42578125" style="1"/>
    <col min="4364" max="4364" width="12.7109375" style="1" bestFit="1" customWidth="1"/>
    <col min="4365" max="4619" width="11.42578125" style="1"/>
    <col min="4620" max="4620" width="12.7109375" style="1" bestFit="1" customWidth="1"/>
    <col min="4621" max="4875" width="11.42578125" style="1"/>
    <col min="4876" max="4876" width="12.7109375" style="1" bestFit="1" customWidth="1"/>
    <col min="4877" max="5131" width="11.42578125" style="1"/>
    <col min="5132" max="5132" width="12.7109375" style="1" bestFit="1" customWidth="1"/>
    <col min="5133" max="5387" width="11.42578125" style="1"/>
    <col min="5388" max="5388" width="12.7109375" style="1" bestFit="1" customWidth="1"/>
    <col min="5389" max="5643" width="11.42578125" style="1"/>
    <col min="5644" max="5644" width="12.7109375" style="1" bestFit="1" customWidth="1"/>
    <col min="5645" max="5899" width="11.42578125" style="1"/>
    <col min="5900" max="5900" width="12.7109375" style="1" bestFit="1" customWidth="1"/>
    <col min="5901" max="6155" width="11.42578125" style="1"/>
    <col min="6156" max="6156" width="12.7109375" style="1" bestFit="1" customWidth="1"/>
    <col min="6157" max="6411" width="11.42578125" style="1"/>
    <col min="6412" max="6412" width="12.7109375" style="1" bestFit="1" customWidth="1"/>
    <col min="6413" max="6667" width="11.42578125" style="1"/>
    <col min="6668" max="6668" width="12.7109375" style="1" bestFit="1" customWidth="1"/>
    <col min="6669" max="6923" width="11.42578125" style="1"/>
    <col min="6924" max="6924" width="12.7109375" style="1" bestFit="1" customWidth="1"/>
    <col min="6925" max="7179" width="11.42578125" style="1"/>
    <col min="7180" max="7180" width="12.7109375" style="1" bestFit="1" customWidth="1"/>
    <col min="7181" max="7435" width="11.42578125" style="1"/>
    <col min="7436" max="7436" width="12.7109375" style="1" bestFit="1" customWidth="1"/>
    <col min="7437" max="7691" width="11.42578125" style="1"/>
    <col min="7692" max="7692" width="12.7109375" style="1" bestFit="1" customWidth="1"/>
    <col min="7693" max="7947" width="11.42578125" style="1"/>
    <col min="7948" max="7948" width="12.7109375" style="1" bestFit="1" customWidth="1"/>
    <col min="7949" max="8203" width="11.42578125" style="1"/>
    <col min="8204" max="8204" width="12.7109375" style="1" bestFit="1" customWidth="1"/>
    <col min="8205" max="8459" width="11.42578125" style="1"/>
    <col min="8460" max="8460" width="12.7109375" style="1" bestFit="1" customWidth="1"/>
    <col min="8461" max="8715" width="11.42578125" style="1"/>
    <col min="8716" max="8716" width="12.7109375" style="1" bestFit="1" customWidth="1"/>
    <col min="8717" max="8971" width="11.42578125" style="1"/>
    <col min="8972" max="8972" width="12.7109375" style="1" bestFit="1" customWidth="1"/>
    <col min="8973" max="9227" width="11.42578125" style="1"/>
    <col min="9228" max="9228" width="12.7109375" style="1" bestFit="1" customWidth="1"/>
    <col min="9229" max="9483" width="11.42578125" style="1"/>
    <col min="9484" max="9484" width="12.7109375" style="1" bestFit="1" customWidth="1"/>
    <col min="9485" max="9739" width="11.42578125" style="1"/>
    <col min="9740" max="9740" width="12.7109375" style="1" bestFit="1" customWidth="1"/>
    <col min="9741" max="9995" width="11.42578125" style="1"/>
    <col min="9996" max="9996" width="12.7109375" style="1" bestFit="1" customWidth="1"/>
    <col min="9997" max="10251" width="11.42578125" style="1"/>
    <col min="10252" max="10252" width="12.7109375" style="1" bestFit="1" customWidth="1"/>
    <col min="10253" max="10507" width="11.42578125" style="1"/>
    <col min="10508" max="10508" width="12.7109375" style="1" bestFit="1" customWidth="1"/>
    <col min="10509" max="10763" width="11.42578125" style="1"/>
    <col min="10764" max="10764" width="12.7109375" style="1" bestFit="1" customWidth="1"/>
    <col min="10765" max="11019" width="11.42578125" style="1"/>
    <col min="11020" max="11020" width="12.7109375" style="1" bestFit="1" customWidth="1"/>
    <col min="11021" max="11275" width="11.42578125" style="1"/>
    <col min="11276" max="11276" width="12.7109375" style="1" bestFit="1" customWidth="1"/>
    <col min="11277" max="11531" width="11.42578125" style="1"/>
    <col min="11532" max="11532" width="12.7109375" style="1" bestFit="1" customWidth="1"/>
    <col min="11533" max="11787" width="11.42578125" style="1"/>
    <col min="11788" max="11788" width="12.7109375" style="1" bestFit="1" customWidth="1"/>
    <col min="11789" max="12043" width="11.42578125" style="1"/>
    <col min="12044" max="12044" width="12.7109375" style="1" bestFit="1" customWidth="1"/>
    <col min="12045" max="12299" width="11.42578125" style="1"/>
    <col min="12300" max="12300" width="12.7109375" style="1" bestFit="1" customWidth="1"/>
    <col min="12301" max="12555" width="11.42578125" style="1"/>
    <col min="12556" max="12556" width="12.7109375" style="1" bestFit="1" customWidth="1"/>
    <col min="12557" max="12811" width="11.42578125" style="1"/>
    <col min="12812" max="12812" width="12.7109375" style="1" bestFit="1" customWidth="1"/>
    <col min="12813" max="13067" width="11.42578125" style="1"/>
    <col min="13068" max="13068" width="12.7109375" style="1" bestFit="1" customWidth="1"/>
    <col min="13069" max="13323" width="11.42578125" style="1"/>
    <col min="13324" max="13324" width="12.7109375" style="1" bestFit="1" customWidth="1"/>
    <col min="13325" max="13579" width="11.42578125" style="1"/>
    <col min="13580" max="13580" width="12.7109375" style="1" bestFit="1" customWidth="1"/>
    <col min="13581" max="13835" width="11.42578125" style="1"/>
    <col min="13836" max="13836" width="12.7109375" style="1" bestFit="1" customWidth="1"/>
    <col min="13837" max="14091" width="11.42578125" style="1"/>
    <col min="14092" max="14092" width="12.7109375" style="1" bestFit="1" customWidth="1"/>
    <col min="14093" max="14347" width="11.42578125" style="1"/>
    <col min="14348" max="14348" width="12.7109375" style="1" bestFit="1" customWidth="1"/>
    <col min="14349" max="14603" width="11.42578125" style="1"/>
    <col min="14604" max="14604" width="12.7109375" style="1" bestFit="1" customWidth="1"/>
    <col min="14605" max="14859" width="11.42578125" style="1"/>
    <col min="14860" max="14860" width="12.7109375" style="1" bestFit="1" customWidth="1"/>
    <col min="14861" max="15115" width="11.42578125" style="1"/>
    <col min="15116" max="15116" width="12.7109375" style="1" bestFit="1" customWidth="1"/>
    <col min="15117" max="15371" width="11.42578125" style="1"/>
    <col min="15372" max="15372" width="12.7109375" style="1" bestFit="1" customWidth="1"/>
    <col min="15373" max="15627" width="11.42578125" style="1"/>
    <col min="15628" max="15628" width="12.7109375" style="1" bestFit="1" customWidth="1"/>
    <col min="15629" max="15883" width="11.42578125" style="1"/>
    <col min="15884" max="15884" width="12.7109375" style="1" bestFit="1" customWidth="1"/>
    <col min="15885" max="16139" width="11.42578125" style="1"/>
    <col min="16140" max="16140" width="12.7109375" style="1" bestFit="1" customWidth="1"/>
    <col min="16141" max="16384" width="11.42578125" style="1"/>
  </cols>
  <sheetData>
    <row r="1" spans="1:12" x14ac:dyDescent="0.2">
      <c r="A1" s="369" t="s">
        <v>510</v>
      </c>
      <c r="B1" s="61"/>
      <c r="C1" s="61"/>
      <c r="D1" s="61"/>
      <c r="E1" s="370"/>
      <c r="F1" s="44"/>
      <c r="G1" s="44"/>
      <c r="H1" s="44"/>
      <c r="I1" s="44"/>
      <c r="J1" s="44"/>
    </row>
    <row r="2" spans="1:12" ht="15" x14ac:dyDescent="0.2">
      <c r="A2" s="369" t="s">
        <v>711</v>
      </c>
      <c r="C2" s="61"/>
      <c r="D2" s="61"/>
      <c r="E2" s="370"/>
      <c r="F2" s="44"/>
      <c r="G2" s="44"/>
      <c r="H2" s="44"/>
      <c r="I2" s="44"/>
      <c r="J2" s="44"/>
    </row>
    <row r="3" spans="1:12" ht="13.5" thickBot="1" x14ac:dyDescent="0.25"/>
    <row r="4" spans="1:12" ht="13.5" thickBot="1" x14ac:dyDescent="0.25">
      <c r="A4" s="18"/>
      <c r="B4" s="386"/>
      <c r="C4" s="612" t="s">
        <v>215</v>
      </c>
      <c r="D4" s="613"/>
      <c r="E4" s="604">
        <v>2018</v>
      </c>
      <c r="F4" s="605"/>
      <c r="G4" s="605"/>
      <c r="H4" s="605"/>
      <c r="I4" s="605"/>
      <c r="J4" s="606"/>
    </row>
    <row r="5" spans="1:12" x14ac:dyDescent="0.2">
      <c r="A5" s="75"/>
      <c r="B5" s="6"/>
      <c r="C5" s="62"/>
      <c r="D5" s="63"/>
      <c r="E5" s="64" t="s">
        <v>149</v>
      </c>
      <c r="F5" s="65"/>
      <c r="G5" s="64" t="s">
        <v>150</v>
      </c>
      <c r="H5" s="65"/>
      <c r="I5" s="64" t="s">
        <v>151</v>
      </c>
      <c r="J5" s="65"/>
    </row>
    <row r="6" spans="1:12" ht="39" thickBot="1" x14ac:dyDescent="0.25">
      <c r="A6" s="387"/>
      <c r="B6" s="388"/>
      <c r="C6" s="66" t="s">
        <v>216</v>
      </c>
      <c r="D6" s="67" t="s">
        <v>152</v>
      </c>
      <c r="E6" s="66" t="s">
        <v>216</v>
      </c>
      <c r="F6" s="68" t="s">
        <v>152</v>
      </c>
      <c r="G6" s="66" t="s">
        <v>216</v>
      </c>
      <c r="H6" s="68" t="s">
        <v>152</v>
      </c>
      <c r="I6" s="66" t="s">
        <v>216</v>
      </c>
      <c r="J6" s="68" t="s">
        <v>152</v>
      </c>
    </row>
    <row r="7" spans="1:12" x14ac:dyDescent="0.2">
      <c r="A7" s="69" t="s">
        <v>119</v>
      </c>
      <c r="B7" s="70"/>
      <c r="C7" s="71">
        <v>38612842.465864234</v>
      </c>
      <c r="D7" s="72">
        <v>20.91765456572049</v>
      </c>
      <c r="E7" s="71">
        <v>41262994.336652003</v>
      </c>
      <c r="F7" s="72">
        <v>21.575567306648587</v>
      </c>
      <c r="G7" s="71">
        <v>768309.05661689199</v>
      </c>
      <c r="H7" s="72">
        <v>0.40173293358453904</v>
      </c>
      <c r="I7" s="71">
        <v>42031303.393268898</v>
      </c>
      <c r="J7" s="72">
        <v>21.977300240233127</v>
      </c>
      <c r="L7" s="5"/>
    </row>
    <row r="8" spans="1:12" x14ac:dyDescent="0.2">
      <c r="A8" s="607" t="s">
        <v>126</v>
      </c>
      <c r="B8" s="608"/>
      <c r="C8" s="73">
        <v>38596222.839664787</v>
      </c>
      <c r="D8" s="74">
        <v>20.908651250303894</v>
      </c>
      <c r="E8" s="73">
        <v>41251112.149452001</v>
      </c>
      <c r="F8" s="74">
        <v>21.56935435642999</v>
      </c>
      <c r="G8" s="73">
        <v>768309.05661689199</v>
      </c>
      <c r="H8" s="74">
        <v>0.40173293358453904</v>
      </c>
      <c r="I8" s="73">
        <v>42019421.206068896</v>
      </c>
      <c r="J8" s="74">
        <v>21.97108729001453</v>
      </c>
      <c r="L8" s="5"/>
    </row>
    <row r="9" spans="1:12" x14ac:dyDescent="0.2">
      <c r="A9" s="75"/>
      <c r="B9" s="76" t="s">
        <v>153</v>
      </c>
      <c r="C9" s="73">
        <v>31502088.580890507</v>
      </c>
      <c r="D9" s="74">
        <v>17.065560703445794</v>
      </c>
      <c r="E9" s="77">
        <v>34304058.995000005</v>
      </c>
      <c r="F9" s="74">
        <v>17.936883777735048</v>
      </c>
      <c r="G9" s="77">
        <v>0</v>
      </c>
      <c r="H9" s="74">
        <v>0</v>
      </c>
      <c r="I9" s="77">
        <v>34304058.995000005</v>
      </c>
      <c r="J9" s="74">
        <v>17.936883777735048</v>
      </c>
      <c r="L9" s="5"/>
    </row>
    <row r="10" spans="1:12" x14ac:dyDescent="0.2">
      <c r="A10" s="75"/>
      <c r="B10" s="76" t="s">
        <v>154</v>
      </c>
      <c r="C10" s="77">
        <v>920763.35581953416</v>
      </c>
      <c r="D10" s="74">
        <v>0.49880321115529447</v>
      </c>
      <c r="E10" s="77">
        <v>409337.20312467997</v>
      </c>
      <c r="F10" s="74">
        <v>0.21403396721713536</v>
      </c>
      <c r="G10" s="77">
        <v>708254.43463000003</v>
      </c>
      <c r="H10" s="74">
        <v>0.37033161238661028</v>
      </c>
      <c r="I10" s="77">
        <v>1117591.6377546801</v>
      </c>
      <c r="J10" s="74">
        <v>0.58436557960374569</v>
      </c>
      <c r="L10" s="5"/>
    </row>
    <row r="11" spans="1:12" x14ac:dyDescent="0.2">
      <c r="A11" s="75"/>
      <c r="B11" s="76" t="s">
        <v>155</v>
      </c>
      <c r="C11" s="77">
        <v>6173370.9029547442</v>
      </c>
      <c r="D11" s="74">
        <v>3.3442873357028078</v>
      </c>
      <c r="E11" s="77">
        <v>6537715.9513273193</v>
      </c>
      <c r="F11" s="74">
        <v>3.4184366114778082</v>
      </c>
      <c r="G11" s="77">
        <v>60054.621986892002</v>
      </c>
      <c r="H11" s="74">
        <v>3.1401321197928794E-2</v>
      </c>
      <c r="I11" s="77">
        <v>6597770.5733142113</v>
      </c>
      <c r="J11" s="74">
        <v>3.4498379326757371</v>
      </c>
      <c r="L11" s="5"/>
    </row>
    <row r="12" spans="1:12" x14ac:dyDescent="0.2">
      <c r="A12" s="607" t="s">
        <v>127</v>
      </c>
      <c r="B12" s="608"/>
      <c r="C12" s="77">
        <v>16619.626199447765</v>
      </c>
      <c r="D12" s="74">
        <v>9.0033154165944009E-3</v>
      </c>
      <c r="E12" s="77">
        <v>11882.1872</v>
      </c>
      <c r="F12" s="74">
        <v>6.2129502185952912E-3</v>
      </c>
      <c r="G12" s="77">
        <v>0</v>
      </c>
      <c r="H12" s="74">
        <v>0</v>
      </c>
      <c r="I12" s="77">
        <v>11882.1872</v>
      </c>
      <c r="J12" s="74">
        <v>6.2129502185952912E-3</v>
      </c>
      <c r="L12" s="5"/>
    </row>
    <row r="13" spans="1:12" x14ac:dyDescent="0.2">
      <c r="A13" s="78" t="s">
        <v>4</v>
      </c>
      <c r="B13" s="76"/>
      <c r="C13" s="79">
        <v>43680554.745933093</v>
      </c>
      <c r="D13" s="80">
        <v>23.662975763108481</v>
      </c>
      <c r="E13" s="79">
        <v>44600195.790091999</v>
      </c>
      <c r="F13" s="80">
        <v>23.320521005042309</v>
      </c>
      <c r="G13" s="79">
        <v>582412.09806099988</v>
      </c>
      <c r="H13" s="80">
        <v>0.30453125430986566</v>
      </c>
      <c r="I13" s="79">
        <v>45182607.888153002</v>
      </c>
      <c r="J13" s="80">
        <v>23.62505225935217</v>
      </c>
      <c r="L13" s="5"/>
    </row>
    <row r="14" spans="1:12" x14ac:dyDescent="0.2">
      <c r="A14" s="607" t="s">
        <v>126</v>
      </c>
      <c r="B14" s="608"/>
      <c r="C14" s="77">
        <v>36733101.793829091</v>
      </c>
      <c r="D14" s="74">
        <v>19.899346574395398</v>
      </c>
      <c r="E14" s="77">
        <v>38107518.109541997</v>
      </c>
      <c r="F14" s="74">
        <v>19.925633974930385</v>
      </c>
      <c r="G14" s="77">
        <v>70495.774500999993</v>
      </c>
      <c r="H14" s="74">
        <v>3.6860784148900823E-2</v>
      </c>
      <c r="I14" s="77">
        <v>38178013.884043001</v>
      </c>
      <c r="J14" s="74">
        <v>19.962494759079284</v>
      </c>
      <c r="L14" s="5"/>
    </row>
    <row r="15" spans="1:12" x14ac:dyDescent="0.2">
      <c r="A15" s="607" t="s">
        <v>127</v>
      </c>
      <c r="B15" s="608"/>
      <c r="C15" s="77">
        <v>6947452.9521040032</v>
      </c>
      <c r="D15" s="74">
        <v>3.7636291887130811</v>
      </c>
      <c r="E15" s="77">
        <v>6492677.6805499997</v>
      </c>
      <c r="F15" s="74">
        <v>3.3948870301119212</v>
      </c>
      <c r="G15" s="77">
        <v>511916.32355999993</v>
      </c>
      <c r="H15" s="74">
        <v>0.2676704701609649</v>
      </c>
      <c r="I15" s="77">
        <v>7004594.0041099992</v>
      </c>
      <c r="J15" s="74">
        <v>3.6625575002728858</v>
      </c>
      <c r="L15" s="5"/>
    </row>
    <row r="16" spans="1:12" ht="13.5" thickBot="1" x14ac:dyDescent="0.25">
      <c r="A16" s="609" t="s">
        <v>128</v>
      </c>
      <c r="B16" s="610"/>
      <c r="C16" s="81">
        <v>-5067712.2800688595</v>
      </c>
      <c r="D16" s="82">
        <v>-2.7453211973879883</v>
      </c>
      <c r="E16" s="81">
        <v>-3337201.4534399956</v>
      </c>
      <c r="F16" s="82">
        <v>-1.7449536983937217</v>
      </c>
      <c r="G16" s="81">
        <v>185896.95855589211</v>
      </c>
      <c r="H16" s="82">
        <v>9.7201679274673394E-2</v>
      </c>
      <c r="I16" s="81">
        <v>-3151304.4948841035</v>
      </c>
      <c r="J16" s="82">
        <v>-1.6477520191190429</v>
      </c>
    </row>
    <row r="17" spans="1:9" x14ac:dyDescent="0.2">
      <c r="A17" s="6" t="s">
        <v>129</v>
      </c>
      <c r="B17" s="6"/>
      <c r="C17" s="6"/>
      <c r="D17" s="6"/>
      <c r="E17" s="60"/>
      <c r="F17" s="6"/>
      <c r="G17" s="60"/>
      <c r="H17" s="6"/>
      <c r="I17" s="6"/>
    </row>
    <row r="18" spans="1:9" x14ac:dyDescent="0.2">
      <c r="A18" s="6" t="s">
        <v>14</v>
      </c>
      <c r="B18" s="6"/>
      <c r="C18" s="6"/>
      <c r="D18" s="6"/>
      <c r="E18" s="6"/>
      <c r="F18" s="6"/>
      <c r="G18" s="6"/>
      <c r="H18" s="6"/>
      <c r="I18" s="60"/>
    </row>
    <row r="19" spans="1:9" x14ac:dyDescent="0.2">
      <c r="A19" s="6"/>
      <c r="B19" s="6"/>
      <c r="C19" s="6"/>
      <c r="D19" s="6"/>
      <c r="E19" s="6"/>
      <c r="F19" s="6"/>
      <c r="G19" s="6"/>
      <c r="H19" s="6"/>
      <c r="I19" s="60"/>
    </row>
    <row r="20" spans="1:9" x14ac:dyDescent="0.2">
      <c r="A20" s="611"/>
      <c r="B20" s="611"/>
      <c r="C20" s="6"/>
      <c r="D20" s="6"/>
      <c r="E20" s="6"/>
      <c r="F20" s="6"/>
      <c r="G20" s="6"/>
      <c r="H20" s="6"/>
      <c r="I20" s="6"/>
    </row>
    <row r="21" spans="1:9" x14ac:dyDescent="0.2">
      <c r="A21" s="6"/>
      <c r="B21" s="6"/>
      <c r="C21" s="6"/>
      <c r="D21" s="6"/>
      <c r="E21" s="6"/>
      <c r="F21" s="6"/>
      <c r="G21" s="6"/>
      <c r="H21" s="6"/>
      <c r="I21" s="6"/>
    </row>
    <row r="22" spans="1:9" x14ac:dyDescent="0.2">
      <c r="A22" s="611"/>
      <c r="B22" s="611"/>
      <c r="C22" s="6"/>
      <c r="D22" s="6"/>
      <c r="E22" s="6"/>
      <c r="F22" s="6"/>
      <c r="G22" s="6"/>
      <c r="H22" s="6"/>
      <c r="I22" s="6"/>
    </row>
    <row r="23" spans="1:9" x14ac:dyDescent="0.2">
      <c r="A23" s="611"/>
      <c r="B23" s="611"/>
      <c r="C23" s="6"/>
      <c r="D23" s="6"/>
      <c r="E23" s="6"/>
      <c r="F23" s="6"/>
      <c r="G23" s="6"/>
      <c r="H23" s="6"/>
      <c r="I23" s="6"/>
    </row>
    <row r="24" spans="1:9" x14ac:dyDescent="0.2">
      <c r="A24" s="6"/>
      <c r="B24" s="6"/>
      <c r="C24" s="6"/>
      <c r="D24" s="6"/>
      <c r="E24" s="6"/>
      <c r="F24" s="6"/>
      <c r="G24" s="6"/>
      <c r="H24" s="6"/>
      <c r="I24" s="6"/>
    </row>
    <row r="25" spans="1:9" x14ac:dyDescent="0.2">
      <c r="A25" s="6"/>
      <c r="B25" s="6"/>
      <c r="C25" s="6"/>
      <c r="D25" s="6"/>
      <c r="E25" s="6"/>
      <c r="F25" s="6"/>
      <c r="G25" s="6"/>
      <c r="H25" s="6"/>
      <c r="I25" s="6"/>
    </row>
    <row r="26" spans="1:9" x14ac:dyDescent="0.2">
      <c r="A26" s="6"/>
      <c r="B26" s="6"/>
      <c r="C26" s="6"/>
      <c r="D26" s="6"/>
      <c r="E26" s="6"/>
      <c r="F26" s="6"/>
      <c r="G26" s="6"/>
      <c r="H26" s="6"/>
      <c r="I26" s="6"/>
    </row>
    <row r="27" spans="1:9" x14ac:dyDescent="0.2">
      <c r="A27" s="6"/>
      <c r="B27" s="6"/>
      <c r="C27" s="6"/>
      <c r="D27" s="6"/>
      <c r="E27" s="6"/>
      <c r="F27" s="6"/>
      <c r="G27" s="6"/>
      <c r="H27" s="6"/>
      <c r="I27" s="6"/>
    </row>
    <row r="28" spans="1:9" x14ac:dyDescent="0.2">
      <c r="A28" s="6"/>
      <c r="B28" s="6"/>
      <c r="C28" s="6"/>
      <c r="D28" s="6"/>
      <c r="E28" s="6"/>
      <c r="F28" s="6"/>
      <c r="G28" s="6"/>
      <c r="H28" s="6"/>
      <c r="I28" s="6"/>
    </row>
    <row r="29" spans="1:9" x14ac:dyDescent="0.2">
      <c r="A29" s="6"/>
      <c r="B29" s="6"/>
      <c r="C29" s="6"/>
      <c r="D29" s="6"/>
      <c r="E29" s="6"/>
      <c r="F29" s="6"/>
      <c r="G29" s="6"/>
      <c r="H29" s="6"/>
      <c r="I29" s="6"/>
    </row>
    <row r="30" spans="1:9" x14ac:dyDescent="0.2">
      <c r="A30" s="6"/>
      <c r="B30" s="6"/>
      <c r="C30" s="6"/>
      <c r="D30" s="6"/>
      <c r="E30" s="6"/>
      <c r="F30" s="6"/>
      <c r="G30" s="6"/>
      <c r="H30" s="6"/>
      <c r="I30" s="6"/>
    </row>
    <row r="31" spans="1:9" x14ac:dyDescent="0.2">
      <c r="A31" s="6"/>
      <c r="B31" s="6"/>
      <c r="C31" s="6"/>
      <c r="D31" s="6"/>
      <c r="E31" s="6"/>
      <c r="F31" s="6"/>
      <c r="G31" s="6"/>
      <c r="H31" s="6"/>
      <c r="I31" s="6"/>
    </row>
    <row r="32" spans="1:9" x14ac:dyDescent="0.2">
      <c r="A32" s="6"/>
      <c r="B32" s="6"/>
      <c r="C32" s="6"/>
      <c r="D32" s="6"/>
      <c r="E32" s="6"/>
      <c r="F32" s="6"/>
      <c r="G32" s="6"/>
      <c r="H32" s="6"/>
      <c r="I32" s="6"/>
    </row>
  </sheetData>
  <mergeCells count="10">
    <mergeCell ref="A16:B16"/>
    <mergeCell ref="A20:B20"/>
    <mergeCell ref="A22:B22"/>
    <mergeCell ref="A23:B23"/>
    <mergeCell ref="C4:D4"/>
    <mergeCell ref="E4:J4"/>
    <mergeCell ref="A8:B8"/>
    <mergeCell ref="A12:B12"/>
    <mergeCell ref="A14:B14"/>
    <mergeCell ref="A15:B15"/>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workbookViewId="0"/>
  </sheetViews>
  <sheetFormatPr baseColWidth="10" defaultColWidth="11.5703125" defaultRowHeight="12.75" x14ac:dyDescent="0.2"/>
  <cols>
    <col min="1" max="1" width="43.5703125" style="1" customWidth="1"/>
    <col min="2" max="16384" width="11.5703125" style="1"/>
  </cols>
  <sheetData>
    <row r="1" spans="1:5" x14ac:dyDescent="0.2">
      <c r="A1" s="367" t="s">
        <v>511</v>
      </c>
    </row>
    <row r="2" spans="1:5" x14ac:dyDescent="0.2">
      <c r="A2" s="367" t="s">
        <v>220</v>
      </c>
    </row>
    <row r="3" spans="1:5" x14ac:dyDescent="0.2">
      <c r="A3" s="367" t="s">
        <v>156</v>
      </c>
    </row>
    <row r="4" spans="1:5" x14ac:dyDescent="0.2">
      <c r="A4" s="371" t="s">
        <v>631</v>
      </c>
    </row>
    <row r="5" spans="1:5" ht="13.5" thickBot="1" x14ac:dyDescent="0.25">
      <c r="A5" s="367"/>
    </row>
    <row r="6" spans="1:5" ht="13.5" thickBot="1" x14ac:dyDescent="0.25">
      <c r="A6" s="389"/>
      <c r="B6" s="614" t="s">
        <v>216</v>
      </c>
      <c r="C6" s="615"/>
      <c r="D6" s="616" t="s">
        <v>131</v>
      </c>
      <c r="E6" s="615"/>
    </row>
    <row r="7" spans="1:5" ht="13.5" thickBot="1" x14ac:dyDescent="0.25">
      <c r="A7" s="199"/>
      <c r="B7" s="21">
        <v>2017</v>
      </c>
      <c r="C7" s="21">
        <v>2018</v>
      </c>
      <c r="D7" s="21">
        <v>2017</v>
      </c>
      <c r="E7" s="21">
        <v>2018</v>
      </c>
    </row>
    <row r="8" spans="1:5" x14ac:dyDescent="0.2">
      <c r="A8" s="199" t="s">
        <v>157</v>
      </c>
      <c r="B8" s="83"/>
      <c r="C8" s="83"/>
      <c r="D8" s="83"/>
      <c r="E8" s="83"/>
    </row>
    <row r="9" spans="1:5" x14ac:dyDescent="0.2">
      <c r="A9" s="84" t="s">
        <v>158</v>
      </c>
      <c r="B9" s="366"/>
      <c r="C9" s="366"/>
      <c r="D9" s="366"/>
      <c r="E9" s="366"/>
    </row>
    <row r="10" spans="1:5" x14ac:dyDescent="0.2">
      <c r="A10" s="84" t="s">
        <v>159</v>
      </c>
      <c r="B10" s="19">
        <v>38156725.592611276</v>
      </c>
      <c r="C10" s="19">
        <v>41251112.149452001</v>
      </c>
      <c r="D10" s="22">
        <v>20.670563323869111</v>
      </c>
      <c r="E10" s="22">
        <v>21.56935435642999</v>
      </c>
    </row>
    <row r="11" spans="1:5" x14ac:dyDescent="0.2">
      <c r="A11" s="84" t="s">
        <v>160</v>
      </c>
      <c r="B11" s="19">
        <v>31502088.580890507</v>
      </c>
      <c r="C11" s="19">
        <v>34304058.995000005</v>
      </c>
      <c r="D11" s="22">
        <v>17.06556070344579</v>
      </c>
      <c r="E11" s="22">
        <v>17.936883777735048</v>
      </c>
    </row>
    <row r="12" spans="1:5" x14ac:dyDescent="0.2">
      <c r="A12" s="84" t="s">
        <v>161</v>
      </c>
      <c r="B12" s="19">
        <v>193224.40475712606</v>
      </c>
      <c r="C12" s="19">
        <v>409337.20312467997</v>
      </c>
      <c r="D12" s="22">
        <v>0.1046750535382026</v>
      </c>
      <c r="E12" s="22">
        <v>0.21403396721713536</v>
      </c>
    </row>
    <row r="13" spans="1:5" x14ac:dyDescent="0.2">
      <c r="A13" s="84" t="s">
        <v>162</v>
      </c>
      <c r="B13" s="19">
        <v>2691467.6368538043</v>
      </c>
      <c r="C13" s="19">
        <v>2786172.6749999998</v>
      </c>
      <c r="D13" s="22">
        <v>1.4580431459376588</v>
      </c>
      <c r="E13" s="22">
        <v>1.4568321335810528</v>
      </c>
    </row>
    <row r="14" spans="1:5" x14ac:dyDescent="0.2">
      <c r="A14" s="84" t="s">
        <v>163</v>
      </c>
      <c r="B14" s="19">
        <v>421813.87524352985</v>
      </c>
      <c r="C14" s="19">
        <v>115272.87672</v>
      </c>
      <c r="D14" s="22">
        <v>0.22850835032858255</v>
      </c>
      <c r="E14" s="22">
        <v>6.0273805870995865E-2</v>
      </c>
    </row>
    <row r="15" spans="1:5" x14ac:dyDescent="0.2">
      <c r="A15" s="84" t="s">
        <v>164</v>
      </c>
      <c r="B15" s="19">
        <v>771480.57246503269</v>
      </c>
      <c r="C15" s="19">
        <v>820749.41818531998</v>
      </c>
      <c r="D15" s="22">
        <v>0.41793256047529509</v>
      </c>
      <c r="E15" s="22">
        <v>0.42915291530892907</v>
      </c>
    </row>
    <row r="16" spans="1:5" x14ac:dyDescent="0.2">
      <c r="A16" s="84" t="s">
        <v>165</v>
      </c>
      <c r="B16" s="19">
        <v>971834.39495225495</v>
      </c>
      <c r="C16" s="19">
        <v>994365.25532999996</v>
      </c>
      <c r="D16" s="22">
        <v>0.52646981860163999</v>
      </c>
      <c r="E16" s="22">
        <v>0.5199330499073509</v>
      </c>
    </row>
    <row r="17" spans="1:5" ht="13.5" thickBot="1" x14ac:dyDescent="0.25">
      <c r="A17" s="200" t="s">
        <v>166</v>
      </c>
      <c r="B17" s="19">
        <v>1604816.1274490193</v>
      </c>
      <c r="C17" s="19">
        <v>1821155.726092</v>
      </c>
      <c r="D17" s="22">
        <v>0.86937369154194211</v>
      </c>
      <c r="E17" s="22">
        <v>0.95224470680948003</v>
      </c>
    </row>
    <row r="18" spans="1:5" x14ac:dyDescent="0.2">
      <c r="A18" s="84" t="s">
        <v>167</v>
      </c>
      <c r="B18" s="85">
        <v>36641301.116798192</v>
      </c>
      <c r="C18" s="85">
        <v>38107518.109541997</v>
      </c>
      <c r="D18" s="106">
        <v>19.849615585211442</v>
      </c>
      <c r="E18" s="106">
        <v>19.925633974930388</v>
      </c>
    </row>
    <row r="19" spans="1:5" x14ac:dyDescent="0.2">
      <c r="A19" s="84" t="s">
        <v>168</v>
      </c>
      <c r="B19" s="19">
        <v>8785630.5592675414</v>
      </c>
      <c r="C19" s="19">
        <v>9242741.5874500014</v>
      </c>
      <c r="D19" s="22">
        <v>4.7594213076455745</v>
      </c>
      <c r="E19" s="22">
        <v>4.8328386348068371</v>
      </c>
    </row>
    <row r="20" spans="1:5" x14ac:dyDescent="0.2">
      <c r="A20" s="84" t="s">
        <v>169</v>
      </c>
      <c r="B20" s="19">
        <v>3595109.6311082593</v>
      </c>
      <c r="C20" s="19">
        <v>3677172.9081600001</v>
      </c>
      <c r="D20" s="22">
        <v>1.9475712376238352</v>
      </c>
      <c r="E20" s="22">
        <v>1.9227177487630687</v>
      </c>
    </row>
    <row r="21" spans="1:5" x14ac:dyDescent="0.2">
      <c r="A21" s="84" t="s">
        <v>170</v>
      </c>
      <c r="B21" s="19">
        <v>1402500.0948206612</v>
      </c>
      <c r="C21" s="19">
        <v>1542794.4582199999</v>
      </c>
      <c r="D21" s="22">
        <v>0.75977344941088631</v>
      </c>
      <c r="E21" s="22">
        <v>0.8066953503682851</v>
      </c>
    </row>
    <row r="22" spans="1:5" x14ac:dyDescent="0.2">
      <c r="A22" s="84" t="s">
        <v>171</v>
      </c>
      <c r="B22" s="19">
        <v>15363099.533525899</v>
      </c>
      <c r="C22" s="19">
        <v>15970580.14804</v>
      </c>
      <c r="D22" s="22">
        <v>8.3226198481807003</v>
      </c>
      <c r="E22" s="22">
        <v>8.3506864310182483</v>
      </c>
    </row>
    <row r="23" spans="1:5" x14ac:dyDescent="0.2">
      <c r="A23" s="84" t="s">
        <v>172</v>
      </c>
      <c r="B23" s="19">
        <v>7409738.4453513408</v>
      </c>
      <c r="C23" s="19">
        <v>7569908.7982019996</v>
      </c>
      <c r="D23" s="22">
        <v>4.0140621442003708</v>
      </c>
      <c r="E23" s="22">
        <v>3.9581489275421893</v>
      </c>
    </row>
    <row r="24" spans="1:5" ht="13.5" thickBot="1" x14ac:dyDescent="0.25">
      <c r="A24" s="200" t="s">
        <v>173</v>
      </c>
      <c r="B24" s="19">
        <v>85222.852724490614</v>
      </c>
      <c r="C24" s="19">
        <v>104320.20947</v>
      </c>
      <c r="D24" s="22">
        <v>4.6167598150074873E-2</v>
      </c>
      <c r="E24" s="22">
        <v>5.4546882431758273E-2</v>
      </c>
    </row>
    <row r="25" spans="1:5" ht="13.5" thickBot="1" x14ac:dyDescent="0.25">
      <c r="A25" s="200" t="s">
        <v>174</v>
      </c>
      <c r="B25" s="86">
        <v>1515424.4758130834</v>
      </c>
      <c r="C25" s="86">
        <v>3143594.0399100035</v>
      </c>
      <c r="D25" s="107">
        <v>0.82094773865766868</v>
      </c>
      <c r="E25" s="107">
        <v>1.6437203814996018</v>
      </c>
    </row>
    <row r="26" spans="1:5" x14ac:dyDescent="0.2">
      <c r="A26" s="84" t="s">
        <v>175</v>
      </c>
      <c r="B26" s="19">
        <v>6700462.1176447161</v>
      </c>
      <c r="C26" s="19">
        <v>6480795.4933500001</v>
      </c>
      <c r="D26" s="22">
        <v>3.6298273594205113</v>
      </c>
      <c r="E26" s="22">
        <v>3.3886740798933261</v>
      </c>
    </row>
    <row r="27" spans="1:5" x14ac:dyDescent="0.2">
      <c r="A27" s="84" t="s">
        <v>176</v>
      </c>
      <c r="B27" s="19">
        <v>16619.626199447765</v>
      </c>
      <c r="C27" s="19">
        <v>11882.1872</v>
      </c>
      <c r="D27" s="22">
        <v>9.0033154165943992E-3</v>
      </c>
      <c r="E27" s="22">
        <v>6.2129502185952912E-3</v>
      </c>
    </row>
    <row r="28" spans="1:5" x14ac:dyDescent="0.2">
      <c r="A28" s="84" t="s">
        <v>177</v>
      </c>
      <c r="B28" s="19">
        <v>3729178.1575379227</v>
      </c>
      <c r="C28" s="19">
        <v>3370674.9125499995</v>
      </c>
      <c r="D28" s="22">
        <v>2.0201999006514302</v>
      </c>
      <c r="E28" s="22">
        <v>1.7624562786505487</v>
      </c>
    </row>
    <row r="29" spans="1:5" ht="13.5" thickBot="1" x14ac:dyDescent="0.25">
      <c r="A29" s="200" t="s">
        <v>178</v>
      </c>
      <c r="B29" s="19">
        <v>2987903.5863062409</v>
      </c>
      <c r="C29" s="19">
        <v>3122002.7680000002</v>
      </c>
      <c r="D29" s="22">
        <v>1.6186307741856758</v>
      </c>
      <c r="E29" s="22">
        <v>1.6324307514613727</v>
      </c>
    </row>
    <row r="30" spans="1:5" x14ac:dyDescent="0.2">
      <c r="A30" s="84" t="s">
        <v>119</v>
      </c>
      <c r="B30" s="85">
        <v>38173345.218810722</v>
      </c>
      <c r="C30" s="85">
        <v>41262994.336652003</v>
      </c>
      <c r="D30" s="106">
        <v>20.679566639285706</v>
      </c>
      <c r="E30" s="106">
        <v>21.575567306648587</v>
      </c>
    </row>
    <row r="31" spans="1:5" x14ac:dyDescent="0.2">
      <c r="A31" s="84" t="s">
        <v>4</v>
      </c>
      <c r="B31" s="19">
        <v>43358382.860642359</v>
      </c>
      <c r="C31" s="19">
        <v>44600195.790091999</v>
      </c>
      <c r="D31" s="22">
        <v>23.488446260048548</v>
      </c>
      <c r="E31" s="22">
        <v>23.320521005042313</v>
      </c>
    </row>
    <row r="32" spans="1:5" ht="26.25" thickBot="1" x14ac:dyDescent="0.25">
      <c r="A32" s="87" t="s">
        <v>179</v>
      </c>
      <c r="B32" s="20">
        <v>-5185037.6418316364</v>
      </c>
      <c r="C32" s="20">
        <v>-3337201.4534399956</v>
      </c>
      <c r="D32" s="105">
        <v>-2.8088796207628413</v>
      </c>
      <c r="E32" s="105">
        <v>-1.7449536983937257</v>
      </c>
    </row>
    <row r="33" spans="1:5" x14ac:dyDescent="0.2">
      <c r="A33" s="84" t="s">
        <v>180</v>
      </c>
      <c r="B33" s="366"/>
      <c r="C33" s="366"/>
      <c r="D33" s="22"/>
      <c r="E33" s="22"/>
    </row>
    <row r="34" spans="1:5" x14ac:dyDescent="0.2">
      <c r="A34" s="84" t="s">
        <v>158</v>
      </c>
      <c r="B34" s="366"/>
      <c r="C34" s="366"/>
      <c r="D34" s="22"/>
      <c r="E34" s="22"/>
    </row>
    <row r="35" spans="1:5" x14ac:dyDescent="0.2">
      <c r="A35" s="84" t="s">
        <v>181</v>
      </c>
      <c r="B35" s="88">
        <v>0</v>
      </c>
      <c r="C35" s="88">
        <v>0</v>
      </c>
      <c r="D35" s="22">
        <v>0</v>
      </c>
      <c r="E35" s="22">
        <v>0</v>
      </c>
    </row>
    <row r="36" spans="1:5" x14ac:dyDescent="0.2">
      <c r="A36" s="84" t="s">
        <v>182</v>
      </c>
      <c r="B36" s="19">
        <v>439497.24705351051</v>
      </c>
      <c r="C36" s="19">
        <v>768309.05661689199</v>
      </c>
      <c r="D36" s="22">
        <v>0.23808792643478047</v>
      </c>
      <c r="E36" s="22">
        <v>0.40173293358453904</v>
      </c>
    </row>
    <row r="37" spans="1:5" x14ac:dyDescent="0.2">
      <c r="A37" s="84" t="s">
        <v>183</v>
      </c>
      <c r="B37" s="19">
        <v>761206.27328046469</v>
      </c>
      <c r="C37" s="19">
        <v>768309.05661689199</v>
      </c>
      <c r="D37" s="22">
        <v>0.41236668582005181</v>
      </c>
      <c r="E37" s="22">
        <v>0.40173293358453904</v>
      </c>
    </row>
    <row r="38" spans="1:5" x14ac:dyDescent="0.2">
      <c r="A38" s="84" t="s">
        <v>184</v>
      </c>
      <c r="B38" s="19">
        <v>321709.02622695419</v>
      </c>
      <c r="C38" s="19">
        <v>0</v>
      </c>
      <c r="D38" s="22">
        <v>0.17427875938527135</v>
      </c>
      <c r="E38" s="22">
        <v>0</v>
      </c>
    </row>
    <row r="39" spans="1:5" ht="13.5" thickBot="1" x14ac:dyDescent="0.25">
      <c r="A39" s="84" t="s">
        <v>185</v>
      </c>
      <c r="B39" s="19">
        <v>91800.677030901075</v>
      </c>
      <c r="C39" s="19">
        <v>70495.774501000007</v>
      </c>
      <c r="D39" s="22">
        <v>4.9730989183955188E-2</v>
      </c>
      <c r="E39" s="22">
        <v>3.686078414890083E-2</v>
      </c>
    </row>
    <row r="40" spans="1:5" ht="13.5" thickBot="1" x14ac:dyDescent="0.25">
      <c r="A40" s="89" t="s">
        <v>186</v>
      </c>
      <c r="B40" s="86">
        <v>347696.57002260943</v>
      </c>
      <c r="C40" s="86">
        <v>697813.28211589204</v>
      </c>
      <c r="D40" s="107">
        <v>0.18835693725082528</v>
      </c>
      <c r="E40" s="107">
        <v>0.36487214943563823</v>
      </c>
    </row>
    <row r="41" spans="1:5" ht="13.5" thickBot="1" x14ac:dyDescent="0.25">
      <c r="A41" s="84" t="s">
        <v>187</v>
      </c>
      <c r="B41" s="86">
        <v>230371.20825984073</v>
      </c>
      <c r="C41" s="86">
        <v>511916.32355999999</v>
      </c>
      <c r="D41" s="22">
        <v>0.12479851387597522</v>
      </c>
      <c r="E41" s="22">
        <v>0.2676704701609649</v>
      </c>
    </row>
    <row r="42" spans="1:5" x14ac:dyDescent="0.2">
      <c r="A42" s="199" t="s">
        <v>119</v>
      </c>
      <c r="B42" s="85">
        <v>761206.27328046469</v>
      </c>
      <c r="C42" s="85">
        <v>768309.05661689199</v>
      </c>
      <c r="D42" s="106">
        <v>0.41236668582005181</v>
      </c>
      <c r="E42" s="106">
        <v>0.40173293358453904</v>
      </c>
    </row>
    <row r="43" spans="1:5" x14ac:dyDescent="0.2">
      <c r="A43" s="84" t="s">
        <v>4</v>
      </c>
      <c r="B43" s="19">
        <v>643880.91151769599</v>
      </c>
      <c r="C43" s="19">
        <v>582412.098061</v>
      </c>
      <c r="D43" s="22">
        <v>0.34880826244520174</v>
      </c>
      <c r="E43" s="22">
        <v>0.30453125430986572</v>
      </c>
    </row>
    <row r="44" spans="1:5" ht="13.5" thickBot="1" x14ac:dyDescent="0.25">
      <c r="A44" s="200" t="s">
        <v>188</v>
      </c>
      <c r="B44" s="20">
        <v>117325.36176276871</v>
      </c>
      <c r="C44" s="20">
        <v>185896.95855589199</v>
      </c>
      <c r="D44" s="105">
        <v>6.355842337485007E-2</v>
      </c>
      <c r="E44" s="105">
        <v>9.7201679274673325E-2</v>
      </c>
    </row>
    <row r="45" spans="1:5" x14ac:dyDescent="0.2">
      <c r="A45" s="84" t="s">
        <v>219</v>
      </c>
      <c r="B45" s="366"/>
      <c r="C45" s="366"/>
      <c r="D45" s="22"/>
      <c r="E45" s="22"/>
    </row>
    <row r="46" spans="1:5" x14ac:dyDescent="0.2">
      <c r="A46" s="84" t="s">
        <v>159</v>
      </c>
      <c r="B46" s="19">
        <v>38612842.465864226</v>
      </c>
      <c r="C46" s="19">
        <v>42031303.393268898</v>
      </c>
      <c r="D46" s="22">
        <v>20.917654565720486</v>
      </c>
      <c r="E46" s="22">
        <v>21.977300240233127</v>
      </c>
    </row>
    <row r="47" spans="1:5" ht="13.5" thickBot="1" x14ac:dyDescent="0.25">
      <c r="A47" s="84" t="s">
        <v>167</v>
      </c>
      <c r="B47" s="19">
        <v>43680554.745933093</v>
      </c>
      <c r="C47" s="19">
        <v>45182607.888153002</v>
      </c>
      <c r="D47" s="22">
        <v>23.662975763108477</v>
      </c>
      <c r="E47" s="22">
        <v>23.625052259352177</v>
      </c>
    </row>
    <row r="48" spans="1:5" ht="13.5" thickBot="1" x14ac:dyDescent="0.25">
      <c r="A48" s="89" t="s">
        <v>189</v>
      </c>
      <c r="B48" s="86">
        <v>-5067712.2800688669</v>
      </c>
      <c r="C48" s="86">
        <v>-3151304.4948841035</v>
      </c>
      <c r="D48" s="107">
        <v>-2.745321197387991</v>
      </c>
      <c r="E48" s="107">
        <v>-1.64775201911905</v>
      </c>
    </row>
    <row r="49" spans="1:1" x14ac:dyDescent="0.2">
      <c r="A49" s="10" t="s">
        <v>217</v>
      </c>
    </row>
    <row r="50" spans="1:1" x14ac:dyDescent="0.2">
      <c r="A50" s="1" t="s">
        <v>218</v>
      </c>
    </row>
    <row r="51" spans="1:1" x14ac:dyDescent="0.2">
      <c r="A51" s="372" t="s">
        <v>14</v>
      </c>
    </row>
  </sheetData>
  <mergeCells count="2">
    <mergeCell ref="B6:C6"/>
    <mergeCell ref="D6:E6"/>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heetViews>
  <sheetFormatPr baseColWidth="10" defaultColWidth="13.7109375" defaultRowHeight="12.75" x14ac:dyDescent="0.2"/>
  <cols>
    <col min="1" max="1" width="63.28515625" style="1" customWidth="1"/>
    <col min="2" max="10" width="12.7109375" style="1" customWidth="1"/>
    <col min="11" max="16384" width="13.7109375" style="1"/>
  </cols>
  <sheetData>
    <row r="1" spans="1:10" x14ac:dyDescent="0.2">
      <c r="A1" s="90" t="s">
        <v>512</v>
      </c>
      <c r="B1" s="91"/>
      <c r="C1" s="91"/>
      <c r="D1" s="91"/>
      <c r="E1" s="91"/>
      <c r="F1" s="91"/>
      <c r="G1" s="91"/>
      <c r="H1" s="91"/>
      <c r="I1" s="91"/>
      <c r="J1" s="91"/>
    </row>
    <row r="2" spans="1:10" x14ac:dyDescent="0.2">
      <c r="A2" s="92" t="s">
        <v>632</v>
      </c>
      <c r="B2" s="91"/>
      <c r="C2" s="91"/>
      <c r="D2" s="91"/>
      <c r="E2" s="91"/>
      <c r="F2" s="91"/>
      <c r="G2" s="91"/>
      <c r="H2" s="91"/>
      <c r="I2" s="91"/>
      <c r="J2" s="91"/>
    </row>
    <row r="3" spans="1:10" x14ac:dyDescent="0.2">
      <c r="A3" s="92" t="s">
        <v>190</v>
      </c>
      <c r="B3" s="91"/>
      <c r="C3" s="91"/>
      <c r="D3" s="91"/>
      <c r="E3" s="91"/>
      <c r="F3" s="91"/>
      <c r="G3" s="91"/>
      <c r="H3" s="91"/>
      <c r="I3" s="91"/>
      <c r="J3" s="91"/>
    </row>
    <row r="4" spans="1:10" x14ac:dyDescent="0.2">
      <c r="A4" s="93" t="s">
        <v>191</v>
      </c>
      <c r="B4" s="91"/>
      <c r="C4" s="91"/>
      <c r="D4" s="91"/>
      <c r="E4" s="91"/>
      <c r="F4" s="91"/>
      <c r="G4" s="91"/>
      <c r="H4" s="91"/>
      <c r="I4" s="91"/>
      <c r="J4" s="91"/>
    </row>
    <row r="6" spans="1:10" x14ac:dyDescent="0.2">
      <c r="A6" s="617" t="s">
        <v>192</v>
      </c>
      <c r="B6" s="618"/>
      <c r="C6" s="618"/>
      <c r="D6" s="618"/>
      <c r="E6" s="618"/>
      <c r="F6" s="618"/>
      <c r="G6" s="618"/>
      <c r="H6" s="618"/>
      <c r="I6" s="618"/>
      <c r="J6" s="619"/>
    </row>
    <row r="7" spans="1:10" x14ac:dyDescent="0.2">
      <c r="A7" s="94" t="s">
        <v>193</v>
      </c>
      <c r="B7" s="95">
        <v>2010</v>
      </c>
      <c r="C7" s="95">
        <v>2011</v>
      </c>
      <c r="D7" s="95">
        <v>2012</v>
      </c>
      <c r="E7" s="95">
        <v>2013</v>
      </c>
      <c r="F7" s="95">
        <v>2014</v>
      </c>
      <c r="G7" s="95">
        <v>2015</v>
      </c>
      <c r="H7" s="95">
        <v>2016</v>
      </c>
      <c r="I7" s="95">
        <v>2017</v>
      </c>
      <c r="J7" s="95">
        <v>2018</v>
      </c>
    </row>
    <row r="8" spans="1:10" x14ac:dyDescent="0.2">
      <c r="A8" s="96" t="s">
        <v>194</v>
      </c>
      <c r="B8" s="96"/>
      <c r="C8" s="96"/>
      <c r="D8" s="96"/>
      <c r="E8" s="96"/>
      <c r="F8" s="96"/>
      <c r="G8" s="96"/>
      <c r="H8" s="96"/>
      <c r="I8" s="96"/>
      <c r="J8" s="96"/>
    </row>
    <row r="9" spans="1:10" x14ac:dyDescent="0.2">
      <c r="A9" s="97" t="s">
        <v>195</v>
      </c>
      <c r="B9" s="96">
        <v>337.29677216999994</v>
      </c>
      <c r="C9" s="96">
        <v>443.32335418999998</v>
      </c>
      <c r="D9" s="96">
        <v>1197.3689266399999</v>
      </c>
      <c r="E9" s="96">
        <v>1376.7497866199999</v>
      </c>
      <c r="F9" s="96">
        <v>498.93481600999996</v>
      </c>
      <c r="G9" s="96">
        <v>463.88133099808726</v>
      </c>
      <c r="H9" s="96">
        <v>462.28562596690375</v>
      </c>
      <c r="I9" s="96">
        <v>505.15019870999998</v>
      </c>
      <c r="J9" s="96">
        <v>541.57625513999994</v>
      </c>
    </row>
    <row r="10" spans="1:10" ht="15" x14ac:dyDescent="0.2">
      <c r="A10" s="97" t="s">
        <v>712</v>
      </c>
      <c r="B10" s="96">
        <v>78.975679960000107</v>
      </c>
      <c r="C10" s="96">
        <v>126.00637827</v>
      </c>
      <c r="D10" s="96">
        <v>281.52036378000048</v>
      </c>
      <c r="E10" s="96">
        <v>79.461877990000417</v>
      </c>
      <c r="F10" s="96">
        <v>114.27931763000049</v>
      </c>
      <c r="G10" s="96">
        <v>-290.90234630999998</v>
      </c>
      <c r="H10" s="96">
        <v>291.82823337309696</v>
      </c>
      <c r="I10" s="96">
        <v>962.52402753000001</v>
      </c>
      <c r="J10" s="96">
        <v>-359.48574294999969</v>
      </c>
    </row>
    <row r="11" spans="1:10" ht="15" x14ac:dyDescent="0.2">
      <c r="A11" s="97" t="s">
        <v>713</v>
      </c>
      <c r="B11" s="96">
        <v>0.40638699</v>
      </c>
      <c r="C11" s="96">
        <v>0.43253773000000001</v>
      </c>
      <c r="D11" s="96">
        <v>1.2304434</v>
      </c>
      <c r="E11" s="96">
        <v>4.3514244700000004</v>
      </c>
      <c r="F11" s="96">
        <v>4.6292360199999996</v>
      </c>
      <c r="G11" s="96">
        <v>4.4724529000000004</v>
      </c>
      <c r="H11" s="96">
        <v>4.2449825600000004</v>
      </c>
      <c r="I11" s="96">
        <v>318.79727143999997</v>
      </c>
      <c r="J11" s="96">
        <v>529.79276001000005</v>
      </c>
    </row>
    <row r="12" spans="1:10" x14ac:dyDescent="0.2">
      <c r="A12" s="94" t="s">
        <v>196</v>
      </c>
      <c r="B12" s="98">
        <v>3836.69822329</v>
      </c>
      <c r="C12" s="98">
        <v>4405.5954180199997</v>
      </c>
      <c r="D12" s="98">
        <v>5883.2542650400001</v>
      </c>
      <c r="E12" s="98">
        <v>7335.1145051800004</v>
      </c>
      <c r="F12" s="98">
        <v>7943.6994028000008</v>
      </c>
      <c r="G12" s="98">
        <v>8112.205934588088</v>
      </c>
      <c r="H12" s="98">
        <v>8862.0748113680893</v>
      </c>
      <c r="I12" s="98">
        <v>10010.951766168089</v>
      </c>
      <c r="J12" s="98">
        <v>9663.2495183480914</v>
      </c>
    </row>
    <row r="13" spans="1:10" x14ac:dyDescent="0.2">
      <c r="A13" s="96" t="s">
        <v>197</v>
      </c>
      <c r="B13" s="96"/>
      <c r="C13" s="96"/>
      <c r="D13" s="96"/>
      <c r="E13" s="96"/>
      <c r="F13" s="96"/>
      <c r="G13" s="96"/>
      <c r="H13" s="96"/>
      <c r="I13" s="96"/>
      <c r="J13" s="96"/>
    </row>
    <row r="14" spans="1:10" x14ac:dyDescent="0.2">
      <c r="A14" s="97" t="s">
        <v>195</v>
      </c>
      <c r="B14" s="96">
        <v>1362.3253914900001</v>
      </c>
      <c r="C14" s="96">
        <v>0</v>
      </c>
      <c r="D14" s="96">
        <v>1700</v>
      </c>
      <c r="E14" s="96">
        <v>603.38535014000001</v>
      </c>
      <c r="F14" s="96">
        <v>0</v>
      </c>
      <c r="G14" s="96">
        <v>0</v>
      </c>
      <c r="H14" s="96">
        <v>0</v>
      </c>
      <c r="I14" s="96">
        <v>0</v>
      </c>
      <c r="J14" s="96">
        <v>0</v>
      </c>
    </row>
    <row r="15" spans="1:10" ht="15" x14ac:dyDescent="0.2">
      <c r="A15" s="97" t="s">
        <v>712</v>
      </c>
      <c r="B15" s="96">
        <v>224.11970062999887</v>
      </c>
      <c r="C15" s="96">
        <v>437.6996675699977</v>
      </c>
      <c r="D15" s="96">
        <v>142.17514140000418</v>
      </c>
      <c r="E15" s="96">
        <v>-179.60947828000377</v>
      </c>
      <c r="F15" s="96">
        <v>-228.68378306000204</v>
      </c>
      <c r="G15" s="96">
        <v>-255.78902633999638</v>
      </c>
      <c r="H15" s="96">
        <v>270.67976064999891</v>
      </c>
      <c r="I15" s="96">
        <v>969.56886946999998</v>
      </c>
      <c r="J15" s="96">
        <v>-544.39141142999995</v>
      </c>
    </row>
    <row r="16" spans="1:10" ht="15" x14ac:dyDescent="0.2">
      <c r="A16" s="97" t="s">
        <v>713</v>
      </c>
      <c r="B16" s="96">
        <v>151.12847085999999</v>
      </c>
      <c r="C16" s="96">
        <v>1.1583915300000001</v>
      </c>
      <c r="D16" s="96">
        <v>1.2989145600000001</v>
      </c>
      <c r="E16" s="96">
        <v>2.1686971000000002</v>
      </c>
      <c r="F16" s="96">
        <v>501.62108124000002</v>
      </c>
      <c r="G16" s="96">
        <v>466.75622238</v>
      </c>
      <c r="H16" s="96">
        <v>464.89721717999998</v>
      </c>
      <c r="I16" s="96">
        <v>2.8037874500000002</v>
      </c>
      <c r="J16" s="96">
        <v>60.584645630001098</v>
      </c>
    </row>
    <row r="17" spans="1:10" x14ac:dyDescent="0.2">
      <c r="A17" s="94" t="s">
        <v>196</v>
      </c>
      <c r="B17" s="98">
        <v>12720.100731640001</v>
      </c>
      <c r="C17" s="98">
        <v>13156.642007679999</v>
      </c>
      <c r="D17" s="98">
        <v>14997.518234520003</v>
      </c>
      <c r="E17" s="98">
        <v>15419.125409279999</v>
      </c>
      <c r="F17" s="98">
        <v>14688.820544979997</v>
      </c>
      <c r="G17" s="98">
        <v>13966.275296260001</v>
      </c>
      <c r="H17" s="98">
        <v>13772.05783973</v>
      </c>
      <c r="I17" s="98">
        <v>14738.822921749999</v>
      </c>
      <c r="J17" s="98">
        <v>14133.846864689998</v>
      </c>
    </row>
    <row r="18" spans="1:10" x14ac:dyDescent="0.2">
      <c r="A18" s="96" t="s">
        <v>198</v>
      </c>
      <c r="B18" s="96"/>
      <c r="C18" s="96"/>
      <c r="D18" s="96"/>
      <c r="E18" s="96"/>
      <c r="F18" s="96"/>
      <c r="G18" s="96"/>
      <c r="H18" s="96"/>
      <c r="I18" s="96"/>
      <c r="J18" s="96"/>
    </row>
    <row r="19" spans="1:10" x14ac:dyDescent="0.2">
      <c r="A19" s="97" t="s">
        <v>199</v>
      </c>
      <c r="B19" s="96">
        <v>2.8193659999999999E-2</v>
      </c>
      <c r="C19" s="96">
        <v>5.4</v>
      </c>
      <c r="D19" s="96">
        <v>0</v>
      </c>
      <c r="E19" s="96">
        <v>0</v>
      </c>
      <c r="F19" s="96">
        <v>0</v>
      </c>
      <c r="G19" s="96">
        <v>0</v>
      </c>
      <c r="H19" s="96">
        <v>0</v>
      </c>
      <c r="I19" s="96">
        <v>0</v>
      </c>
      <c r="J19" s="96">
        <v>0</v>
      </c>
    </row>
    <row r="20" spans="1:10" x14ac:dyDescent="0.2">
      <c r="A20" s="97" t="s">
        <v>200</v>
      </c>
      <c r="B20" s="96">
        <v>6.2435329999999997E-2</v>
      </c>
      <c r="C20" s="96">
        <v>45.642924855999993</v>
      </c>
      <c r="D20" s="96">
        <v>2.0655441099999998</v>
      </c>
      <c r="E20" s="96">
        <v>0</v>
      </c>
      <c r="F20" s="96">
        <v>0</v>
      </c>
      <c r="G20" s="96">
        <v>0</v>
      </c>
      <c r="H20" s="96">
        <v>0</v>
      </c>
      <c r="I20" s="96">
        <v>0.27954983999999999</v>
      </c>
      <c r="J20" s="96">
        <v>0</v>
      </c>
    </row>
    <row r="21" spans="1:10" x14ac:dyDescent="0.2">
      <c r="A21" s="94" t="s">
        <v>196</v>
      </c>
      <c r="B21" s="98">
        <v>43.736758329999951</v>
      </c>
      <c r="C21" s="98">
        <v>3.4938334739999561</v>
      </c>
      <c r="D21" s="98">
        <v>1.4282893639999563</v>
      </c>
      <c r="E21" s="98">
        <v>1.4282893639999563</v>
      </c>
      <c r="F21" s="98">
        <v>1.4282893639999563</v>
      </c>
      <c r="G21" s="98">
        <v>1.4282893639999563</v>
      </c>
      <c r="H21" s="98">
        <v>1.4282893639999563</v>
      </c>
      <c r="I21" s="98">
        <v>1.1487395239999563</v>
      </c>
      <c r="J21" s="98">
        <v>1.1487395199999999</v>
      </c>
    </row>
    <row r="22" spans="1:10" x14ac:dyDescent="0.2">
      <c r="A22" s="96" t="s">
        <v>201</v>
      </c>
      <c r="B22" s="96"/>
      <c r="C22" s="96"/>
      <c r="D22" s="96"/>
      <c r="E22" s="96"/>
      <c r="F22" s="96"/>
      <c r="G22" s="96"/>
      <c r="H22" s="96"/>
      <c r="I22" s="96"/>
      <c r="J22" s="96"/>
    </row>
    <row r="23" spans="1:10" x14ac:dyDescent="0.2">
      <c r="A23" s="97" t="s">
        <v>199</v>
      </c>
      <c r="B23" s="96">
        <v>1.8897353300000004</v>
      </c>
      <c r="C23" s="99"/>
      <c r="D23" s="99"/>
      <c r="E23" s="99"/>
      <c r="F23" s="99"/>
      <c r="G23" s="99"/>
      <c r="H23" s="99"/>
      <c r="I23" s="99"/>
      <c r="J23" s="99"/>
    </row>
    <row r="24" spans="1:10" x14ac:dyDescent="0.2">
      <c r="A24" s="97" t="s">
        <v>200</v>
      </c>
      <c r="B24" s="96">
        <v>413.82888595000003</v>
      </c>
      <c r="C24" s="99"/>
      <c r="D24" s="99"/>
      <c r="E24" s="99"/>
      <c r="F24" s="99"/>
      <c r="G24" s="99"/>
      <c r="H24" s="99"/>
      <c r="I24" s="99"/>
      <c r="J24" s="99"/>
    </row>
    <row r="25" spans="1:10" x14ac:dyDescent="0.2">
      <c r="A25" s="94" t="s">
        <v>196</v>
      </c>
      <c r="B25" s="100">
        <v>0</v>
      </c>
      <c r="C25" s="101">
        <v>0</v>
      </c>
      <c r="D25" s="101">
        <v>0</v>
      </c>
      <c r="E25" s="101">
        <v>0</v>
      </c>
      <c r="F25" s="101">
        <v>0</v>
      </c>
      <c r="G25" s="101">
        <v>0</v>
      </c>
      <c r="H25" s="101">
        <v>0</v>
      </c>
      <c r="I25" s="101">
        <v>0</v>
      </c>
      <c r="J25" s="101">
        <v>0</v>
      </c>
    </row>
    <row r="26" spans="1:10" x14ac:dyDescent="0.2">
      <c r="A26" s="96" t="s">
        <v>137</v>
      </c>
      <c r="B26" s="96"/>
      <c r="C26" s="96"/>
      <c r="D26" s="96"/>
      <c r="E26" s="96"/>
      <c r="F26" s="96"/>
      <c r="G26" s="96"/>
      <c r="H26" s="96"/>
      <c r="I26" s="96"/>
      <c r="J26" s="96"/>
    </row>
    <row r="27" spans="1:10" x14ac:dyDescent="0.2">
      <c r="A27" s="97" t="s">
        <v>199</v>
      </c>
      <c r="B27" s="96"/>
      <c r="C27" s="96"/>
      <c r="D27" s="96"/>
      <c r="E27" s="99">
        <v>4000</v>
      </c>
      <c r="F27" s="99">
        <v>0</v>
      </c>
      <c r="G27" s="99">
        <v>0</v>
      </c>
      <c r="H27" s="99">
        <v>0</v>
      </c>
      <c r="I27" s="99">
        <v>0</v>
      </c>
      <c r="J27" s="99">
        <v>0</v>
      </c>
    </row>
    <row r="28" spans="1:10" x14ac:dyDescent="0.2">
      <c r="A28" s="97" t="s">
        <v>200</v>
      </c>
      <c r="B28" s="96"/>
      <c r="C28" s="96"/>
      <c r="D28" s="96"/>
      <c r="E28" s="99">
        <v>0</v>
      </c>
      <c r="F28" s="99">
        <v>269.79485678992103</v>
      </c>
      <c r="G28" s="99">
        <v>243.62541457627501</v>
      </c>
      <c r="H28" s="99">
        <v>665.92882653000004</v>
      </c>
      <c r="I28" s="99">
        <v>1283.8809052700001</v>
      </c>
      <c r="J28" s="99">
        <v>997.15175900999998</v>
      </c>
    </row>
    <row r="29" spans="1:10" ht="15" x14ac:dyDescent="0.2">
      <c r="A29" s="97" t="s">
        <v>712</v>
      </c>
      <c r="B29" s="96"/>
      <c r="C29" s="96"/>
      <c r="D29" s="96"/>
      <c r="E29" s="99">
        <v>1.3362024800003383</v>
      </c>
      <c r="F29" s="99">
        <v>8.4185198525126452</v>
      </c>
      <c r="G29" s="99">
        <v>0.40337065411699768</v>
      </c>
      <c r="H29" s="99">
        <v>47.400135882999997</v>
      </c>
      <c r="I29" s="99">
        <v>27.318810028263215</v>
      </c>
      <c r="J29" s="99">
        <v>6.2364729199999829</v>
      </c>
    </row>
    <row r="30" spans="1:10" x14ac:dyDescent="0.2">
      <c r="A30" s="94" t="s">
        <v>196</v>
      </c>
      <c r="B30" s="101">
        <v>0</v>
      </c>
      <c r="C30" s="101">
        <v>0</v>
      </c>
      <c r="D30" s="101">
        <v>0</v>
      </c>
      <c r="E30" s="101">
        <v>4001.3362024800003</v>
      </c>
      <c r="F30" s="101">
        <v>3739.9598655425916</v>
      </c>
      <c r="G30" s="101">
        <v>3496.7378199999998</v>
      </c>
      <c r="H30" s="101">
        <v>2878.2091293529998</v>
      </c>
      <c r="I30" s="101">
        <v>1621.6470341112629</v>
      </c>
      <c r="J30" s="101">
        <v>630.73174802126289</v>
      </c>
    </row>
    <row r="31" spans="1:10" x14ac:dyDescent="0.2">
      <c r="A31" s="617" t="s">
        <v>202</v>
      </c>
      <c r="B31" s="618"/>
      <c r="C31" s="618"/>
      <c r="D31" s="618"/>
      <c r="E31" s="618"/>
      <c r="F31" s="618"/>
      <c r="G31" s="618"/>
      <c r="H31" s="618"/>
      <c r="I31" s="618"/>
      <c r="J31" s="619"/>
    </row>
    <row r="32" spans="1:10" x14ac:dyDescent="0.2">
      <c r="A32" s="94" t="s">
        <v>130</v>
      </c>
      <c r="B32" s="95">
        <v>2010</v>
      </c>
      <c r="C32" s="95">
        <v>2011</v>
      </c>
      <c r="D32" s="95">
        <v>2012</v>
      </c>
      <c r="E32" s="95">
        <v>2013</v>
      </c>
      <c r="F32" s="95">
        <v>2014</v>
      </c>
      <c r="G32" s="95">
        <v>2015</v>
      </c>
      <c r="H32" s="95">
        <v>2016</v>
      </c>
      <c r="I32" s="95">
        <v>2017</v>
      </c>
      <c r="J32" s="95">
        <v>2018</v>
      </c>
    </row>
    <row r="33" spans="1:10" ht="15" x14ac:dyDescent="0.2">
      <c r="A33" s="98" t="s">
        <v>714</v>
      </c>
      <c r="B33" s="96"/>
      <c r="C33" s="96"/>
      <c r="D33" s="96"/>
      <c r="E33" s="96"/>
      <c r="F33" s="96"/>
      <c r="G33" s="96"/>
      <c r="H33" s="96"/>
      <c r="I33" s="96"/>
      <c r="J33" s="96"/>
    </row>
    <row r="34" spans="1:10" x14ac:dyDescent="0.2">
      <c r="A34" s="97" t="s">
        <v>195</v>
      </c>
      <c r="B34" s="99">
        <v>40094</v>
      </c>
      <c r="C34" s="99">
        <v>41540.998841000001</v>
      </c>
      <c r="D34" s="99">
        <v>44192.902734000003</v>
      </c>
      <c r="E34" s="99">
        <v>51138.689228000003</v>
      </c>
      <c r="F34" s="99">
        <v>54582</v>
      </c>
      <c r="G34" s="99">
        <v>54992</v>
      </c>
      <c r="H34" s="99">
        <v>65281</v>
      </c>
      <c r="I34" s="99">
        <v>63900</v>
      </c>
      <c r="J34" s="384">
        <v>65029</v>
      </c>
    </row>
    <row r="35" spans="1:10" x14ac:dyDescent="0.2">
      <c r="A35" s="97" t="s">
        <v>203</v>
      </c>
      <c r="B35" s="99">
        <v>0</v>
      </c>
      <c r="C35" s="99">
        <v>0</v>
      </c>
      <c r="D35" s="99">
        <v>0</v>
      </c>
      <c r="E35" s="99">
        <v>0</v>
      </c>
      <c r="F35" s="99">
        <v>0</v>
      </c>
      <c r="G35" s="99">
        <v>0</v>
      </c>
      <c r="H35" s="99">
        <v>0</v>
      </c>
      <c r="I35" s="99"/>
      <c r="J35" s="384"/>
    </row>
    <row r="36" spans="1:10" x14ac:dyDescent="0.2">
      <c r="A36" s="97" t="s">
        <v>204</v>
      </c>
      <c r="B36" s="99">
        <v>40094</v>
      </c>
      <c r="C36" s="99">
        <v>41540.998841000001</v>
      </c>
      <c r="D36" s="99">
        <v>44192.902734000003</v>
      </c>
      <c r="E36" s="99">
        <v>51138.689228000003</v>
      </c>
      <c r="F36" s="99">
        <v>54582</v>
      </c>
      <c r="G36" s="99">
        <v>54992</v>
      </c>
      <c r="H36" s="99">
        <v>65281</v>
      </c>
      <c r="I36" s="99">
        <v>63900</v>
      </c>
      <c r="J36" s="384">
        <v>65029</v>
      </c>
    </row>
    <row r="37" spans="1:10" x14ac:dyDescent="0.2">
      <c r="A37" s="97" t="s">
        <v>205</v>
      </c>
      <c r="B37" s="99">
        <v>0</v>
      </c>
      <c r="C37" s="99">
        <v>0</v>
      </c>
      <c r="D37" s="99">
        <v>0</v>
      </c>
      <c r="E37" s="99">
        <v>0</v>
      </c>
      <c r="F37" s="99">
        <v>0</v>
      </c>
      <c r="G37" s="99">
        <v>0</v>
      </c>
      <c r="H37" s="99">
        <v>0</v>
      </c>
      <c r="I37" s="99">
        <v>0</v>
      </c>
      <c r="J37" s="99"/>
    </row>
    <row r="38" spans="1:10" x14ac:dyDescent="0.2">
      <c r="A38" s="474" t="s">
        <v>196</v>
      </c>
      <c r="B38" s="474">
        <v>0</v>
      </c>
      <c r="C38" s="474">
        <v>0</v>
      </c>
      <c r="D38" s="99">
        <v>0</v>
      </c>
      <c r="E38" s="99">
        <v>0</v>
      </c>
      <c r="F38" s="99">
        <v>0</v>
      </c>
      <c r="G38" s="99">
        <v>0</v>
      </c>
      <c r="H38" s="99">
        <v>0</v>
      </c>
      <c r="I38" s="99">
        <v>0</v>
      </c>
      <c r="J38" s="99">
        <v>0</v>
      </c>
    </row>
    <row r="39" spans="1:10" x14ac:dyDescent="0.2">
      <c r="A39" s="98" t="s">
        <v>206</v>
      </c>
      <c r="B39" s="96"/>
      <c r="C39" s="96"/>
      <c r="D39" s="96"/>
      <c r="E39" s="96"/>
      <c r="F39" s="96"/>
      <c r="G39" s="96"/>
      <c r="H39" s="96"/>
      <c r="I39" s="96"/>
      <c r="J39" s="96"/>
    </row>
    <row r="40" spans="1:10" x14ac:dyDescent="0.2">
      <c r="A40" s="97" t="s">
        <v>195</v>
      </c>
      <c r="B40" s="99">
        <v>216.49</v>
      </c>
      <c r="C40" s="99">
        <v>4400.4906380000002</v>
      </c>
      <c r="D40" s="99">
        <v>863.83300599999995</v>
      </c>
      <c r="E40" s="99">
        <v>2215.169727</v>
      </c>
      <c r="F40" s="99">
        <v>545.83226499999955</v>
      </c>
      <c r="G40" s="99">
        <v>0</v>
      </c>
      <c r="H40" s="99">
        <v>0</v>
      </c>
      <c r="I40" s="99">
        <v>0</v>
      </c>
      <c r="J40" s="99">
        <v>0</v>
      </c>
    </row>
    <row r="41" spans="1:10" x14ac:dyDescent="0.2">
      <c r="A41" s="97" t="s">
        <v>204</v>
      </c>
      <c r="B41" s="99">
        <v>0</v>
      </c>
      <c r="C41" s="99">
        <v>840.65</v>
      </c>
      <c r="D41" s="99">
        <v>596.25099999999998</v>
      </c>
      <c r="E41" s="99">
        <v>1021.454006</v>
      </c>
      <c r="F41" s="99">
        <v>2267.0329999999999</v>
      </c>
      <c r="G41" s="99">
        <v>170.89599999999999</v>
      </c>
      <c r="H41" s="99">
        <v>28.997351999999999</v>
      </c>
      <c r="I41" s="99">
        <v>0</v>
      </c>
      <c r="J41" s="99">
        <v>0</v>
      </c>
    </row>
    <row r="42" spans="1:10" x14ac:dyDescent="0.2">
      <c r="A42" s="474" t="s">
        <v>196</v>
      </c>
      <c r="B42" s="99">
        <v>216.49</v>
      </c>
      <c r="C42" s="99">
        <v>3776.3306379999999</v>
      </c>
      <c r="D42" s="99">
        <v>4043.912644</v>
      </c>
      <c r="E42" s="99">
        <v>5237.6283650000005</v>
      </c>
      <c r="F42" s="99">
        <v>3516.4276299999997</v>
      </c>
      <c r="G42" s="99">
        <v>3345.5316299999995</v>
      </c>
      <c r="H42" s="99">
        <v>3316.5342779999996</v>
      </c>
      <c r="I42" s="99">
        <v>3316.5342779999996</v>
      </c>
      <c r="J42" s="99">
        <v>3316.5342780000001</v>
      </c>
    </row>
    <row r="43" spans="1:10" x14ac:dyDescent="0.2">
      <c r="A43" s="98" t="s">
        <v>207</v>
      </c>
      <c r="B43" s="96"/>
      <c r="C43" s="96"/>
      <c r="D43" s="96"/>
      <c r="E43" s="96"/>
      <c r="F43" s="96"/>
      <c r="G43" s="96"/>
      <c r="H43" s="96"/>
      <c r="I43" s="96"/>
      <c r="J43" s="96"/>
    </row>
    <row r="44" spans="1:10" x14ac:dyDescent="0.2">
      <c r="A44" s="97" t="s">
        <v>195</v>
      </c>
      <c r="B44" s="99">
        <v>0</v>
      </c>
      <c r="C44" s="99">
        <v>0</v>
      </c>
      <c r="D44" s="99">
        <v>0</v>
      </c>
      <c r="E44" s="99">
        <v>0</v>
      </c>
      <c r="F44" s="99">
        <v>0</v>
      </c>
      <c r="G44" s="99">
        <v>30000</v>
      </c>
      <c r="H44" s="99">
        <v>60000</v>
      </c>
      <c r="I44" s="99">
        <v>100000</v>
      </c>
      <c r="J44" s="99">
        <v>101910</v>
      </c>
    </row>
    <row r="45" spans="1:10" x14ac:dyDescent="0.2">
      <c r="A45" s="97" t="s">
        <v>204</v>
      </c>
      <c r="B45" s="99">
        <v>0</v>
      </c>
      <c r="C45" s="99">
        <v>0</v>
      </c>
      <c r="D45" s="99">
        <v>0</v>
      </c>
      <c r="E45" s="99">
        <v>0</v>
      </c>
      <c r="F45" s="99">
        <v>0</v>
      </c>
      <c r="G45" s="99">
        <v>0</v>
      </c>
      <c r="H45" s="99">
        <v>33530.548999999999</v>
      </c>
      <c r="I45" s="99">
        <v>52960</v>
      </c>
      <c r="J45" s="99">
        <v>58851.677000000003</v>
      </c>
    </row>
    <row r="46" spans="1:10" ht="15" x14ac:dyDescent="0.2">
      <c r="A46" s="97" t="s">
        <v>712</v>
      </c>
      <c r="B46" s="99">
        <v>0</v>
      </c>
      <c r="C46" s="99">
        <v>0</v>
      </c>
      <c r="D46" s="99">
        <v>0</v>
      </c>
      <c r="E46" s="99">
        <v>0</v>
      </c>
      <c r="F46" s="99">
        <v>0</v>
      </c>
      <c r="G46" s="99">
        <v>0.29558600160089554</v>
      </c>
      <c r="H46" s="99">
        <v>2586.6772299999998</v>
      </c>
      <c r="I46" s="99">
        <v>3806.9416139999998</v>
      </c>
      <c r="J46" s="99">
        <v>4991.866514999987</v>
      </c>
    </row>
    <row r="47" spans="1:10" x14ac:dyDescent="0.2">
      <c r="A47" s="474" t="s">
        <v>196</v>
      </c>
      <c r="B47" s="99">
        <v>0</v>
      </c>
      <c r="C47" s="99">
        <v>0</v>
      </c>
      <c r="D47" s="99">
        <v>0</v>
      </c>
      <c r="E47" s="99">
        <v>0</v>
      </c>
      <c r="F47" s="99">
        <v>0</v>
      </c>
      <c r="G47" s="99">
        <v>30000.295586001601</v>
      </c>
      <c r="H47" s="99">
        <v>59056.423816001596</v>
      </c>
      <c r="I47" s="99">
        <v>109903.36543000159</v>
      </c>
      <c r="J47" s="99">
        <v>157953.55494500155</v>
      </c>
    </row>
    <row r="48" spans="1:10" x14ac:dyDescent="0.2">
      <c r="A48" s="102" t="s">
        <v>208</v>
      </c>
      <c r="B48" s="91"/>
      <c r="C48" s="91"/>
      <c r="D48" s="91"/>
      <c r="E48" s="91"/>
      <c r="F48" s="91"/>
      <c r="G48" s="91"/>
      <c r="H48" s="91"/>
      <c r="I48" s="91"/>
      <c r="J48" s="91"/>
    </row>
    <row r="49" spans="1:10" x14ac:dyDescent="0.2">
      <c r="A49" s="102" t="s">
        <v>209</v>
      </c>
      <c r="B49" s="91"/>
      <c r="C49" s="91"/>
      <c r="D49" s="91"/>
      <c r="E49" s="91"/>
      <c r="F49" s="103"/>
      <c r="G49" s="103"/>
      <c r="H49" s="103"/>
      <c r="I49" s="103"/>
      <c r="J49" s="103"/>
    </row>
    <row r="50" spans="1:10" x14ac:dyDescent="0.2">
      <c r="A50" s="102" t="s">
        <v>210</v>
      </c>
      <c r="B50" s="91"/>
      <c r="C50" s="91"/>
      <c r="D50" s="91"/>
      <c r="E50" s="91"/>
      <c r="F50" s="103"/>
      <c r="G50" s="103"/>
      <c r="H50" s="103"/>
      <c r="I50" s="103"/>
      <c r="J50" s="103"/>
    </row>
    <row r="51" spans="1:10" x14ac:dyDescent="0.2">
      <c r="A51" s="102" t="s">
        <v>14</v>
      </c>
      <c r="B51" s="91"/>
      <c r="C51" s="91"/>
      <c r="D51" s="91"/>
      <c r="E51" s="91"/>
      <c r="F51" s="91"/>
      <c r="G51" s="91"/>
      <c r="H51" s="104"/>
      <c r="I51" s="104"/>
      <c r="J51" s="104"/>
    </row>
  </sheetData>
  <mergeCells count="2">
    <mergeCell ref="A6:J6"/>
    <mergeCell ref="A31:J3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ColWidth="11.42578125" defaultRowHeight="12.75" x14ac:dyDescent="0.2"/>
  <cols>
    <col min="1" max="1" width="45.85546875" style="393" bestFit="1" customWidth="1"/>
    <col min="2" max="2" width="12.28515625" style="393" customWidth="1"/>
    <col min="3" max="3" width="11.5703125" style="393" customWidth="1"/>
    <col min="4" max="4" width="10.7109375" style="393" bestFit="1" customWidth="1"/>
    <col min="5" max="16384" width="11.42578125" style="393"/>
  </cols>
  <sheetData>
    <row r="1" spans="1:8" x14ac:dyDescent="0.2">
      <c r="A1" s="90" t="s">
        <v>633</v>
      </c>
      <c r="B1" s="390"/>
      <c r="C1" s="391"/>
      <c r="D1" s="392"/>
    </row>
    <row r="2" spans="1:8" x14ac:dyDescent="0.2">
      <c r="A2" s="90" t="s">
        <v>634</v>
      </c>
      <c r="B2" s="390"/>
      <c r="C2" s="391"/>
      <c r="D2" s="392"/>
    </row>
    <row r="3" spans="1:8" x14ac:dyDescent="0.2">
      <c r="A3" s="90" t="s">
        <v>635</v>
      </c>
      <c r="B3" s="390"/>
      <c r="C3" s="391"/>
      <c r="D3" s="392"/>
    </row>
    <row r="4" spans="1:8" x14ac:dyDescent="0.2">
      <c r="A4" s="93" t="s">
        <v>636</v>
      </c>
      <c r="B4" s="390"/>
      <c r="C4" s="391"/>
      <c r="D4" s="392"/>
    </row>
    <row r="5" spans="1:8" x14ac:dyDescent="0.2">
      <c r="A5" s="620"/>
      <c r="B5" s="620"/>
      <c r="C5" s="620"/>
    </row>
    <row r="6" spans="1:8" x14ac:dyDescent="0.2">
      <c r="A6" s="394"/>
      <c r="B6" s="395">
        <v>2012</v>
      </c>
      <c r="C6" s="396">
        <v>2013</v>
      </c>
      <c r="D6" s="396">
        <v>2014</v>
      </c>
      <c r="E6" s="396">
        <v>2015</v>
      </c>
      <c r="F6" s="396">
        <v>2016</v>
      </c>
      <c r="G6" s="396">
        <v>2017</v>
      </c>
      <c r="H6" s="396">
        <v>2018</v>
      </c>
    </row>
    <row r="7" spans="1:8" s="401" customFormat="1" x14ac:dyDescent="0.2">
      <c r="A7" s="397" t="s">
        <v>121</v>
      </c>
      <c r="B7" s="398">
        <v>9506921.0009999983</v>
      </c>
      <c r="C7" s="398">
        <v>9074478.8990000002</v>
      </c>
      <c r="D7" s="399">
        <v>9280178.9449999984</v>
      </c>
      <c r="E7" s="400">
        <v>11694613.354999999</v>
      </c>
      <c r="F7" s="400">
        <v>11432247.559999999</v>
      </c>
      <c r="G7" s="400">
        <v>12502020.273</v>
      </c>
      <c r="H7" s="400">
        <v>14380856.331</v>
      </c>
    </row>
    <row r="8" spans="1:8" s="401" customFormat="1" x14ac:dyDescent="0.2">
      <c r="A8" s="397" t="s">
        <v>140</v>
      </c>
      <c r="B8" s="398">
        <v>-69808.689000001352</v>
      </c>
      <c r="C8" s="398">
        <v>-743906.38299999922</v>
      </c>
      <c r="D8" s="398">
        <v>-1268674.0770000007</v>
      </c>
      <c r="E8" s="398">
        <v>-650606.15900000092</v>
      </c>
      <c r="F8" s="398">
        <v>-867277.66900000069</v>
      </c>
      <c r="G8" s="398">
        <v>-974089.34199999925</v>
      </c>
      <c r="H8" s="398">
        <v>-669314.98300000094</v>
      </c>
    </row>
    <row r="9" spans="1:8" x14ac:dyDescent="0.2">
      <c r="A9" s="402" t="s">
        <v>141</v>
      </c>
      <c r="B9" s="403">
        <v>7238522.2539999988</v>
      </c>
      <c r="C9" s="403">
        <v>6200912.0140000014</v>
      </c>
      <c r="D9" s="403">
        <v>6737355.4939999999</v>
      </c>
      <c r="E9" s="403">
        <v>7555764.2640000004</v>
      </c>
      <c r="F9" s="403">
        <v>7559898.3149999985</v>
      </c>
      <c r="G9" s="403">
        <v>8179107.7640000014</v>
      </c>
      <c r="H9" s="403">
        <v>8899010.7039999999</v>
      </c>
    </row>
    <row r="10" spans="1:8" x14ac:dyDescent="0.2">
      <c r="A10" s="402" t="s">
        <v>637</v>
      </c>
      <c r="B10" s="403">
        <v>-7308330.943</v>
      </c>
      <c r="C10" s="403">
        <v>-6944818.3969999999</v>
      </c>
      <c r="D10" s="403">
        <v>-8006029.5710000005</v>
      </c>
      <c r="E10" s="403">
        <v>-8206370.4230000013</v>
      </c>
      <c r="F10" s="403">
        <v>-8427175.9839999992</v>
      </c>
      <c r="G10" s="403">
        <v>-9153197.1060000006</v>
      </c>
      <c r="H10" s="403">
        <v>-9568325.6870000008</v>
      </c>
    </row>
    <row r="11" spans="1:8" s="401" customFormat="1" x14ac:dyDescent="0.2">
      <c r="A11" s="397" t="s">
        <v>142</v>
      </c>
      <c r="B11" s="398">
        <v>3157684.9369999999</v>
      </c>
      <c r="C11" s="398">
        <v>3453434.091</v>
      </c>
      <c r="D11" s="398">
        <v>3725529.5809999998</v>
      </c>
      <c r="E11" s="398">
        <v>4898247.1459999997</v>
      </c>
      <c r="F11" s="398">
        <v>4814532.4629999995</v>
      </c>
      <c r="G11" s="398">
        <v>5463379.5779999997</v>
      </c>
      <c r="H11" s="398">
        <v>5841359.9460000005</v>
      </c>
    </row>
    <row r="12" spans="1:8" s="401" customFormat="1" x14ac:dyDescent="0.2">
      <c r="A12" s="397" t="s">
        <v>143</v>
      </c>
      <c r="B12" s="398">
        <v>6419044.7530000005</v>
      </c>
      <c r="C12" s="398">
        <v>6364951.1909999996</v>
      </c>
      <c r="D12" s="398">
        <v>6823323.4409999996</v>
      </c>
      <c r="E12" s="398">
        <v>7446972.3679999998</v>
      </c>
      <c r="F12" s="398">
        <v>7484992.7659999998</v>
      </c>
      <c r="G12" s="398">
        <v>8012730.0369999995</v>
      </c>
      <c r="H12" s="398">
        <v>9208811.3680000007</v>
      </c>
    </row>
    <row r="13" spans="1:8" s="401" customFormat="1" x14ac:dyDescent="0.2">
      <c r="A13" s="397" t="s">
        <v>122</v>
      </c>
      <c r="B13" s="398">
        <v>10447373.601</v>
      </c>
      <c r="C13" s="398">
        <v>11170794.364</v>
      </c>
      <c r="D13" s="398">
        <v>12133710.101999998</v>
      </c>
      <c r="E13" s="398">
        <v>13273957.674000002</v>
      </c>
      <c r="F13" s="398">
        <v>14073050.421999998</v>
      </c>
      <c r="G13" s="398">
        <v>15069539.561000001</v>
      </c>
      <c r="H13" s="398">
        <v>16211646.288999997</v>
      </c>
    </row>
    <row r="14" spans="1:8" x14ac:dyDescent="0.2">
      <c r="A14" s="402" t="s">
        <v>638</v>
      </c>
      <c r="B14" s="403">
        <v>16212384.598999999</v>
      </c>
      <c r="C14" s="403">
        <v>17168775.436000004</v>
      </c>
      <c r="D14" s="403">
        <v>18425683.255999997</v>
      </c>
      <c r="E14" s="403">
        <v>19729838.393000003</v>
      </c>
      <c r="F14" s="403">
        <v>20196246.34</v>
      </c>
      <c r="G14" s="403">
        <v>21162615.125</v>
      </c>
      <c r="H14" s="403">
        <v>22834272.252999999</v>
      </c>
    </row>
    <row r="15" spans="1:8" x14ac:dyDescent="0.2">
      <c r="A15" s="402" t="s">
        <v>639</v>
      </c>
      <c r="B15" s="403">
        <v>-314084.19199999998</v>
      </c>
      <c r="C15" s="403">
        <v>-329976.30499999999</v>
      </c>
      <c r="D15" s="403">
        <v>-350916.04500000004</v>
      </c>
      <c r="E15" s="403">
        <v>-395197.51899999997</v>
      </c>
      <c r="F15" s="403">
        <v>-432414.67700000003</v>
      </c>
      <c r="G15" s="403">
        <v>-342327.72899999999</v>
      </c>
      <c r="H15" s="403">
        <v>-390787.74100000004</v>
      </c>
    </row>
    <row r="16" spans="1:8" x14ac:dyDescent="0.2">
      <c r="A16" s="402" t="s">
        <v>640</v>
      </c>
      <c r="B16" s="403">
        <v>-5450926.8059999999</v>
      </c>
      <c r="C16" s="403">
        <v>-5668004.767</v>
      </c>
      <c r="D16" s="403">
        <v>-5941057.1090000002</v>
      </c>
      <c r="E16" s="403">
        <v>-6060683.2000000002</v>
      </c>
      <c r="F16" s="403">
        <v>-5690781.2410000004</v>
      </c>
      <c r="G16" s="403">
        <v>-5750747.835</v>
      </c>
      <c r="H16" s="403">
        <v>-6231838.2230000002</v>
      </c>
    </row>
    <row r="17" spans="1:8" s="401" customFormat="1" x14ac:dyDescent="0.2">
      <c r="A17" s="397" t="s">
        <v>641</v>
      </c>
      <c r="B17" s="398">
        <v>1892713.003</v>
      </c>
      <c r="C17" s="398">
        <v>1987474.6159999999</v>
      </c>
      <c r="D17" s="398">
        <v>2224208.6520000002</v>
      </c>
      <c r="E17" s="398">
        <v>2379385.6310000001</v>
      </c>
      <c r="F17" s="398">
        <v>2521070.4520000005</v>
      </c>
      <c r="G17" s="398">
        <v>2620005.8979999996</v>
      </c>
      <c r="H17" s="398">
        <v>2728471.6989999996</v>
      </c>
    </row>
    <row r="18" spans="1:8" x14ac:dyDescent="0.2">
      <c r="A18" s="402" t="s">
        <v>642</v>
      </c>
      <c r="B18" s="403">
        <v>783995.39299999992</v>
      </c>
      <c r="C18" s="403">
        <v>815991.21900000004</v>
      </c>
      <c r="D18" s="403">
        <v>856594.75399999996</v>
      </c>
      <c r="E18" s="403">
        <v>982609.1399999999</v>
      </c>
      <c r="F18" s="403">
        <v>1009033.692</v>
      </c>
      <c r="G18" s="403">
        <v>978696.03199999989</v>
      </c>
      <c r="H18" s="403">
        <v>981456.08100000001</v>
      </c>
    </row>
    <row r="19" spans="1:8" x14ac:dyDescent="0.2">
      <c r="A19" s="402" t="s">
        <v>643</v>
      </c>
      <c r="B19" s="403">
        <v>1108717.6099999999</v>
      </c>
      <c r="C19" s="403">
        <v>1171483.3969999999</v>
      </c>
      <c r="D19" s="403">
        <v>1361724.02</v>
      </c>
      <c r="E19" s="403">
        <v>1388218.24</v>
      </c>
      <c r="F19" s="403">
        <v>1502039.06</v>
      </c>
      <c r="G19" s="403">
        <v>1629561.17</v>
      </c>
      <c r="H19" s="403">
        <v>1727392.4109999998</v>
      </c>
    </row>
    <row r="20" spans="1:8" x14ac:dyDescent="0.2">
      <c r="A20" s="402" t="s">
        <v>644</v>
      </c>
      <c r="B20" s="403">
        <v>0</v>
      </c>
      <c r="C20" s="403">
        <v>0</v>
      </c>
      <c r="D20" s="403">
        <v>5889.8779999999997</v>
      </c>
      <c r="E20" s="403">
        <v>8558.2510000000002</v>
      </c>
      <c r="F20" s="403">
        <v>9997.7000000000007</v>
      </c>
      <c r="G20" s="403">
        <v>11748.696</v>
      </c>
      <c r="H20" s="403">
        <v>19623.207000000002</v>
      </c>
    </row>
    <row r="21" spans="1:8" s="401" customFormat="1" x14ac:dyDescent="0.2">
      <c r="A21" s="397" t="s">
        <v>645</v>
      </c>
      <c r="B21" s="398">
        <v>324668.95600000001</v>
      </c>
      <c r="C21" s="398">
        <v>247373.28899999999</v>
      </c>
      <c r="D21" s="398">
        <v>273558.82999999996</v>
      </c>
      <c r="E21" s="398">
        <v>272117.745</v>
      </c>
      <c r="F21" s="398">
        <v>459833.97100000002</v>
      </c>
      <c r="G21" s="398">
        <v>518645.49699999997</v>
      </c>
      <c r="H21" s="398">
        <v>587721.24100000004</v>
      </c>
    </row>
    <row r="22" spans="1:8" s="401" customFormat="1" x14ac:dyDescent="0.2">
      <c r="A22" s="397" t="s">
        <v>123</v>
      </c>
      <c r="B22" s="398">
        <v>314440.99199999997</v>
      </c>
      <c r="C22" s="398">
        <v>303392.78700000001</v>
      </c>
      <c r="D22" s="398">
        <v>337838.82500000001</v>
      </c>
      <c r="E22" s="398">
        <v>343491.45400000003</v>
      </c>
      <c r="F22" s="398">
        <v>308871.19799999997</v>
      </c>
      <c r="G22" s="398">
        <v>321155.788</v>
      </c>
      <c r="H22" s="398">
        <v>347555.13699999999</v>
      </c>
    </row>
    <row r="23" spans="1:8" s="401" customFormat="1" x14ac:dyDescent="0.2">
      <c r="A23" s="397" t="s">
        <v>124</v>
      </c>
      <c r="B23" s="398">
        <v>283912.15400000016</v>
      </c>
      <c r="C23" s="398">
        <v>169528.77600000004</v>
      </c>
      <c r="D23" s="398">
        <v>235560.43299999993</v>
      </c>
      <c r="E23" s="398">
        <v>-285749.96499999997</v>
      </c>
      <c r="F23" s="398">
        <v>203093.30100000004</v>
      </c>
      <c r="G23" s="398">
        <v>-277299.8629999999</v>
      </c>
      <c r="H23" s="398">
        <v>47808.318999999901</v>
      </c>
    </row>
    <row r="24" spans="1:8" x14ac:dyDescent="0.2">
      <c r="A24" s="402" t="s">
        <v>646</v>
      </c>
      <c r="B24" s="403">
        <v>-136302.01499999984</v>
      </c>
      <c r="C24" s="403">
        <v>-195378.22899999996</v>
      </c>
      <c r="D24" s="403">
        <v>-138722.06599999999</v>
      </c>
      <c r="E24" s="403">
        <v>-828988.85800000001</v>
      </c>
      <c r="F24" s="403">
        <v>-420982.83899999998</v>
      </c>
      <c r="G24" s="403">
        <v>-1052319.9739999999</v>
      </c>
      <c r="H24" s="403">
        <v>-864174.11100000003</v>
      </c>
    </row>
    <row r="25" spans="1:8" x14ac:dyDescent="0.2">
      <c r="A25" s="402" t="s">
        <v>647</v>
      </c>
      <c r="B25" s="403">
        <v>420214.16899999999</v>
      </c>
      <c r="C25" s="403">
        <v>364907.005</v>
      </c>
      <c r="D25" s="403">
        <v>374282.49899999995</v>
      </c>
      <c r="E25" s="403">
        <v>543238.89300000004</v>
      </c>
      <c r="F25" s="403">
        <v>624076.14</v>
      </c>
      <c r="G25" s="403">
        <v>775020.11100000003</v>
      </c>
      <c r="H25" s="403">
        <v>911982.42999999993</v>
      </c>
    </row>
    <row r="26" spans="1:8" x14ac:dyDescent="0.2">
      <c r="A26" s="404" t="s">
        <v>125</v>
      </c>
      <c r="B26" s="405">
        <v>22770029.707000002</v>
      </c>
      <c r="C26" s="406">
        <v>22953042.731000002</v>
      </c>
      <c r="D26" s="406">
        <v>24485055.786999997</v>
      </c>
      <c r="E26" s="406">
        <v>27677815.894000001</v>
      </c>
      <c r="F26" s="406">
        <v>28998166.903999995</v>
      </c>
      <c r="G26" s="406">
        <v>30754067.153999999</v>
      </c>
      <c r="H26" s="406">
        <v>34304059.015999995</v>
      </c>
    </row>
    <row r="27" spans="1:8" x14ac:dyDescent="0.2">
      <c r="A27" s="17" t="s">
        <v>14</v>
      </c>
    </row>
    <row r="30" spans="1:8" ht="15" x14ac:dyDescent="0.25">
      <c r="A30" s="407"/>
    </row>
  </sheetData>
  <mergeCells count="1">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ColWidth="11.42578125" defaultRowHeight="15" x14ac:dyDescent="0.25"/>
  <cols>
    <col min="1" max="3" width="30.85546875" style="201" customWidth="1"/>
    <col min="4" max="16384" width="11.42578125" style="201"/>
  </cols>
  <sheetData>
    <row r="1" spans="1:3" x14ac:dyDescent="0.25">
      <c r="A1" s="202" t="s">
        <v>580</v>
      </c>
    </row>
    <row r="2" spans="1:3" x14ac:dyDescent="0.25">
      <c r="A2" s="202" t="s">
        <v>581</v>
      </c>
    </row>
    <row r="3" spans="1:3" x14ac:dyDescent="0.25">
      <c r="A3" s="209" t="s">
        <v>211</v>
      </c>
    </row>
    <row r="4" spans="1:3" x14ac:dyDescent="0.25">
      <c r="A4" s="203" t="s">
        <v>582</v>
      </c>
      <c r="B4" s="203" t="s">
        <v>574</v>
      </c>
      <c r="C4" s="203" t="s">
        <v>583</v>
      </c>
    </row>
    <row r="5" spans="1:3" x14ac:dyDescent="0.25">
      <c r="A5" s="27">
        <v>2473798.0320000001</v>
      </c>
      <c r="B5" s="27">
        <v>-24619.654677634127</v>
      </c>
      <c r="C5" s="27">
        <v>2498417.6866776343</v>
      </c>
    </row>
    <row r="6" spans="1:3" x14ac:dyDescent="0.25">
      <c r="A6" s="222" t="s">
        <v>352</v>
      </c>
    </row>
    <row r="9" spans="1:3" x14ac:dyDescent="0.25">
      <c r="B9" s="236"/>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heetViews>
  <sheetFormatPr baseColWidth="10" defaultColWidth="11.42578125" defaultRowHeight="12.75" x14ac:dyDescent="0.2"/>
  <cols>
    <col min="1" max="1" width="45.85546875" style="393" bestFit="1" customWidth="1"/>
    <col min="2" max="3" width="12.28515625" style="393" customWidth="1"/>
    <col min="4" max="16384" width="11.42578125" style="393"/>
  </cols>
  <sheetData>
    <row r="1" spans="1:8" x14ac:dyDescent="0.2">
      <c r="A1" s="408" t="s">
        <v>648</v>
      </c>
      <c r="B1" s="391"/>
      <c r="C1" s="391"/>
      <c r="D1" s="392"/>
    </row>
    <row r="2" spans="1:8" x14ac:dyDescent="0.2">
      <c r="A2" s="408" t="s">
        <v>654</v>
      </c>
      <c r="B2" s="391"/>
      <c r="C2" s="391"/>
      <c r="D2" s="392"/>
    </row>
    <row r="3" spans="1:8" x14ac:dyDescent="0.2">
      <c r="A3" s="408" t="s">
        <v>649</v>
      </c>
      <c r="B3" s="391"/>
      <c r="C3" s="391"/>
      <c r="D3" s="392"/>
    </row>
    <row r="4" spans="1:8" x14ac:dyDescent="0.2">
      <c r="A4" s="409" t="s">
        <v>636</v>
      </c>
      <c r="B4" s="391"/>
      <c r="C4" s="391"/>
      <c r="D4" s="392"/>
    </row>
    <row r="5" spans="1:8" x14ac:dyDescent="0.2">
      <c r="A5" s="621"/>
      <c r="B5" s="621"/>
      <c r="C5" s="621"/>
    </row>
    <row r="6" spans="1:8" x14ac:dyDescent="0.2">
      <c r="A6" s="394"/>
      <c r="B6" s="396">
        <v>2012</v>
      </c>
      <c r="C6" s="396">
        <v>2013</v>
      </c>
      <c r="D6" s="396">
        <v>2014</v>
      </c>
      <c r="E6" s="396">
        <v>2015</v>
      </c>
      <c r="F6" s="396">
        <v>2016</v>
      </c>
      <c r="G6" s="396">
        <v>2017</v>
      </c>
      <c r="H6" s="396">
        <v>2018</v>
      </c>
    </row>
    <row r="7" spans="1:8" s="401" customFormat="1" x14ac:dyDescent="0.2">
      <c r="A7" s="397" t="s">
        <v>121</v>
      </c>
      <c r="B7" s="400">
        <v>7482114.970999999</v>
      </c>
      <c r="C7" s="400">
        <v>7606479.3120000008</v>
      </c>
      <c r="D7" s="400">
        <v>7858853.4749999978</v>
      </c>
      <c r="E7" s="400">
        <v>10406660.577999998</v>
      </c>
      <c r="F7" s="400">
        <v>11420148.538999999</v>
      </c>
      <c r="G7" s="400">
        <v>11684392.612</v>
      </c>
      <c r="H7" s="400">
        <v>12848055.654999997</v>
      </c>
    </row>
    <row r="8" spans="1:8" s="401" customFormat="1" x14ac:dyDescent="0.2">
      <c r="A8" s="397" t="s">
        <v>140</v>
      </c>
      <c r="B8" s="398">
        <v>-500418.90000000049</v>
      </c>
      <c r="C8" s="398">
        <v>-667889.93099999917</v>
      </c>
      <c r="D8" s="398">
        <v>-1190173.782000002</v>
      </c>
      <c r="E8" s="398">
        <v>-855701.82500000112</v>
      </c>
      <c r="F8" s="398">
        <v>-385403.06000000052</v>
      </c>
      <c r="G8" s="398">
        <v>-968536.42599999905</v>
      </c>
      <c r="H8" s="398">
        <v>-960509.19200000167</v>
      </c>
    </row>
    <row r="9" spans="1:8" x14ac:dyDescent="0.2">
      <c r="A9" s="402" t="s">
        <v>141</v>
      </c>
      <c r="B9" s="403">
        <v>5061403.7119999994</v>
      </c>
      <c r="C9" s="403">
        <v>4985506.57</v>
      </c>
      <c r="D9" s="403">
        <v>5423701.9649999989</v>
      </c>
      <c r="E9" s="403">
        <v>6101106.4210000001</v>
      </c>
      <c r="F9" s="403">
        <v>7123742.9949999992</v>
      </c>
      <c r="G9" s="403">
        <v>7736393.3490000013</v>
      </c>
      <c r="H9" s="403">
        <v>7957793.5309999976</v>
      </c>
    </row>
    <row r="10" spans="1:8" x14ac:dyDescent="0.2">
      <c r="A10" s="402" t="s">
        <v>637</v>
      </c>
      <c r="B10" s="403">
        <v>-5561822.6119999988</v>
      </c>
      <c r="C10" s="403">
        <v>-5653396.5010000002</v>
      </c>
      <c r="D10" s="403">
        <v>-6613875.7470000004</v>
      </c>
      <c r="E10" s="403">
        <v>-6956808.2460000012</v>
      </c>
      <c r="F10" s="403">
        <v>-7509146.0549999997</v>
      </c>
      <c r="G10" s="403">
        <v>-8704929.7750000004</v>
      </c>
      <c r="H10" s="403">
        <v>-8918302.7229999993</v>
      </c>
    </row>
    <row r="11" spans="1:8" s="401" customFormat="1" x14ac:dyDescent="0.2">
      <c r="A11" s="397" t="s">
        <v>142</v>
      </c>
      <c r="B11" s="398">
        <v>2885114.3159999996</v>
      </c>
      <c r="C11" s="398">
        <v>3043940.051</v>
      </c>
      <c r="D11" s="398">
        <v>3357938.8250000002</v>
      </c>
      <c r="E11" s="398">
        <v>4800084.1979999999</v>
      </c>
      <c r="F11" s="398">
        <v>4759235.6539999992</v>
      </c>
      <c r="G11" s="398">
        <v>5051627.9579999996</v>
      </c>
      <c r="H11" s="398">
        <v>5514840.8439999996</v>
      </c>
    </row>
    <row r="12" spans="1:8" s="401" customFormat="1" x14ac:dyDescent="0.2">
      <c r="A12" s="397" t="s">
        <v>143</v>
      </c>
      <c r="B12" s="398">
        <v>5097419.5549999997</v>
      </c>
      <c r="C12" s="398">
        <v>5230429.1919999998</v>
      </c>
      <c r="D12" s="398">
        <v>5691088.432</v>
      </c>
      <c r="E12" s="398">
        <v>6462278.2050000001</v>
      </c>
      <c r="F12" s="398">
        <v>7046315.9450000003</v>
      </c>
      <c r="G12" s="398">
        <v>7601301.0800000001</v>
      </c>
      <c r="H12" s="398">
        <v>8293724.0030000005</v>
      </c>
    </row>
    <row r="13" spans="1:8" s="401" customFormat="1" x14ac:dyDescent="0.2">
      <c r="A13" s="397" t="s">
        <v>122</v>
      </c>
      <c r="B13" s="398">
        <v>10447373.601</v>
      </c>
      <c r="C13" s="398">
        <v>11170794.364</v>
      </c>
      <c r="D13" s="398">
        <v>12133710.101999998</v>
      </c>
      <c r="E13" s="398">
        <v>13273957.674000002</v>
      </c>
      <c r="F13" s="398">
        <v>14073050.421999998</v>
      </c>
      <c r="G13" s="398">
        <v>15069539.561000001</v>
      </c>
      <c r="H13" s="398">
        <v>16211646.288999997</v>
      </c>
    </row>
    <row r="14" spans="1:8" x14ac:dyDescent="0.2">
      <c r="A14" s="402" t="s">
        <v>638</v>
      </c>
      <c r="B14" s="403">
        <v>16212384.598999999</v>
      </c>
      <c r="C14" s="403">
        <v>17168775.436000004</v>
      </c>
      <c r="D14" s="403">
        <v>18425683.255999997</v>
      </c>
      <c r="E14" s="403">
        <v>19729838.393000003</v>
      </c>
      <c r="F14" s="403">
        <v>20196246.34</v>
      </c>
      <c r="G14" s="403">
        <v>21162615.125</v>
      </c>
      <c r="H14" s="403">
        <v>22834272.252999999</v>
      </c>
    </row>
    <row r="15" spans="1:8" x14ac:dyDescent="0.2">
      <c r="A15" s="402" t="s">
        <v>639</v>
      </c>
      <c r="B15" s="403">
        <v>-314084.19199999998</v>
      </c>
      <c r="C15" s="403">
        <v>-329976.30499999999</v>
      </c>
      <c r="D15" s="403">
        <v>-350916.04500000004</v>
      </c>
      <c r="E15" s="403">
        <v>-395197.51899999997</v>
      </c>
      <c r="F15" s="403">
        <v>-432414.67700000003</v>
      </c>
      <c r="G15" s="403">
        <v>-342327.72899999999</v>
      </c>
      <c r="H15" s="403">
        <v>-390787.74100000004</v>
      </c>
    </row>
    <row r="16" spans="1:8" x14ac:dyDescent="0.2">
      <c r="A16" s="402" t="s">
        <v>640</v>
      </c>
      <c r="B16" s="403">
        <v>-5450926.8059999999</v>
      </c>
      <c r="C16" s="403">
        <v>-5668004.767</v>
      </c>
      <c r="D16" s="403">
        <v>-5941057.1090000002</v>
      </c>
      <c r="E16" s="403">
        <v>-6060683.2000000002</v>
      </c>
      <c r="F16" s="403">
        <v>-5690781.2410000004</v>
      </c>
      <c r="G16" s="403">
        <v>-5750747.835</v>
      </c>
      <c r="H16" s="403">
        <v>-6231838.2230000002</v>
      </c>
    </row>
    <row r="17" spans="1:8" x14ac:dyDescent="0.2">
      <c r="A17" s="397" t="s">
        <v>641</v>
      </c>
      <c r="B17" s="398">
        <v>1892713.003</v>
      </c>
      <c r="C17" s="398">
        <v>1987474.6159999999</v>
      </c>
      <c r="D17" s="398">
        <v>2224208.6520000002</v>
      </c>
      <c r="E17" s="398">
        <v>2379385.6310000001</v>
      </c>
      <c r="F17" s="398">
        <v>2521070.4520000005</v>
      </c>
      <c r="G17" s="398">
        <v>2620005.8979999996</v>
      </c>
      <c r="H17" s="398">
        <v>2728471.6989999996</v>
      </c>
    </row>
    <row r="18" spans="1:8" x14ac:dyDescent="0.2">
      <c r="A18" s="402" t="s">
        <v>642</v>
      </c>
      <c r="B18" s="403">
        <v>783995.39299999992</v>
      </c>
      <c r="C18" s="403">
        <v>815991.21900000004</v>
      </c>
      <c r="D18" s="403">
        <v>856594.75399999996</v>
      </c>
      <c r="E18" s="403">
        <v>982609.1399999999</v>
      </c>
      <c r="F18" s="403">
        <v>1009033.692</v>
      </c>
      <c r="G18" s="403">
        <v>978696.03199999989</v>
      </c>
      <c r="H18" s="403">
        <v>981456.08100000001</v>
      </c>
    </row>
    <row r="19" spans="1:8" x14ac:dyDescent="0.2">
      <c r="A19" s="402" t="s">
        <v>643</v>
      </c>
      <c r="B19" s="403">
        <v>1108717.6099999999</v>
      </c>
      <c r="C19" s="403">
        <v>1171483.3969999999</v>
      </c>
      <c r="D19" s="403">
        <v>1361724.02</v>
      </c>
      <c r="E19" s="403">
        <v>1388218.24</v>
      </c>
      <c r="F19" s="403">
        <v>1502039.06</v>
      </c>
      <c r="G19" s="403">
        <v>1629561.17</v>
      </c>
      <c r="H19" s="403">
        <v>1727392.4109999998</v>
      </c>
    </row>
    <row r="20" spans="1:8" x14ac:dyDescent="0.2">
      <c r="A20" s="402" t="s">
        <v>644</v>
      </c>
      <c r="B20" s="403">
        <v>0</v>
      </c>
      <c r="C20" s="403">
        <v>0</v>
      </c>
      <c r="D20" s="403">
        <v>5889.8779999999997</v>
      </c>
      <c r="E20" s="403">
        <v>8558.2510000000002</v>
      </c>
      <c r="F20" s="403">
        <v>9997.7000000000007</v>
      </c>
      <c r="G20" s="403">
        <v>11748.696</v>
      </c>
      <c r="H20" s="403">
        <v>19623.207000000002</v>
      </c>
    </row>
    <row r="21" spans="1:8" x14ac:dyDescent="0.2">
      <c r="A21" s="397" t="s">
        <v>645</v>
      </c>
      <c r="B21" s="398">
        <v>324668.95600000001</v>
      </c>
      <c r="C21" s="398">
        <v>247373.28899999999</v>
      </c>
      <c r="D21" s="398">
        <v>273558.82999999996</v>
      </c>
      <c r="E21" s="398">
        <v>272117.745</v>
      </c>
      <c r="F21" s="398">
        <v>459833.97100000002</v>
      </c>
      <c r="G21" s="398">
        <v>518645.49699999997</v>
      </c>
      <c r="H21" s="398">
        <v>587721.24100000004</v>
      </c>
    </row>
    <row r="22" spans="1:8" x14ac:dyDescent="0.2">
      <c r="A22" s="397" t="s">
        <v>123</v>
      </c>
      <c r="B22" s="398">
        <v>314440.99199999997</v>
      </c>
      <c r="C22" s="398">
        <v>303392.78700000001</v>
      </c>
      <c r="D22" s="398">
        <v>337838.82500000001</v>
      </c>
      <c r="E22" s="398">
        <v>343491.45400000003</v>
      </c>
      <c r="F22" s="398">
        <v>308871.19799999997</v>
      </c>
      <c r="G22" s="398">
        <v>321155.788</v>
      </c>
      <c r="H22" s="398">
        <v>347555.13699999999</v>
      </c>
    </row>
    <row r="23" spans="1:8" x14ac:dyDescent="0.2">
      <c r="A23" s="397" t="s">
        <v>124</v>
      </c>
      <c r="B23" s="398">
        <v>283912.15400000016</v>
      </c>
      <c r="C23" s="398">
        <v>169528.77600000004</v>
      </c>
      <c r="D23" s="398">
        <v>235560.43299999993</v>
      </c>
      <c r="E23" s="398">
        <v>-285749.96499999997</v>
      </c>
      <c r="F23" s="398">
        <v>203093.30100000004</v>
      </c>
      <c r="G23" s="398">
        <v>-277299.8629999999</v>
      </c>
      <c r="H23" s="398">
        <v>47808.318999999901</v>
      </c>
    </row>
    <row r="24" spans="1:8" x14ac:dyDescent="0.2">
      <c r="A24" s="402" t="s">
        <v>646</v>
      </c>
      <c r="B24" s="403">
        <v>-136302.01499999984</v>
      </c>
      <c r="C24" s="403">
        <v>-195378.22899999996</v>
      </c>
      <c r="D24" s="403">
        <v>-138722.06599999999</v>
      </c>
      <c r="E24" s="403">
        <v>-828988.85800000001</v>
      </c>
      <c r="F24" s="403">
        <v>-420982.83899999998</v>
      </c>
      <c r="G24" s="403">
        <v>-1052319.9739999999</v>
      </c>
      <c r="H24" s="403">
        <v>-864174.11100000003</v>
      </c>
    </row>
    <row r="25" spans="1:8" x14ac:dyDescent="0.2">
      <c r="A25" s="402" t="s">
        <v>647</v>
      </c>
      <c r="B25" s="403">
        <v>420214.16899999999</v>
      </c>
      <c r="C25" s="403">
        <v>364907.005</v>
      </c>
      <c r="D25" s="403">
        <v>374282.49899999995</v>
      </c>
      <c r="E25" s="403">
        <v>543238.89300000004</v>
      </c>
      <c r="F25" s="403">
        <v>624076.14</v>
      </c>
      <c r="G25" s="403">
        <v>775020.11100000003</v>
      </c>
      <c r="H25" s="403">
        <v>911982.42999999993</v>
      </c>
    </row>
    <row r="26" spans="1:8" x14ac:dyDescent="0.2">
      <c r="A26" s="404" t="s">
        <v>125</v>
      </c>
      <c r="B26" s="406">
        <v>20745223.677000001</v>
      </c>
      <c r="C26" s="406">
        <v>21485043.144000001</v>
      </c>
      <c r="D26" s="406">
        <v>23063730.316999994</v>
      </c>
      <c r="E26" s="406">
        <v>26389863.117000002</v>
      </c>
      <c r="F26" s="406">
        <v>28986067.882999994</v>
      </c>
      <c r="G26" s="406">
        <v>29936439.493000001</v>
      </c>
      <c r="H26" s="406">
        <v>32771258.339999992</v>
      </c>
    </row>
    <row r="27" spans="1:8" x14ac:dyDescent="0.2">
      <c r="A27" s="17" t="s">
        <v>14</v>
      </c>
    </row>
    <row r="30" spans="1:8" ht="15" x14ac:dyDescent="0.25">
      <c r="A30" s="407"/>
    </row>
  </sheetData>
  <mergeCells count="1">
    <mergeCell ref="A5:C5"/>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baseColWidth="10" defaultColWidth="11.42578125" defaultRowHeight="12.75" x14ac:dyDescent="0.2"/>
  <cols>
    <col min="1" max="1" width="45.85546875" style="393" bestFit="1" customWidth="1"/>
    <col min="2" max="3" width="12.28515625" style="393" customWidth="1"/>
    <col min="4" max="16384" width="11.42578125" style="393"/>
  </cols>
  <sheetData>
    <row r="1" spans="1:8" x14ac:dyDescent="0.2">
      <c r="A1" s="92" t="s">
        <v>650</v>
      </c>
      <c r="B1" s="391"/>
      <c r="C1" s="391"/>
      <c r="D1" s="392"/>
    </row>
    <row r="2" spans="1:8" x14ac:dyDescent="0.2">
      <c r="A2" s="411" t="s">
        <v>655</v>
      </c>
      <c r="B2" s="391"/>
      <c r="C2" s="391"/>
      <c r="D2" s="392"/>
    </row>
    <row r="3" spans="1:8" x14ac:dyDescent="0.2">
      <c r="A3" s="411" t="s">
        <v>651</v>
      </c>
      <c r="B3" s="391"/>
      <c r="C3" s="391"/>
      <c r="D3" s="392"/>
    </row>
    <row r="4" spans="1:8" x14ac:dyDescent="0.2">
      <c r="A4" s="373" t="s">
        <v>0</v>
      </c>
      <c r="B4" s="391"/>
      <c r="C4" s="391"/>
      <c r="D4" s="392"/>
    </row>
    <row r="5" spans="1:8" x14ac:dyDescent="0.2">
      <c r="A5" s="621"/>
      <c r="B5" s="621"/>
      <c r="C5" s="621"/>
    </row>
    <row r="6" spans="1:8" x14ac:dyDescent="0.2">
      <c r="A6" s="394"/>
      <c r="B6" s="396">
        <v>2012</v>
      </c>
      <c r="C6" s="396">
        <v>2013</v>
      </c>
      <c r="D6" s="396">
        <v>2014</v>
      </c>
      <c r="E6" s="396">
        <v>2015</v>
      </c>
      <c r="F6" s="396">
        <v>2016</v>
      </c>
      <c r="G6" s="396">
        <v>2017</v>
      </c>
      <c r="H6" s="396">
        <v>2018</v>
      </c>
    </row>
    <row r="7" spans="1:8" s="401" customFormat="1" x14ac:dyDescent="0.2">
      <c r="A7" s="397" t="s">
        <v>121</v>
      </c>
      <c r="B7" s="400">
        <v>11487125.089425566</v>
      </c>
      <c r="C7" s="400">
        <v>10772131.938084662</v>
      </c>
      <c r="D7" s="400">
        <v>10519313.949725095</v>
      </c>
      <c r="E7" s="400">
        <v>12703695.102172755</v>
      </c>
      <c r="F7" s="400">
        <v>11966143.430482928</v>
      </c>
      <c r="G7" s="400">
        <v>12806102.99581771</v>
      </c>
      <c r="H7" s="400">
        <v>14380856.331</v>
      </c>
    </row>
    <row r="8" spans="1:8" s="401" customFormat="1" x14ac:dyDescent="0.2">
      <c r="A8" s="397" t="s">
        <v>140</v>
      </c>
      <c r="B8" s="398">
        <v>-84349.196000205848</v>
      </c>
      <c r="C8" s="398">
        <v>-883076.35032821656</v>
      </c>
      <c r="D8" s="398">
        <v>-1438073.6616109204</v>
      </c>
      <c r="E8" s="398">
        <v>-706744.38090747304</v>
      </c>
      <c r="F8" s="398">
        <v>-907780.28789545444</v>
      </c>
      <c r="G8" s="398">
        <v>-997781.81193006074</v>
      </c>
      <c r="H8" s="398">
        <v>-669314.98300000094</v>
      </c>
    </row>
    <row r="9" spans="1:8" x14ac:dyDescent="0.2">
      <c r="A9" s="402" t="s">
        <v>141</v>
      </c>
      <c r="B9" s="403">
        <v>8746239.7747433111</v>
      </c>
      <c r="C9" s="403">
        <v>7360978.3101290017</v>
      </c>
      <c r="D9" s="403">
        <v>7636960.2409957852</v>
      </c>
      <c r="E9" s="403">
        <v>8207721.158451993</v>
      </c>
      <c r="F9" s="403">
        <v>7912952.1192030767</v>
      </c>
      <c r="G9" s="403">
        <v>8378045.6400221605</v>
      </c>
      <c r="H9" s="403">
        <v>8899010.7039999999</v>
      </c>
    </row>
    <row r="10" spans="1:8" x14ac:dyDescent="0.2">
      <c r="A10" s="402" t="s">
        <v>637</v>
      </c>
      <c r="B10" s="403">
        <v>-8830588.9707435183</v>
      </c>
      <c r="C10" s="403">
        <v>-8244054.6604572171</v>
      </c>
      <c r="D10" s="403">
        <v>-9075033.9026067052</v>
      </c>
      <c r="E10" s="403">
        <v>-8914465.5393594671</v>
      </c>
      <c r="F10" s="403">
        <v>-8820732.4070985317</v>
      </c>
      <c r="G10" s="403">
        <v>-9375827.4519522209</v>
      </c>
      <c r="H10" s="403">
        <v>-9568325.6870000008</v>
      </c>
    </row>
    <row r="11" spans="1:8" s="401" customFormat="1" x14ac:dyDescent="0.2">
      <c r="A11" s="397" t="s">
        <v>142</v>
      </c>
      <c r="B11" s="398">
        <v>3815401.6279822346</v>
      </c>
      <c r="C11" s="398">
        <v>4099502.3606072827</v>
      </c>
      <c r="D11" s="398">
        <v>4222980.5614515329</v>
      </c>
      <c r="E11" s="398">
        <v>5320897.4413221963</v>
      </c>
      <c r="F11" s="398">
        <v>5039375.3022414641</v>
      </c>
      <c r="G11" s="398">
        <v>5596263.6480612829</v>
      </c>
      <c r="H11" s="398">
        <v>5841359.9460000005</v>
      </c>
    </row>
    <row r="12" spans="1:8" s="401" customFormat="1" x14ac:dyDescent="0.2">
      <c r="A12" s="397" t="s">
        <v>143</v>
      </c>
      <c r="B12" s="398">
        <v>7756072.6574435383</v>
      </c>
      <c r="C12" s="398">
        <v>7555705.927805597</v>
      </c>
      <c r="D12" s="398">
        <v>7734407.0498844823</v>
      </c>
      <c r="E12" s="398">
        <v>8089542.0417580325</v>
      </c>
      <c r="F12" s="398">
        <v>7834548.4161369186</v>
      </c>
      <c r="G12" s="398">
        <v>8207621.1596864881</v>
      </c>
      <c r="H12" s="398">
        <v>9208811.3680000007</v>
      </c>
    </row>
    <row r="13" spans="1:8" s="401" customFormat="1" x14ac:dyDescent="0.2">
      <c r="A13" s="397" t="s">
        <v>122</v>
      </c>
      <c r="B13" s="398">
        <v>12623465.304700226</v>
      </c>
      <c r="C13" s="398">
        <v>13260625.990929481</v>
      </c>
      <c r="D13" s="398">
        <v>13753862.58113678</v>
      </c>
      <c r="E13" s="398">
        <v>14419314.770893708</v>
      </c>
      <c r="F13" s="398">
        <v>14730274.075176718</v>
      </c>
      <c r="G13" s="398">
        <v>15436071.251179261</v>
      </c>
      <c r="H13" s="398">
        <v>16211646.288999997</v>
      </c>
    </row>
    <row r="14" spans="1:8" x14ac:dyDescent="0.2">
      <c r="A14" s="402" t="s">
        <v>638</v>
      </c>
      <c r="B14" s="403">
        <v>19589274.999445174</v>
      </c>
      <c r="C14" s="403">
        <v>20380709.049014349</v>
      </c>
      <c r="D14" s="403">
        <v>20885970.847845208</v>
      </c>
      <c r="E14" s="403">
        <v>21432247.800877735</v>
      </c>
      <c r="F14" s="403">
        <v>21139428.550111447</v>
      </c>
      <c r="G14" s="403">
        <v>21677346.783454515</v>
      </c>
      <c r="H14" s="403">
        <v>22834272.252999999</v>
      </c>
    </row>
    <row r="15" spans="1:8" x14ac:dyDescent="0.2">
      <c r="A15" s="402" t="s">
        <v>639</v>
      </c>
      <c r="B15" s="403">
        <v>-379505.03656606085</v>
      </c>
      <c r="C15" s="403">
        <v>-391708.25492727454</v>
      </c>
      <c r="D15" s="403">
        <v>-397772.07629597705</v>
      </c>
      <c r="E15" s="403">
        <v>-429297.54358784651</v>
      </c>
      <c r="F15" s="403">
        <v>-452608.8172313816</v>
      </c>
      <c r="G15" s="403">
        <v>-350654.05911763181</v>
      </c>
      <c r="H15" s="403">
        <v>-390787.74100000004</v>
      </c>
    </row>
    <row r="16" spans="1:8" x14ac:dyDescent="0.2">
      <c r="A16" s="402" t="s">
        <v>640</v>
      </c>
      <c r="B16" s="403">
        <v>-6586304.6581788855</v>
      </c>
      <c r="C16" s="403">
        <v>-6728374.8031575885</v>
      </c>
      <c r="D16" s="403">
        <v>-6734336.1904124524</v>
      </c>
      <c r="E16" s="403">
        <v>-6583635.4863961823</v>
      </c>
      <c r="F16" s="403">
        <v>-5956545.6577033438</v>
      </c>
      <c r="G16" s="403">
        <v>-5890621.4731576219</v>
      </c>
      <c r="H16" s="403">
        <v>-6231838.2230000002</v>
      </c>
    </row>
    <row r="17" spans="1:8" x14ac:dyDescent="0.2">
      <c r="A17" s="397" t="s">
        <v>641</v>
      </c>
      <c r="B17" s="398">
        <v>2286947.6901676538</v>
      </c>
      <c r="C17" s="398">
        <v>2359291.2634912226</v>
      </c>
      <c r="D17" s="398">
        <v>2521195.8992114947</v>
      </c>
      <c r="E17" s="398">
        <v>2584693.3685748121</v>
      </c>
      <c r="F17" s="398">
        <v>2638806.6273631705</v>
      </c>
      <c r="G17" s="398">
        <v>2683731.4807350468</v>
      </c>
      <c r="H17" s="398">
        <v>2728471.6989999996</v>
      </c>
    </row>
    <row r="18" spans="1:8" x14ac:dyDescent="0.2">
      <c r="A18" s="402" t="s">
        <v>642</v>
      </c>
      <c r="B18" s="403">
        <v>947294.4129836635</v>
      </c>
      <c r="C18" s="403">
        <v>968646.81368702988</v>
      </c>
      <c r="D18" s="403">
        <v>970971.48647854407</v>
      </c>
      <c r="E18" s="403">
        <v>1067394.5807563798</v>
      </c>
      <c r="F18" s="403">
        <v>1056156.440043163</v>
      </c>
      <c r="G18" s="403">
        <v>1002500.5490078767</v>
      </c>
      <c r="H18" s="403">
        <v>981456.08100000001</v>
      </c>
    </row>
    <row r="19" spans="1:8" x14ac:dyDescent="0.2">
      <c r="A19" s="402" t="s">
        <v>643</v>
      </c>
      <c r="B19" s="403">
        <v>1339653.2771839902</v>
      </c>
      <c r="C19" s="403">
        <v>1390644.4498041929</v>
      </c>
      <c r="D19" s="403">
        <v>1543548.0893371648</v>
      </c>
      <c r="E19" s="403">
        <v>1508002.0793243989</v>
      </c>
      <c r="F19" s="403">
        <v>1572185.5860640369</v>
      </c>
      <c r="G19" s="403">
        <v>1669196.4758746645</v>
      </c>
      <c r="H19" s="403">
        <v>1727392.4109999998</v>
      </c>
    </row>
    <row r="20" spans="1:8" x14ac:dyDescent="0.2">
      <c r="A20" s="402" t="s">
        <v>644</v>
      </c>
      <c r="B20" s="403">
        <v>0</v>
      </c>
      <c r="C20" s="403">
        <v>0</v>
      </c>
      <c r="D20" s="403">
        <v>6676.3233957854409</v>
      </c>
      <c r="E20" s="403">
        <v>9296.7084940334134</v>
      </c>
      <c r="F20" s="403">
        <v>10464.601255970281</v>
      </c>
      <c r="G20" s="403">
        <v>12034.455852505844</v>
      </c>
      <c r="H20" s="403">
        <v>19623.207000000002</v>
      </c>
    </row>
    <row r="21" spans="1:8" x14ac:dyDescent="0.2">
      <c r="A21" s="397" t="s">
        <v>645</v>
      </c>
      <c r="B21" s="398">
        <v>392294.50942454569</v>
      </c>
      <c r="C21" s="398">
        <v>293651.87100270839</v>
      </c>
      <c r="D21" s="398">
        <v>310085.7465727969</v>
      </c>
      <c r="E21" s="398">
        <v>295597.70463833306</v>
      </c>
      <c r="F21" s="398">
        <v>481308.61602812668</v>
      </c>
      <c r="G21" s="398">
        <v>531260.34895680775</v>
      </c>
      <c r="H21" s="398">
        <v>587721.24100000004</v>
      </c>
    </row>
    <row r="22" spans="1:8" x14ac:dyDescent="0.2">
      <c r="A22" s="397" t="s">
        <v>123</v>
      </c>
      <c r="B22" s="398">
        <v>379936.1547200327</v>
      </c>
      <c r="C22" s="398">
        <v>360151.49376647611</v>
      </c>
      <c r="D22" s="398">
        <v>382948.7217480843</v>
      </c>
      <c r="E22" s="398">
        <v>373129.9675634295</v>
      </c>
      <c r="F22" s="398">
        <v>323295.75067503977</v>
      </c>
      <c r="G22" s="398">
        <v>328967.15962884098</v>
      </c>
      <c r="H22" s="398">
        <v>347555.13699999999</v>
      </c>
    </row>
    <row r="23" spans="1:8" x14ac:dyDescent="0.2">
      <c r="A23" s="397" t="s">
        <v>124</v>
      </c>
      <c r="B23" s="398">
        <v>343048.44092669006</v>
      </c>
      <c r="C23" s="398">
        <v>201244.21057117067</v>
      </c>
      <c r="D23" s="398">
        <v>267013.61725306505</v>
      </c>
      <c r="E23" s="398">
        <v>-310406.19476868003</v>
      </c>
      <c r="F23" s="398">
        <v>212577.93419724045</v>
      </c>
      <c r="G23" s="398">
        <v>-284044.54070302076</v>
      </c>
      <c r="H23" s="398">
        <v>47808.318999999901</v>
      </c>
    </row>
    <row r="24" spans="1:8" x14ac:dyDescent="0.2">
      <c r="A24" s="402" t="s">
        <v>646</v>
      </c>
      <c r="B24" s="403">
        <v>-164692.46942107394</v>
      </c>
      <c r="C24" s="403">
        <v>-231929.57789005915</v>
      </c>
      <c r="D24" s="403">
        <v>-157244.91657509579</v>
      </c>
      <c r="E24" s="403">
        <v>-900519.01464769605</v>
      </c>
      <c r="F24" s="403">
        <v>-440643.10248770565</v>
      </c>
      <c r="G24" s="403">
        <v>-1077915.223086298</v>
      </c>
      <c r="H24" s="403">
        <v>-864174.11100000003</v>
      </c>
    </row>
    <row r="25" spans="1:8" x14ac:dyDescent="0.2">
      <c r="A25" s="402" t="s">
        <v>647</v>
      </c>
      <c r="B25" s="403">
        <v>507740.91034776397</v>
      </c>
      <c r="C25" s="403">
        <v>433173.78846122982</v>
      </c>
      <c r="D25" s="403">
        <v>424258.5338281609</v>
      </c>
      <c r="E25" s="403">
        <v>590112.81987901602</v>
      </c>
      <c r="F25" s="403">
        <v>653221.03668494604</v>
      </c>
      <c r="G25" s="403">
        <v>793870.6823832771</v>
      </c>
      <c r="H25" s="403">
        <v>911982.42999999993</v>
      </c>
    </row>
    <row r="26" spans="1:8" x14ac:dyDescent="0.2">
      <c r="A26" s="404" t="s">
        <v>125</v>
      </c>
      <c r="B26" s="406">
        <v>27512817.18936472</v>
      </c>
      <c r="C26" s="406">
        <v>27247096.767845724</v>
      </c>
      <c r="D26" s="406">
        <v>27754420.515647314</v>
      </c>
      <c r="E26" s="406">
        <v>30066024.719074357</v>
      </c>
      <c r="F26" s="406">
        <v>30352406.433923222</v>
      </c>
      <c r="G26" s="406">
        <v>31502088.695614647</v>
      </c>
      <c r="H26" s="406">
        <v>34304059.015999995</v>
      </c>
    </row>
    <row r="27" spans="1:8" x14ac:dyDescent="0.2">
      <c r="A27" s="17" t="s">
        <v>14</v>
      </c>
    </row>
    <row r="29" spans="1:8" ht="15" x14ac:dyDescent="0.25">
      <c r="A29" s="407"/>
    </row>
    <row r="31" spans="1:8" x14ac:dyDescent="0.2">
      <c r="B31" s="410"/>
      <c r="C31" s="410"/>
      <c r="D31" s="410"/>
      <c r="E31" s="410"/>
      <c r="F31" s="410"/>
    </row>
  </sheetData>
  <mergeCells count="1">
    <mergeCell ref="A5:C5"/>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heetViews>
  <sheetFormatPr baseColWidth="10" defaultColWidth="11.42578125" defaultRowHeight="12.75" x14ac:dyDescent="0.2"/>
  <cols>
    <col min="1" max="1" width="35" style="393" customWidth="1"/>
    <col min="2" max="3" width="12.28515625" style="393" customWidth="1"/>
    <col min="4" max="4" width="11.5703125" style="393" bestFit="1" customWidth="1"/>
    <col min="5" max="16384" width="11.42578125" style="393"/>
  </cols>
  <sheetData>
    <row r="1" spans="1:8" x14ac:dyDescent="0.2">
      <c r="A1" s="90" t="s">
        <v>652</v>
      </c>
      <c r="B1" s="391"/>
      <c r="C1" s="391"/>
      <c r="D1" s="392"/>
    </row>
    <row r="2" spans="1:8" x14ac:dyDescent="0.2">
      <c r="A2" s="369" t="s">
        <v>655</v>
      </c>
      <c r="B2" s="423"/>
      <c r="C2" s="423"/>
      <c r="D2" s="392"/>
    </row>
    <row r="3" spans="1:8" x14ac:dyDescent="0.2">
      <c r="A3" s="369" t="s">
        <v>653</v>
      </c>
      <c r="B3" s="423"/>
      <c r="C3" s="423"/>
      <c r="D3" s="392"/>
    </row>
    <row r="4" spans="1:8" x14ac:dyDescent="0.2">
      <c r="A4" s="370" t="s">
        <v>0</v>
      </c>
      <c r="B4" s="423"/>
      <c r="C4" s="423"/>
      <c r="D4" s="392"/>
    </row>
    <row r="5" spans="1:8" x14ac:dyDescent="0.2">
      <c r="A5" s="622"/>
      <c r="B5" s="622"/>
      <c r="C5" s="622"/>
    </row>
    <row r="6" spans="1:8" x14ac:dyDescent="0.2">
      <c r="A6" s="394"/>
      <c r="B6" s="412">
        <v>2012</v>
      </c>
      <c r="C6" s="413">
        <v>2013</v>
      </c>
      <c r="D6" s="413">
        <v>2014</v>
      </c>
      <c r="E6" s="413">
        <v>2015</v>
      </c>
      <c r="F6" s="413">
        <v>2016</v>
      </c>
      <c r="G6" s="413">
        <v>2017</v>
      </c>
      <c r="H6" s="413">
        <v>2018</v>
      </c>
    </row>
    <row r="7" spans="1:8" x14ac:dyDescent="0.2">
      <c r="A7" s="414" t="s">
        <v>121</v>
      </c>
      <c r="B7" s="400">
        <v>2446554.47815193</v>
      </c>
      <c r="C7" s="400">
        <v>1742632.8731626042</v>
      </c>
      <c r="D7" s="400">
        <v>1611107.8172394638</v>
      </c>
      <c r="E7" s="400">
        <v>1399085.107675601</v>
      </c>
      <c r="F7" s="400">
        <v>12664.055768087994</v>
      </c>
      <c r="G7" s="400">
        <v>837514.56247502821</v>
      </c>
      <c r="H7" s="400">
        <v>1532800.676</v>
      </c>
    </row>
    <row r="8" spans="1:8" x14ac:dyDescent="0.2">
      <c r="A8" s="415" t="s">
        <v>140</v>
      </c>
      <c r="B8" s="416">
        <v>520302.3521517255</v>
      </c>
      <c r="C8" s="416">
        <v>-90237.605875012465</v>
      </c>
      <c r="D8" s="416">
        <v>-88982.039370689585</v>
      </c>
      <c r="E8" s="416">
        <v>222792.55658564347</v>
      </c>
      <c r="F8" s="416">
        <v>-504378.57092747191</v>
      </c>
      <c r="G8" s="416">
        <v>-5687.9778364061558</v>
      </c>
      <c r="H8" s="416">
        <v>291194.20899999992</v>
      </c>
    </row>
    <row r="9" spans="1:8" x14ac:dyDescent="0.2">
      <c r="A9" s="417" t="s">
        <v>141</v>
      </c>
      <c r="B9" s="418">
        <v>2630592.283645906</v>
      </c>
      <c r="C9" s="418">
        <v>1442783.4310659042</v>
      </c>
      <c r="D9" s="418">
        <v>1489058.990630843</v>
      </c>
      <c r="E9" s="418">
        <v>1580174.4918360568</v>
      </c>
      <c r="F9" s="418">
        <v>456524.15150185744</v>
      </c>
      <c r="G9" s="418">
        <v>453482.41903488268</v>
      </c>
      <c r="H9" s="418">
        <v>941217.17299999995</v>
      </c>
    </row>
    <row r="10" spans="1:8" x14ac:dyDescent="0.2">
      <c r="A10" s="417" t="s">
        <v>637</v>
      </c>
      <c r="B10" s="418">
        <v>-2110289.9314941806</v>
      </c>
      <c r="C10" s="418">
        <v>-1533021.0369409169</v>
      </c>
      <c r="D10" s="418">
        <v>-1578041.0300015328</v>
      </c>
      <c r="E10" s="418">
        <v>-1357381.9352504134</v>
      </c>
      <c r="F10" s="418">
        <v>-960902.7224293293</v>
      </c>
      <c r="G10" s="418">
        <v>-459170.39687128889</v>
      </c>
      <c r="H10" s="418">
        <v>-650022.96400000004</v>
      </c>
    </row>
    <row r="11" spans="1:8" x14ac:dyDescent="0.2">
      <c r="A11" s="417" t="s">
        <v>142</v>
      </c>
      <c r="B11" s="416">
        <v>329344.57105513581</v>
      </c>
      <c r="C11" s="416">
        <v>486102.16364329425</v>
      </c>
      <c r="D11" s="416">
        <v>416673.27648505749</v>
      </c>
      <c r="E11" s="416">
        <v>106633.03897852029</v>
      </c>
      <c r="F11" s="416">
        <v>57879.217911374501</v>
      </c>
      <c r="G11" s="416">
        <v>421766.5256712542</v>
      </c>
      <c r="H11" s="416">
        <v>326519.10200000001</v>
      </c>
    </row>
    <row r="12" spans="1:8" x14ac:dyDescent="0.2">
      <c r="A12" s="419" t="s">
        <v>143</v>
      </c>
      <c r="B12" s="420">
        <v>1596907.5549450687</v>
      </c>
      <c r="C12" s="420">
        <v>1346768.3153943224</v>
      </c>
      <c r="D12" s="420">
        <v>1283416.580125096</v>
      </c>
      <c r="E12" s="420">
        <v>1069659.5121114375</v>
      </c>
      <c r="F12" s="420">
        <v>459163.40878418536</v>
      </c>
      <c r="G12" s="420">
        <v>421436.0146401801</v>
      </c>
      <c r="H12" s="420">
        <v>915087.36499999999</v>
      </c>
    </row>
    <row r="13" spans="1:8" x14ac:dyDescent="0.2">
      <c r="A13" s="421" t="s">
        <v>125</v>
      </c>
      <c r="B13" s="422">
        <v>2446554.47815193</v>
      </c>
      <c r="C13" s="422">
        <v>1742632.8731626042</v>
      </c>
      <c r="D13" s="422">
        <v>1611107.8172394638</v>
      </c>
      <c r="E13" s="422">
        <v>1399085.107675601</v>
      </c>
      <c r="F13" s="422">
        <v>12664.055768087994</v>
      </c>
      <c r="G13" s="422">
        <v>837514.56247502821</v>
      </c>
      <c r="H13" s="422">
        <v>1532800.676</v>
      </c>
    </row>
    <row r="14" spans="1:8" x14ac:dyDescent="0.2">
      <c r="A14" s="17" t="s">
        <v>14</v>
      </c>
    </row>
    <row r="16" spans="1:8" ht="15" x14ac:dyDescent="0.25">
      <c r="A16" s="407"/>
    </row>
  </sheetData>
  <mergeCells count="1">
    <mergeCell ref="A5:C5"/>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heetViews>
  <sheetFormatPr baseColWidth="10" defaultRowHeight="15" x14ac:dyDescent="0.25"/>
  <cols>
    <col min="1" max="1" width="46.140625" style="442" customWidth="1"/>
    <col min="2" max="16384" width="11.42578125" style="442"/>
  </cols>
  <sheetData>
    <row r="1" spans="1:8" x14ac:dyDescent="0.25">
      <c r="A1" s="369" t="s">
        <v>731</v>
      </c>
      <c r="B1" s="513"/>
      <c r="C1" s="513"/>
      <c r="D1" s="374"/>
      <c r="E1" s="17"/>
      <c r="F1" s="17"/>
      <c r="G1" s="17"/>
      <c r="H1" s="17"/>
    </row>
    <row r="2" spans="1:8" x14ac:dyDescent="0.25">
      <c r="A2" s="369" t="s">
        <v>730</v>
      </c>
      <c r="B2" s="513"/>
      <c r="C2" s="513"/>
      <c r="D2" s="374"/>
      <c r="E2" s="17"/>
      <c r="F2" s="17"/>
      <c r="G2" s="17"/>
      <c r="H2" s="17"/>
    </row>
    <row r="3" spans="1:8" x14ac:dyDescent="0.25">
      <c r="A3" s="369" t="s">
        <v>649</v>
      </c>
      <c r="B3" s="513"/>
      <c r="C3" s="513"/>
      <c r="D3" s="374"/>
      <c r="E3" s="17"/>
      <c r="F3" s="17"/>
      <c r="G3" s="17"/>
      <c r="H3" s="17"/>
    </row>
    <row r="4" spans="1:8" x14ac:dyDescent="0.25">
      <c r="A4" s="441" t="s">
        <v>0</v>
      </c>
      <c r="B4" s="513"/>
      <c r="C4" s="513"/>
      <c r="D4" s="374"/>
      <c r="E4" s="17"/>
      <c r="F4" s="17"/>
      <c r="G4" s="17"/>
      <c r="H4" s="17"/>
    </row>
    <row r="5" spans="1:8" x14ac:dyDescent="0.25">
      <c r="A5" s="623"/>
      <c r="B5" s="623"/>
      <c r="C5" s="623"/>
      <c r="D5" s="17"/>
      <c r="E5" s="17"/>
      <c r="F5" s="17"/>
      <c r="G5" s="17"/>
      <c r="H5" s="17"/>
    </row>
    <row r="6" spans="1:8" x14ac:dyDescent="0.25">
      <c r="A6" s="440"/>
      <c r="B6" s="514">
        <v>2012</v>
      </c>
      <c r="C6" s="514">
        <v>2013</v>
      </c>
      <c r="D6" s="514">
        <v>2014</v>
      </c>
      <c r="E6" s="514">
        <v>2015</v>
      </c>
      <c r="F6" s="514">
        <v>2016</v>
      </c>
      <c r="G6" s="514">
        <v>2017</v>
      </c>
      <c r="H6" s="514">
        <v>2018</v>
      </c>
    </row>
    <row r="7" spans="1:8" x14ac:dyDescent="0.25">
      <c r="A7" s="515" t="s">
        <v>121</v>
      </c>
      <c r="B7" s="516">
        <v>9040570.611273637</v>
      </c>
      <c r="C7" s="516">
        <v>9029499.064922059</v>
      </c>
      <c r="D7" s="516">
        <v>8908206.13248563</v>
      </c>
      <c r="E7" s="516">
        <v>11304609.994497154</v>
      </c>
      <c r="F7" s="516">
        <v>11953479.37471484</v>
      </c>
      <c r="G7" s="516">
        <v>11968588.433342682</v>
      </c>
      <c r="H7" s="516">
        <v>12848055.654999997</v>
      </c>
    </row>
    <row r="8" spans="1:8" x14ac:dyDescent="0.25">
      <c r="A8" s="515" t="s">
        <v>140</v>
      </c>
      <c r="B8" s="517">
        <v>-604651.54815193044</v>
      </c>
      <c r="C8" s="517">
        <v>-792838.74445320398</v>
      </c>
      <c r="D8" s="517">
        <v>-1349091.6222402321</v>
      </c>
      <c r="E8" s="517">
        <v>-929536.93749311683</v>
      </c>
      <c r="F8" s="517">
        <v>-403401.71696798212</v>
      </c>
      <c r="G8" s="517">
        <v>-992093.83409365441</v>
      </c>
      <c r="H8" s="517">
        <v>-960509.19200000167</v>
      </c>
    </row>
    <row r="9" spans="1:8" x14ac:dyDescent="0.25">
      <c r="A9" s="518" t="s">
        <v>141</v>
      </c>
      <c r="B9" s="519">
        <v>6115647.4910974065</v>
      </c>
      <c r="C9" s="519">
        <v>5918194.8790630959</v>
      </c>
      <c r="D9" s="519">
        <v>6147901.2503649415</v>
      </c>
      <c r="E9" s="519">
        <v>6627546.666615936</v>
      </c>
      <c r="F9" s="519">
        <v>7456427.96770122</v>
      </c>
      <c r="G9" s="519">
        <v>7924563.220987278</v>
      </c>
      <c r="H9" s="519">
        <v>7957793.5309999976</v>
      </c>
    </row>
    <row r="10" spans="1:8" x14ac:dyDescent="0.25">
      <c r="A10" s="518" t="s">
        <v>637</v>
      </c>
      <c r="B10" s="519">
        <v>-6720299.0392493354</v>
      </c>
      <c r="C10" s="519">
        <v>-6711033.6235163007</v>
      </c>
      <c r="D10" s="519">
        <v>-7496992.8726051729</v>
      </c>
      <c r="E10" s="519">
        <v>-7557083.6041090526</v>
      </c>
      <c r="F10" s="519">
        <v>-7859829.6846692022</v>
      </c>
      <c r="G10" s="519">
        <v>-8916657.0550809316</v>
      </c>
      <c r="H10" s="519">
        <v>-8918302.7229999993</v>
      </c>
    </row>
    <row r="11" spans="1:8" x14ac:dyDescent="0.25">
      <c r="A11" s="515" t="s">
        <v>142</v>
      </c>
      <c r="B11" s="517">
        <v>3486057.0569270984</v>
      </c>
      <c r="C11" s="517">
        <v>3613400.1969639882</v>
      </c>
      <c r="D11" s="517">
        <v>3806307.2849664753</v>
      </c>
      <c r="E11" s="517">
        <v>5214264.4023436755</v>
      </c>
      <c r="F11" s="517">
        <v>4981496.0843300894</v>
      </c>
      <c r="G11" s="517">
        <v>5174497.1223900281</v>
      </c>
      <c r="H11" s="517">
        <v>5514840.8439999996</v>
      </c>
    </row>
    <row r="12" spans="1:8" x14ac:dyDescent="0.25">
      <c r="A12" s="515" t="s">
        <v>143</v>
      </c>
      <c r="B12" s="517">
        <v>6159165.1024984689</v>
      </c>
      <c r="C12" s="517">
        <v>6208937.6124112746</v>
      </c>
      <c r="D12" s="517">
        <v>6450990.469759387</v>
      </c>
      <c r="E12" s="517">
        <v>7019882.529646595</v>
      </c>
      <c r="F12" s="517">
        <v>7375385.0073527331</v>
      </c>
      <c r="G12" s="517">
        <v>7786185.1450463086</v>
      </c>
      <c r="H12" s="517">
        <v>8293724.0030000005</v>
      </c>
    </row>
    <row r="13" spans="1:8" x14ac:dyDescent="0.25">
      <c r="A13" s="515" t="s">
        <v>122</v>
      </c>
      <c r="B13" s="517">
        <v>12623465.304700226</v>
      </c>
      <c r="C13" s="517">
        <v>13260625.990929481</v>
      </c>
      <c r="D13" s="517">
        <v>13753862.58113678</v>
      </c>
      <c r="E13" s="517">
        <v>14419314.770893708</v>
      </c>
      <c r="F13" s="517">
        <v>14730274.075176718</v>
      </c>
      <c r="G13" s="517">
        <v>15436071.251179261</v>
      </c>
      <c r="H13" s="517">
        <v>16211646.288999997</v>
      </c>
    </row>
    <row r="14" spans="1:8" x14ac:dyDescent="0.25">
      <c r="A14" s="518" t="s">
        <v>638</v>
      </c>
      <c r="B14" s="519">
        <v>19589274.999445174</v>
      </c>
      <c r="C14" s="519">
        <v>20380709.049014349</v>
      </c>
      <c r="D14" s="519">
        <v>20885970.847845208</v>
      </c>
      <c r="E14" s="519">
        <v>21432247.800877735</v>
      </c>
      <c r="F14" s="519">
        <v>21139428.550111447</v>
      </c>
      <c r="G14" s="519">
        <v>21677346.783454515</v>
      </c>
      <c r="H14" s="519">
        <v>22834272.252999999</v>
      </c>
    </row>
    <row r="15" spans="1:8" x14ac:dyDescent="0.25">
      <c r="A15" s="518" t="s">
        <v>639</v>
      </c>
      <c r="B15" s="519">
        <v>-379505.03656606085</v>
      </c>
      <c r="C15" s="519">
        <v>-391708.25492727454</v>
      </c>
      <c r="D15" s="519">
        <v>-397772.07629597705</v>
      </c>
      <c r="E15" s="519">
        <v>-429297.54358784651</v>
      </c>
      <c r="F15" s="519">
        <v>-452608.8172313816</v>
      </c>
      <c r="G15" s="519">
        <v>-350654.05911763181</v>
      </c>
      <c r="H15" s="519">
        <v>-390787.74100000004</v>
      </c>
    </row>
    <row r="16" spans="1:8" x14ac:dyDescent="0.25">
      <c r="A16" s="518" t="s">
        <v>640</v>
      </c>
      <c r="B16" s="519">
        <v>-6586304.6581788855</v>
      </c>
      <c r="C16" s="519">
        <v>-6728374.8031575885</v>
      </c>
      <c r="D16" s="519">
        <v>-6734336.1904124524</v>
      </c>
      <c r="E16" s="519">
        <v>-6583635.4863961823</v>
      </c>
      <c r="F16" s="519">
        <v>-5956545.6577033438</v>
      </c>
      <c r="G16" s="519">
        <v>-5890621.4731576219</v>
      </c>
      <c r="H16" s="519">
        <v>-6231838.2230000002</v>
      </c>
    </row>
    <row r="17" spans="1:8" x14ac:dyDescent="0.25">
      <c r="A17" s="515" t="s">
        <v>641</v>
      </c>
      <c r="B17" s="517">
        <v>2286947.6901676538</v>
      </c>
      <c r="C17" s="517">
        <v>2359291.2634912226</v>
      </c>
      <c r="D17" s="517">
        <v>2521195.8992114947</v>
      </c>
      <c r="E17" s="517">
        <v>2584693.3685748121</v>
      </c>
      <c r="F17" s="517">
        <v>2638806.6273631705</v>
      </c>
      <c r="G17" s="517">
        <v>2683731.4807350468</v>
      </c>
      <c r="H17" s="517">
        <v>2728471.6989999996</v>
      </c>
    </row>
    <row r="18" spans="1:8" x14ac:dyDescent="0.25">
      <c r="A18" s="518" t="s">
        <v>642</v>
      </c>
      <c r="B18" s="519">
        <v>947294.4129836635</v>
      </c>
      <c r="C18" s="519">
        <v>968646.81368702988</v>
      </c>
      <c r="D18" s="519">
        <v>970971.48647854407</v>
      </c>
      <c r="E18" s="519">
        <v>1067394.5807563798</v>
      </c>
      <c r="F18" s="519">
        <v>1056156.440043163</v>
      </c>
      <c r="G18" s="519">
        <v>1002500.5490078767</v>
      </c>
      <c r="H18" s="519">
        <v>981456.08100000001</v>
      </c>
    </row>
    <row r="19" spans="1:8" x14ac:dyDescent="0.25">
      <c r="A19" s="518" t="s">
        <v>643</v>
      </c>
      <c r="B19" s="519">
        <v>1339653.2771839902</v>
      </c>
      <c r="C19" s="519">
        <v>1390644.4498041929</v>
      </c>
      <c r="D19" s="519">
        <v>1543548.0893371648</v>
      </c>
      <c r="E19" s="519">
        <v>1508002.0793243989</v>
      </c>
      <c r="F19" s="519">
        <v>1572185.5860640369</v>
      </c>
      <c r="G19" s="519">
        <v>1669196.4758746645</v>
      </c>
      <c r="H19" s="519">
        <v>1727392.4109999998</v>
      </c>
    </row>
    <row r="20" spans="1:8" x14ac:dyDescent="0.25">
      <c r="A20" s="518" t="s">
        <v>644</v>
      </c>
      <c r="B20" s="519">
        <v>0</v>
      </c>
      <c r="C20" s="519">
        <v>0</v>
      </c>
      <c r="D20" s="519">
        <v>6676.3233957854409</v>
      </c>
      <c r="E20" s="519">
        <v>9296.7084940334134</v>
      </c>
      <c r="F20" s="519">
        <v>10464.601255970281</v>
      </c>
      <c r="G20" s="519">
        <v>12034.455852505844</v>
      </c>
      <c r="H20" s="519">
        <v>19623.207000000002</v>
      </c>
    </row>
    <row r="21" spans="1:8" x14ac:dyDescent="0.25">
      <c r="A21" s="515" t="s">
        <v>645</v>
      </c>
      <c r="B21" s="517">
        <v>392294.50942454569</v>
      </c>
      <c r="C21" s="517">
        <v>293651.87100270839</v>
      </c>
      <c r="D21" s="517">
        <v>310085.7465727969</v>
      </c>
      <c r="E21" s="517">
        <v>295597.70463833306</v>
      </c>
      <c r="F21" s="517">
        <v>481308.61602812668</v>
      </c>
      <c r="G21" s="517">
        <v>531260.34895680775</v>
      </c>
      <c r="H21" s="517">
        <v>587721.24100000004</v>
      </c>
    </row>
    <row r="22" spans="1:8" x14ac:dyDescent="0.25">
      <c r="A22" s="515" t="s">
        <v>123</v>
      </c>
      <c r="B22" s="517">
        <v>379936.1547200327</v>
      </c>
      <c r="C22" s="517">
        <v>360151.49376647611</v>
      </c>
      <c r="D22" s="517">
        <v>382948.7217480843</v>
      </c>
      <c r="E22" s="517">
        <v>373129.9675634295</v>
      </c>
      <c r="F22" s="517">
        <v>323295.75067503977</v>
      </c>
      <c r="G22" s="517">
        <v>328967.15962884098</v>
      </c>
      <c r="H22" s="517">
        <v>347555.13699999999</v>
      </c>
    </row>
    <row r="23" spans="1:8" x14ac:dyDescent="0.25">
      <c r="A23" s="515" t="s">
        <v>124</v>
      </c>
      <c r="B23" s="517">
        <v>343048.44092669006</v>
      </c>
      <c r="C23" s="517">
        <v>201244.21057117067</v>
      </c>
      <c r="D23" s="517">
        <v>267013.61725306505</v>
      </c>
      <c r="E23" s="517">
        <v>-310406.19476868003</v>
      </c>
      <c r="F23" s="517">
        <v>212577.93419724045</v>
      </c>
      <c r="G23" s="517">
        <v>-284044.54070302076</v>
      </c>
      <c r="H23" s="517">
        <v>47808.318999999901</v>
      </c>
    </row>
    <row r="24" spans="1:8" x14ac:dyDescent="0.25">
      <c r="A24" s="518" t="s">
        <v>646</v>
      </c>
      <c r="B24" s="519">
        <v>-164692.46942107394</v>
      </c>
      <c r="C24" s="519">
        <v>-231929.57789005915</v>
      </c>
      <c r="D24" s="519">
        <v>-157244.91657509579</v>
      </c>
      <c r="E24" s="519">
        <v>-900519.01464769605</v>
      </c>
      <c r="F24" s="519">
        <v>-440643.10248770565</v>
      </c>
      <c r="G24" s="519">
        <v>-1077915.223086298</v>
      </c>
      <c r="H24" s="519">
        <v>-864174.11100000003</v>
      </c>
    </row>
    <row r="25" spans="1:8" x14ac:dyDescent="0.25">
      <c r="A25" s="518" t="s">
        <v>647</v>
      </c>
      <c r="B25" s="519">
        <v>507740.91034776397</v>
      </c>
      <c r="C25" s="519">
        <v>433173.78846122982</v>
      </c>
      <c r="D25" s="519">
        <v>424258.5338281609</v>
      </c>
      <c r="E25" s="519">
        <v>590112.81987901602</v>
      </c>
      <c r="F25" s="519">
        <v>653221.03668494604</v>
      </c>
      <c r="G25" s="519">
        <v>793870.6823832771</v>
      </c>
      <c r="H25" s="519">
        <v>911982.42999999993</v>
      </c>
    </row>
    <row r="26" spans="1:8" x14ac:dyDescent="0.25">
      <c r="A26" s="520" t="s">
        <v>125</v>
      </c>
      <c r="B26" s="521">
        <v>25066262.711212788</v>
      </c>
      <c r="C26" s="521">
        <v>25504463.894683119</v>
      </c>
      <c r="D26" s="521">
        <v>26143312.698407847</v>
      </c>
      <c r="E26" s="521">
        <v>28666939.611398757</v>
      </c>
      <c r="F26" s="521">
        <v>30339742.378155131</v>
      </c>
      <c r="G26" s="521">
        <v>30664574.133139618</v>
      </c>
      <c r="H26" s="521">
        <v>32771258.339999992</v>
      </c>
    </row>
    <row r="27" spans="1:8" x14ac:dyDescent="0.25">
      <c r="A27" s="17" t="s">
        <v>14</v>
      </c>
      <c r="B27" s="484"/>
      <c r="C27" s="484"/>
      <c r="D27" s="484"/>
      <c r="E27" s="484"/>
      <c r="F27" s="484"/>
      <c r="G27" s="484"/>
      <c r="H27" s="484"/>
    </row>
    <row r="28" spans="1:8" x14ac:dyDescent="0.25">
      <c r="A28" s="484"/>
      <c r="B28" s="484"/>
      <c r="C28" s="484"/>
      <c r="D28" s="484"/>
      <c r="E28" s="484"/>
      <c r="F28" s="484"/>
      <c r="G28" s="484"/>
      <c r="H28" s="484"/>
    </row>
  </sheetData>
  <mergeCells count="1">
    <mergeCell ref="A5:C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heetViews>
  <sheetFormatPr baseColWidth="10" defaultRowHeight="15" x14ac:dyDescent="0.25"/>
  <cols>
    <col min="1" max="1" width="33.7109375" style="442" customWidth="1"/>
    <col min="2" max="16384" width="11.42578125" style="442"/>
  </cols>
  <sheetData>
    <row r="1" spans="1:3" x14ac:dyDescent="0.25">
      <c r="A1" s="369" t="s">
        <v>720</v>
      </c>
      <c r="B1" s="369"/>
      <c r="C1" s="369"/>
    </row>
    <row r="2" spans="1:3" x14ac:dyDescent="0.25">
      <c r="A2" s="586" t="s">
        <v>715</v>
      </c>
      <c r="B2" s="586"/>
      <c r="C2" s="586"/>
    </row>
    <row r="3" spans="1:3" x14ac:dyDescent="0.25">
      <c r="A3" s="624" t="s">
        <v>716</v>
      </c>
      <c r="B3" s="624"/>
      <c r="C3" s="624"/>
    </row>
    <row r="4" spans="1:3" ht="35.25" customHeight="1" x14ac:dyDescent="0.25">
      <c r="A4" s="480"/>
      <c r="B4" s="483" t="s">
        <v>717</v>
      </c>
      <c r="C4" s="477" t="s">
        <v>718</v>
      </c>
    </row>
    <row r="5" spans="1:3" x14ac:dyDescent="0.25">
      <c r="A5" s="478" t="s">
        <v>120</v>
      </c>
      <c r="B5" s="479">
        <v>632600</v>
      </c>
      <c r="C5" s="479">
        <v>536600</v>
      </c>
    </row>
    <row r="6" spans="1:3" x14ac:dyDescent="0.25">
      <c r="A6" s="478" t="s">
        <v>147</v>
      </c>
      <c r="B6" s="479">
        <v>1242200</v>
      </c>
      <c r="C6" s="479">
        <v>1251700</v>
      </c>
    </row>
    <row r="7" spans="1:3" x14ac:dyDescent="0.25">
      <c r="A7" s="481" t="s">
        <v>719</v>
      </c>
      <c r="B7" s="482">
        <v>1874800</v>
      </c>
      <c r="C7" s="482">
        <v>1788300</v>
      </c>
    </row>
    <row r="8" spans="1:3" x14ac:dyDescent="0.25">
      <c r="A8" s="230" t="s">
        <v>14</v>
      </c>
      <c r="B8" s="201"/>
      <c r="C8" s="201"/>
    </row>
  </sheetData>
  <mergeCells count="2">
    <mergeCell ref="A2:C2"/>
    <mergeCell ref="A3:C3"/>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workbookViewId="0"/>
  </sheetViews>
  <sheetFormatPr baseColWidth="10" defaultRowHeight="12.75" x14ac:dyDescent="0.2"/>
  <cols>
    <col min="1" max="1" width="23.85546875" style="17" customWidth="1"/>
    <col min="2" max="16384" width="11.42578125" style="17"/>
  </cols>
  <sheetData>
    <row r="1" spans="1:6" x14ac:dyDescent="0.2">
      <c r="A1" s="485" t="s">
        <v>729</v>
      </c>
      <c r="B1" s="485"/>
      <c r="C1" s="485"/>
      <c r="D1" s="485"/>
      <c r="E1" s="485"/>
      <c r="F1" s="485"/>
    </row>
    <row r="2" spans="1:6" x14ac:dyDescent="0.2">
      <c r="A2" s="625" t="s">
        <v>721</v>
      </c>
      <c r="B2" s="625"/>
      <c r="C2" s="625"/>
      <c r="D2" s="625"/>
      <c r="E2" s="625"/>
      <c r="F2" s="625"/>
    </row>
    <row r="3" spans="1:6" x14ac:dyDescent="0.2">
      <c r="A3" s="626" t="s">
        <v>716</v>
      </c>
      <c r="B3" s="626"/>
      <c r="C3" s="626"/>
      <c r="D3" s="626"/>
      <c r="E3" s="626"/>
      <c r="F3" s="626"/>
    </row>
    <row r="4" spans="1:6" ht="24.75" customHeight="1" x14ac:dyDescent="0.2">
      <c r="A4" s="486"/>
      <c r="B4" s="627" t="s">
        <v>722</v>
      </c>
      <c r="C4" s="627" t="s">
        <v>723</v>
      </c>
      <c r="D4" s="627" t="s">
        <v>724</v>
      </c>
      <c r="E4" s="627" t="s">
        <v>725</v>
      </c>
      <c r="F4" s="627" t="s">
        <v>726</v>
      </c>
    </row>
    <row r="5" spans="1:6" ht="30" customHeight="1" x14ac:dyDescent="0.2">
      <c r="A5" s="487"/>
      <c r="B5" s="628"/>
      <c r="C5" s="628"/>
      <c r="D5" s="628"/>
      <c r="E5" s="628"/>
      <c r="F5" s="628"/>
    </row>
    <row r="6" spans="1:6" x14ac:dyDescent="0.2">
      <c r="A6" s="488">
        <v>1997</v>
      </c>
      <c r="B6" s="489">
        <v>-27361</v>
      </c>
      <c r="C6" s="490">
        <v>402938</v>
      </c>
      <c r="D6" s="490">
        <v>150829</v>
      </c>
      <c r="E6" s="490">
        <v>252109</v>
      </c>
      <c r="F6" s="490">
        <v>375577</v>
      </c>
    </row>
    <row r="7" spans="1:6" x14ac:dyDescent="0.2">
      <c r="A7" s="491">
        <v>1998</v>
      </c>
      <c r="B7" s="492">
        <v>-5381</v>
      </c>
      <c r="C7" s="493">
        <v>185156</v>
      </c>
      <c r="D7" s="493">
        <v>77437</v>
      </c>
      <c r="E7" s="493">
        <v>107719</v>
      </c>
      <c r="F7" s="493">
        <v>179775</v>
      </c>
    </row>
    <row r="8" spans="1:6" x14ac:dyDescent="0.2">
      <c r="A8" s="491">
        <v>1999</v>
      </c>
      <c r="B8" s="492">
        <v>-73261</v>
      </c>
      <c r="C8" s="493">
        <v>174596</v>
      </c>
      <c r="D8" s="493">
        <v>54027</v>
      </c>
      <c r="E8" s="493">
        <v>120569</v>
      </c>
      <c r="F8" s="493">
        <v>101335</v>
      </c>
    </row>
    <row r="9" spans="1:6" x14ac:dyDescent="0.2">
      <c r="A9" s="491">
        <v>2000</v>
      </c>
      <c r="B9" s="492">
        <v>-5846</v>
      </c>
      <c r="C9" s="493">
        <v>218960</v>
      </c>
      <c r="D9" s="493">
        <v>57655</v>
      </c>
      <c r="E9" s="493">
        <v>161305</v>
      </c>
      <c r="F9" s="493">
        <v>213114</v>
      </c>
    </row>
    <row r="10" spans="1:6" x14ac:dyDescent="0.2">
      <c r="A10" s="491">
        <v>2001</v>
      </c>
      <c r="B10" s="492">
        <v>9034</v>
      </c>
      <c r="C10" s="493">
        <v>128986</v>
      </c>
      <c r="D10" s="493">
        <v>56085</v>
      </c>
      <c r="E10" s="493">
        <v>72901</v>
      </c>
      <c r="F10" s="493">
        <v>138020</v>
      </c>
    </row>
    <row r="11" spans="1:6" x14ac:dyDescent="0.2">
      <c r="A11" s="491">
        <v>2002</v>
      </c>
      <c r="B11" s="492">
        <v>-39450</v>
      </c>
      <c r="C11" s="493">
        <v>88047</v>
      </c>
      <c r="D11" s="493">
        <v>31853</v>
      </c>
      <c r="E11" s="493">
        <v>56194</v>
      </c>
      <c r="F11" s="493">
        <v>48597</v>
      </c>
    </row>
    <row r="12" spans="1:6" x14ac:dyDescent="0.2">
      <c r="A12" s="491">
        <v>2003</v>
      </c>
      <c r="B12" s="492">
        <v>-3781</v>
      </c>
      <c r="C12" s="493">
        <v>114136</v>
      </c>
      <c r="D12" s="493">
        <v>38089</v>
      </c>
      <c r="E12" s="493">
        <v>76047</v>
      </c>
      <c r="F12" s="493">
        <v>110355</v>
      </c>
    </row>
    <row r="13" spans="1:6" x14ac:dyDescent="0.2">
      <c r="A13" s="491">
        <v>2004</v>
      </c>
      <c r="B13" s="492">
        <v>123324</v>
      </c>
      <c r="C13" s="493">
        <v>473144</v>
      </c>
      <c r="D13" s="493">
        <v>172579</v>
      </c>
      <c r="E13" s="493">
        <v>300565</v>
      </c>
      <c r="F13" s="493">
        <v>596468</v>
      </c>
    </row>
    <row r="14" spans="1:6" x14ac:dyDescent="0.2">
      <c r="A14" s="491">
        <v>2005</v>
      </c>
      <c r="B14" s="492">
        <v>455179.34152000002</v>
      </c>
      <c r="C14" s="493">
        <v>1264244.4081100002</v>
      </c>
      <c r="D14" s="493">
        <v>613157.54494000005</v>
      </c>
      <c r="E14" s="493">
        <v>651086.86317000003</v>
      </c>
      <c r="F14" s="493">
        <v>1719423.7496300002</v>
      </c>
    </row>
    <row r="15" spans="1:6" x14ac:dyDescent="0.2">
      <c r="A15" s="491">
        <v>2006</v>
      </c>
      <c r="B15" s="492">
        <v>496108.64373000001</v>
      </c>
      <c r="C15" s="493">
        <v>4078834.8112500003</v>
      </c>
      <c r="D15" s="493">
        <v>1998691.7108700001</v>
      </c>
      <c r="E15" s="493">
        <v>2080143.10038</v>
      </c>
      <c r="F15" s="493">
        <v>4574943.4549799999</v>
      </c>
    </row>
    <row r="16" spans="1:6" x14ac:dyDescent="0.2">
      <c r="A16" s="491">
        <v>2007</v>
      </c>
      <c r="B16" s="492">
        <v>1152329.8</v>
      </c>
      <c r="C16" s="493">
        <v>5054366.1882700007</v>
      </c>
      <c r="D16" s="493">
        <v>3299199.5749400002</v>
      </c>
      <c r="E16" s="493">
        <v>1755166.6133300001</v>
      </c>
      <c r="F16" s="493">
        <v>6206695.9882700006</v>
      </c>
    </row>
    <row r="17" spans="1:6" x14ac:dyDescent="0.2">
      <c r="A17" s="491">
        <v>2008</v>
      </c>
      <c r="B17" s="492">
        <v>-336375.13752000115</v>
      </c>
      <c r="C17" s="493">
        <v>4680595.0784200002</v>
      </c>
      <c r="D17" s="493">
        <v>3220332.4036000003</v>
      </c>
      <c r="E17" s="493">
        <v>1460262.6748199998</v>
      </c>
      <c r="F17" s="493">
        <v>4344219.9408999998</v>
      </c>
    </row>
    <row r="18" spans="1:6" x14ac:dyDescent="0.2">
      <c r="A18" s="491">
        <v>2009</v>
      </c>
      <c r="B18" s="492">
        <v>-560889.04473000043</v>
      </c>
      <c r="C18" s="493">
        <v>2068563.1776865458</v>
      </c>
      <c r="D18" s="493">
        <v>1316424.9252485009</v>
      </c>
      <c r="E18" s="493">
        <v>752138.25243804511</v>
      </c>
      <c r="F18" s="493">
        <v>1507674.1329565456</v>
      </c>
    </row>
    <row r="19" spans="1:6" x14ac:dyDescent="0.2">
      <c r="A19" s="491">
        <v>2010</v>
      </c>
      <c r="B19" s="492">
        <v>-117735.42530000233</v>
      </c>
      <c r="C19" s="493">
        <v>3783051.6724212249</v>
      </c>
      <c r="D19" s="493">
        <v>2155591.6905840379</v>
      </c>
      <c r="E19" s="493">
        <v>1627459.981837187</v>
      </c>
      <c r="F19" s="493">
        <v>3665316.2471212223</v>
      </c>
    </row>
    <row r="20" spans="1:6" x14ac:dyDescent="0.2">
      <c r="A20" s="491">
        <v>2011</v>
      </c>
      <c r="B20" s="492">
        <v>817724</v>
      </c>
      <c r="C20" s="493">
        <v>3965765</v>
      </c>
      <c r="D20" s="493">
        <v>3033472</v>
      </c>
      <c r="E20" s="493">
        <v>932293</v>
      </c>
      <c r="F20" s="493">
        <v>4783490</v>
      </c>
    </row>
    <row r="21" spans="1:6" x14ac:dyDescent="0.2">
      <c r="A21" s="491">
        <v>2012</v>
      </c>
      <c r="B21" s="492">
        <v>891034</v>
      </c>
      <c r="C21" s="493">
        <f>3278909</f>
        <v>3278909</v>
      </c>
      <c r="D21" s="493">
        <f>2712763</f>
        <v>2712763</v>
      </c>
      <c r="E21" s="493">
        <f>566147</f>
        <v>566147</v>
      </c>
      <c r="F21" s="493">
        <f>4169943</f>
        <v>4169943</v>
      </c>
    </row>
    <row r="22" spans="1:6" x14ac:dyDescent="0.2">
      <c r="A22" s="491">
        <v>2013</v>
      </c>
      <c r="B22" s="492">
        <v>-135651</v>
      </c>
      <c r="C22" s="493">
        <v>3129199</v>
      </c>
      <c r="D22" s="493">
        <v>2302008</v>
      </c>
      <c r="E22" s="493">
        <v>827191</v>
      </c>
      <c r="F22" s="493">
        <v>2993549</v>
      </c>
    </row>
    <row r="23" spans="1:6" x14ac:dyDescent="0.2">
      <c r="A23" s="491">
        <v>2014</v>
      </c>
      <c r="B23" s="492">
        <v>-139897.21316057301</v>
      </c>
      <c r="C23" s="493">
        <v>2642656.7148364577</v>
      </c>
      <c r="D23" s="493">
        <v>1989508.2006293277</v>
      </c>
      <c r="E23" s="493">
        <v>653148.51420712972</v>
      </c>
      <c r="F23" s="493">
        <v>2502759.5016758847</v>
      </c>
    </row>
    <row r="24" spans="1:6" x14ac:dyDescent="0.2">
      <c r="A24" s="491">
        <v>2015</v>
      </c>
      <c r="B24" s="492">
        <v>332751.65555371251</v>
      </c>
      <c r="C24" s="493">
        <v>1675908.9156503216</v>
      </c>
      <c r="D24" s="493">
        <v>1523610.7556618103</v>
      </c>
      <c r="E24" s="493">
        <v>152298.15998851135</v>
      </c>
      <c r="F24" s="493">
        <v>2008660.5712040341</v>
      </c>
    </row>
    <row r="25" spans="1:6" x14ac:dyDescent="0.2">
      <c r="A25" s="491">
        <v>2016</v>
      </c>
      <c r="B25" s="492">
        <v>-724578.75722851907</v>
      </c>
      <c r="C25" s="493">
        <v>725717.9718425225</v>
      </c>
      <c r="D25" s="493">
        <v>643366.98752692528</v>
      </c>
      <c r="E25" s="493">
        <v>82350.984315597205</v>
      </c>
      <c r="F25" s="493">
        <v>1139.2146140036621</v>
      </c>
    </row>
    <row r="26" spans="1:6" x14ac:dyDescent="0.2">
      <c r="A26" s="491">
        <v>2017</v>
      </c>
      <c r="B26" s="492">
        <v>-7168.1023315538278</v>
      </c>
      <c r="C26" s="493">
        <v>1279021.5196772318</v>
      </c>
      <c r="D26" s="493">
        <v>637365.66156097292</v>
      </c>
      <c r="E26" s="493">
        <v>530655.85811625898</v>
      </c>
      <c r="F26" s="493">
        <v>1271853.417345678</v>
      </c>
    </row>
    <row r="27" spans="1:6" x14ac:dyDescent="0.2">
      <c r="A27" s="491">
        <v>2018</v>
      </c>
      <c r="B27" s="492">
        <v>485931.66854387912</v>
      </c>
      <c r="C27" s="493">
        <v>1920002.9996800923</v>
      </c>
      <c r="D27" s="493">
        <v>1419532.1632892203</v>
      </c>
      <c r="E27" s="493">
        <v>500470.83639087219</v>
      </c>
      <c r="F27" s="493">
        <v>2405934.6682239715</v>
      </c>
    </row>
    <row r="28" spans="1:6" x14ac:dyDescent="0.2">
      <c r="A28" s="491" t="s">
        <v>727</v>
      </c>
      <c r="B28" s="492">
        <v>191966.9</v>
      </c>
      <c r="C28" s="493">
        <v>1838626.1615384615</v>
      </c>
      <c r="D28" s="493">
        <v>1611475.0892307691</v>
      </c>
      <c r="E28" s="493">
        <v>227151.07230769229</v>
      </c>
      <c r="F28" s="493">
        <v>2030593.0615384616</v>
      </c>
    </row>
    <row r="29" spans="1:6" x14ac:dyDescent="0.2">
      <c r="A29" s="494" t="s">
        <v>728</v>
      </c>
      <c r="B29" s="495">
        <v>174767.87700000009</v>
      </c>
      <c r="C29" s="496">
        <v>1750877.879</v>
      </c>
      <c r="D29" s="496">
        <v>1485589.335</v>
      </c>
      <c r="E29" s="496">
        <v>265288.54399999999</v>
      </c>
      <c r="F29" s="496">
        <v>1925645.7560000001</v>
      </c>
    </row>
    <row r="30" spans="1:6" x14ac:dyDescent="0.2">
      <c r="A30" s="230" t="s">
        <v>14</v>
      </c>
    </row>
  </sheetData>
  <mergeCells count="7">
    <mergeCell ref="A2:F2"/>
    <mergeCell ref="A3:F3"/>
    <mergeCell ref="B4:B5"/>
    <mergeCell ref="C4:C5"/>
    <mergeCell ref="D4:D5"/>
    <mergeCell ref="E4:E5"/>
    <mergeCell ref="F4:F5"/>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workbookViewId="0">
      <selection sqref="A1:C1"/>
    </sheetView>
  </sheetViews>
  <sheetFormatPr baseColWidth="10" defaultRowHeight="15" x14ac:dyDescent="0.25"/>
  <cols>
    <col min="1" max="1" width="61.28515625" style="442" bestFit="1" customWidth="1"/>
    <col min="2" max="2" width="11.42578125" style="442"/>
    <col min="3" max="3" width="22.28515625" style="442" customWidth="1"/>
    <col min="4" max="16384" width="11.42578125" style="442"/>
  </cols>
  <sheetData>
    <row r="1" spans="1:3" x14ac:dyDescent="0.25">
      <c r="A1" s="629" t="s">
        <v>656</v>
      </c>
      <c r="B1" s="629"/>
      <c r="C1" s="629"/>
    </row>
    <row r="2" spans="1:3" x14ac:dyDescent="0.25">
      <c r="A2" s="629" t="s">
        <v>657</v>
      </c>
      <c r="B2" s="629"/>
      <c r="C2" s="629"/>
    </row>
    <row r="3" spans="1:3" x14ac:dyDescent="0.25">
      <c r="A3" s="629" t="s">
        <v>156</v>
      </c>
      <c r="B3" s="629"/>
      <c r="C3" s="629"/>
    </row>
    <row r="4" spans="1:3" x14ac:dyDescent="0.25">
      <c r="A4" s="629" t="s">
        <v>658</v>
      </c>
      <c r="B4" s="629"/>
      <c r="C4" s="629"/>
    </row>
    <row r="5" spans="1:3" ht="27" x14ac:dyDescent="0.25">
      <c r="A5" s="443"/>
      <c r="B5" s="444" t="s">
        <v>659</v>
      </c>
      <c r="C5" s="444" t="s">
        <v>131</v>
      </c>
    </row>
    <row r="6" spans="1:3" ht="18" x14ac:dyDescent="0.25">
      <c r="A6" s="445"/>
      <c r="B6" s="446">
        <v>2019</v>
      </c>
      <c r="C6" s="446">
        <v>2019</v>
      </c>
    </row>
    <row r="7" spans="1:3" x14ac:dyDescent="0.25">
      <c r="A7" s="447" t="s">
        <v>157</v>
      </c>
      <c r="B7" s="448"/>
      <c r="C7" s="449"/>
    </row>
    <row r="8" spans="1:3" ht="16.5" x14ac:dyDescent="0.25">
      <c r="A8" s="447" t="s">
        <v>158</v>
      </c>
      <c r="B8" s="450"/>
      <c r="C8" s="451"/>
    </row>
    <row r="9" spans="1:3" x14ac:dyDescent="0.25">
      <c r="A9" s="447" t="s">
        <v>660</v>
      </c>
      <c r="B9" s="452">
        <v>43121508.45424322</v>
      </c>
      <c r="C9" s="453">
        <v>21.180238163580171</v>
      </c>
    </row>
    <row r="10" spans="1:3" x14ac:dyDescent="0.25">
      <c r="A10" s="454" t="s">
        <v>160</v>
      </c>
      <c r="B10" s="448">
        <v>36171648.82100001</v>
      </c>
      <c r="C10" s="455">
        <v>17.766635821914907</v>
      </c>
    </row>
    <row r="11" spans="1:3" x14ac:dyDescent="0.25">
      <c r="A11" s="454" t="s">
        <v>161</v>
      </c>
      <c r="B11" s="448">
        <v>351848.62000000005</v>
      </c>
      <c r="C11" s="455">
        <v>0.17281950090022202</v>
      </c>
    </row>
    <row r="12" spans="1:3" x14ac:dyDescent="0.25">
      <c r="A12" s="454" t="s">
        <v>162</v>
      </c>
      <c r="B12" s="448">
        <v>2928773.7459999998</v>
      </c>
      <c r="C12" s="455">
        <v>1.4385425670658976</v>
      </c>
    </row>
    <row r="13" spans="1:3" x14ac:dyDescent="0.25">
      <c r="A13" s="454" t="s">
        <v>163</v>
      </c>
      <c r="B13" s="448">
        <v>136696.535</v>
      </c>
      <c r="C13" s="455">
        <v>6.7142019637563818E-2</v>
      </c>
    </row>
    <row r="14" spans="1:3" x14ac:dyDescent="0.25">
      <c r="A14" s="454" t="s">
        <v>164</v>
      </c>
      <c r="B14" s="448">
        <v>809194.89094319916</v>
      </c>
      <c r="C14" s="455">
        <v>0.39745688695272768</v>
      </c>
    </row>
    <row r="15" spans="1:3" x14ac:dyDescent="0.25">
      <c r="A15" s="454" t="s">
        <v>165</v>
      </c>
      <c r="B15" s="448">
        <v>958528.17910000007</v>
      </c>
      <c r="C15" s="455">
        <v>0.47080577297947229</v>
      </c>
    </row>
    <row r="16" spans="1:3" x14ac:dyDescent="0.25">
      <c r="A16" s="454" t="s">
        <v>166</v>
      </c>
      <c r="B16" s="448">
        <v>1764817.6622000001</v>
      </c>
      <c r="C16" s="455">
        <v>0.86683559412937472</v>
      </c>
    </row>
    <row r="17" spans="1:3" ht="16.5" x14ac:dyDescent="0.25">
      <c r="A17" s="456"/>
      <c r="B17" s="448"/>
      <c r="C17" s="457">
        <v>0</v>
      </c>
    </row>
    <row r="18" spans="1:3" x14ac:dyDescent="0.25">
      <c r="A18" s="447" t="s">
        <v>661</v>
      </c>
      <c r="B18" s="452">
        <v>40086628.807258397</v>
      </c>
      <c r="C18" s="453">
        <v>19.689578953707016</v>
      </c>
    </row>
    <row r="19" spans="1:3" x14ac:dyDescent="0.25">
      <c r="A19" s="454" t="s">
        <v>662</v>
      </c>
      <c r="B19" s="448">
        <v>9041682.0407999996</v>
      </c>
      <c r="C19" s="458">
        <v>4.4410547285635413</v>
      </c>
    </row>
    <row r="20" spans="1:3" x14ac:dyDescent="0.25">
      <c r="A20" s="454" t="s">
        <v>663</v>
      </c>
      <c r="B20" s="448">
        <v>3333579.6242</v>
      </c>
      <c r="C20" s="458">
        <v>1.6373733876386769</v>
      </c>
    </row>
    <row r="21" spans="1:3" x14ac:dyDescent="0.25">
      <c r="A21" s="454" t="s">
        <v>664</v>
      </c>
      <c r="B21" s="448">
        <v>1779666.8153583922</v>
      </c>
      <c r="C21" s="458">
        <v>0.87412913769258183</v>
      </c>
    </row>
    <row r="22" spans="1:3" x14ac:dyDescent="0.25">
      <c r="A22" s="454" t="s">
        <v>665</v>
      </c>
      <c r="B22" s="448">
        <v>18752302.998400003</v>
      </c>
      <c r="C22" s="458">
        <v>9.2106760143416935</v>
      </c>
    </row>
    <row r="23" spans="1:3" x14ac:dyDescent="0.25">
      <c r="A23" s="454" t="s">
        <v>666</v>
      </c>
      <c r="B23" s="448">
        <v>7173423.7915000003</v>
      </c>
      <c r="C23" s="458">
        <v>3.5234116291057451</v>
      </c>
    </row>
    <row r="24" spans="1:3" x14ac:dyDescent="0.25">
      <c r="A24" s="454" t="s">
        <v>647</v>
      </c>
      <c r="B24" s="448">
        <v>5973.5370000000003</v>
      </c>
      <c r="C24" s="458">
        <v>2.9340563647770154E-3</v>
      </c>
    </row>
    <row r="25" spans="1:3" x14ac:dyDescent="0.25">
      <c r="A25" s="447" t="s">
        <v>174</v>
      </c>
      <c r="B25" s="452">
        <v>3034879.646984823</v>
      </c>
      <c r="C25" s="458">
        <v>1.4906592098731524</v>
      </c>
    </row>
    <row r="26" spans="1:3" x14ac:dyDescent="0.25">
      <c r="A26" s="447" t="s">
        <v>667</v>
      </c>
      <c r="B26" s="452">
        <v>7321028.4014000008</v>
      </c>
      <c r="C26" s="458">
        <v>3.5959114303369963</v>
      </c>
    </row>
    <row r="27" spans="1:3" x14ac:dyDescent="0.25">
      <c r="A27" s="454" t="s">
        <v>668</v>
      </c>
      <c r="B27" s="448">
        <v>16740.849999999999</v>
      </c>
      <c r="C27" s="458">
        <v>8.222699130226746E-3</v>
      </c>
    </row>
    <row r="28" spans="1:3" x14ac:dyDescent="0.25">
      <c r="A28" s="454" t="s">
        <v>669</v>
      </c>
      <c r="B28" s="448">
        <v>3999700.2194000003</v>
      </c>
      <c r="C28" s="458">
        <v>1.9645556536990725</v>
      </c>
    </row>
    <row r="29" spans="1:3" x14ac:dyDescent="0.25">
      <c r="A29" s="454" t="s">
        <v>670</v>
      </c>
      <c r="B29" s="448">
        <v>3338069.0320000001</v>
      </c>
      <c r="C29" s="458">
        <v>1.6395784757681504</v>
      </c>
    </row>
    <row r="30" spans="1:3" ht="16.5" x14ac:dyDescent="0.25">
      <c r="A30" s="459"/>
      <c r="B30" s="448"/>
      <c r="C30" s="460"/>
    </row>
    <row r="31" spans="1:3" x14ac:dyDescent="0.25">
      <c r="A31" s="447" t="s">
        <v>119</v>
      </c>
      <c r="B31" s="452">
        <v>43138249.304243222</v>
      </c>
      <c r="C31" s="453">
        <v>21.188460862710397</v>
      </c>
    </row>
    <row r="32" spans="1:3" x14ac:dyDescent="0.25">
      <c r="A32" s="447" t="s">
        <v>4</v>
      </c>
      <c r="B32" s="452">
        <v>47424398.058658399</v>
      </c>
      <c r="C32" s="453">
        <v>23.293713083174243</v>
      </c>
    </row>
    <row r="33" spans="1:3" x14ac:dyDescent="0.25">
      <c r="A33" s="447" t="s">
        <v>179</v>
      </c>
      <c r="B33" s="461">
        <v>-4286148.7544151768</v>
      </c>
      <c r="C33" s="453">
        <v>-2.1052522204638437</v>
      </c>
    </row>
    <row r="34" spans="1:3" ht="15.75" thickBot="1" x14ac:dyDescent="0.3">
      <c r="A34" s="462"/>
      <c r="B34" s="448"/>
      <c r="C34" s="457"/>
    </row>
    <row r="35" spans="1:3" x14ac:dyDescent="0.25">
      <c r="A35" s="497" t="s">
        <v>180</v>
      </c>
      <c r="B35" s="498"/>
      <c r="C35" s="505"/>
    </row>
    <row r="36" spans="1:3" x14ac:dyDescent="0.25">
      <c r="A36" s="506"/>
      <c r="B36" s="448"/>
      <c r="C36" s="501"/>
    </row>
    <row r="37" spans="1:3" x14ac:dyDescent="0.25">
      <c r="A37" s="502" t="s">
        <v>158</v>
      </c>
      <c r="B37" s="448"/>
      <c r="C37" s="501"/>
    </row>
    <row r="38" spans="1:3" x14ac:dyDescent="0.25">
      <c r="A38" s="507" t="s">
        <v>671</v>
      </c>
      <c r="B38" s="448">
        <v>0</v>
      </c>
      <c r="C38" s="501">
        <v>0</v>
      </c>
    </row>
    <row r="39" spans="1:3" x14ac:dyDescent="0.25">
      <c r="A39" s="507" t="s">
        <v>672</v>
      </c>
      <c r="B39" s="448">
        <v>842710.69000000006</v>
      </c>
      <c r="C39" s="508">
        <v>0.41391903384211576</v>
      </c>
    </row>
    <row r="40" spans="1:3" x14ac:dyDescent="0.25">
      <c r="A40" s="507" t="s">
        <v>673</v>
      </c>
      <c r="B40" s="448">
        <v>820739.69000000006</v>
      </c>
      <c r="C40" s="508">
        <v>0.40312741199554208</v>
      </c>
    </row>
    <row r="41" spans="1:3" x14ac:dyDescent="0.25">
      <c r="A41" s="507" t="s">
        <v>674</v>
      </c>
      <c r="B41" s="448">
        <v>21971</v>
      </c>
      <c r="C41" s="508">
        <v>1.0791621846573613E-2</v>
      </c>
    </row>
    <row r="42" spans="1:3" x14ac:dyDescent="0.25">
      <c r="A42" s="507" t="s">
        <v>675</v>
      </c>
      <c r="B42" s="448"/>
      <c r="C42" s="508"/>
    </row>
    <row r="43" spans="1:3" x14ac:dyDescent="0.25">
      <c r="A43" s="507" t="s">
        <v>676</v>
      </c>
      <c r="B43" s="448">
        <v>52233.437250000003</v>
      </c>
      <c r="C43" s="508">
        <v>2.5655796392914845E-2</v>
      </c>
    </row>
    <row r="44" spans="1:3" x14ac:dyDescent="0.25">
      <c r="A44" s="507" t="s">
        <v>677</v>
      </c>
      <c r="B44" s="448">
        <v>790477.2527500001</v>
      </c>
      <c r="C44" s="508">
        <v>0.38826323744920088</v>
      </c>
    </row>
    <row r="45" spans="1:3" x14ac:dyDescent="0.25">
      <c r="A45" s="507" t="s">
        <v>667</v>
      </c>
      <c r="B45" s="448">
        <v>229495.00000000003</v>
      </c>
      <c r="C45" s="508">
        <v>0.11272237293156488</v>
      </c>
    </row>
    <row r="46" spans="1:3" ht="16.5" x14ac:dyDescent="0.25">
      <c r="A46" s="500"/>
      <c r="B46" s="448"/>
      <c r="C46" s="508"/>
    </row>
    <row r="47" spans="1:3" x14ac:dyDescent="0.25">
      <c r="A47" s="502" t="s">
        <v>119</v>
      </c>
      <c r="B47" s="452">
        <v>842710.69000000006</v>
      </c>
      <c r="C47" s="522">
        <v>0.41391903384211576</v>
      </c>
    </row>
    <row r="48" spans="1:3" x14ac:dyDescent="0.25">
      <c r="A48" s="502" t="s">
        <v>4</v>
      </c>
      <c r="B48" s="452">
        <v>281728.43725000002</v>
      </c>
      <c r="C48" s="522">
        <v>0.13837816932447969</v>
      </c>
    </row>
    <row r="49" spans="1:3" x14ac:dyDescent="0.25">
      <c r="A49" s="502" t="s">
        <v>678</v>
      </c>
      <c r="B49" s="463">
        <v>560982.25274999999</v>
      </c>
      <c r="C49" s="522">
        <v>0.27554086451763599</v>
      </c>
    </row>
    <row r="50" spans="1:3" ht="17.25" thickBot="1" x14ac:dyDescent="0.3">
      <c r="A50" s="509"/>
      <c r="B50" s="510"/>
      <c r="C50" s="511"/>
    </row>
    <row r="51" spans="1:3" x14ac:dyDescent="0.25">
      <c r="A51" s="497" t="s">
        <v>679</v>
      </c>
      <c r="B51" s="498"/>
      <c r="C51" s="499"/>
    </row>
    <row r="52" spans="1:3" ht="16.5" x14ac:dyDescent="0.25">
      <c r="A52" s="500"/>
      <c r="B52" s="448"/>
      <c r="C52" s="501"/>
    </row>
    <row r="53" spans="1:3" x14ac:dyDescent="0.25">
      <c r="A53" s="502" t="s">
        <v>119</v>
      </c>
      <c r="B53" s="452">
        <v>43980959.994243219</v>
      </c>
      <c r="C53" s="522">
        <v>21.602379896552513</v>
      </c>
    </row>
    <row r="54" spans="1:3" x14ac:dyDescent="0.25">
      <c r="A54" s="502" t="s">
        <v>4</v>
      </c>
      <c r="B54" s="452">
        <v>47706126.495908402</v>
      </c>
      <c r="C54" s="522">
        <v>23.432091252498722</v>
      </c>
    </row>
    <row r="55" spans="1:3" ht="15.75" thickBot="1" x14ac:dyDescent="0.3">
      <c r="A55" s="503" t="s">
        <v>680</v>
      </c>
      <c r="B55" s="504">
        <v>-3725166.5016651768</v>
      </c>
      <c r="C55" s="523">
        <v>-1.8297113559462075</v>
      </c>
    </row>
    <row r="56" spans="1:3" x14ac:dyDescent="0.25">
      <c r="A56" s="464" t="s">
        <v>14</v>
      </c>
    </row>
  </sheetData>
  <mergeCells count="4">
    <mergeCell ref="A1:C1"/>
    <mergeCell ref="A2:C2"/>
    <mergeCell ref="A3:C3"/>
    <mergeCell ref="A4:C4"/>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zoomScale="66" zoomScaleNormal="66" workbookViewId="0">
      <selection sqref="A1:D1"/>
    </sheetView>
  </sheetViews>
  <sheetFormatPr baseColWidth="10" defaultRowHeight="12.75" x14ac:dyDescent="0.2"/>
  <cols>
    <col min="1" max="1" width="47.5703125" style="206" customWidth="1"/>
    <col min="2" max="2" width="125.42578125" style="206" customWidth="1"/>
    <col min="3" max="3" width="19.42578125" style="1" bestFit="1" customWidth="1"/>
    <col min="4" max="4" width="38.140625" style="1" customWidth="1"/>
    <col min="5" max="5" width="11.42578125" style="1"/>
    <col min="6" max="6" width="157.140625" style="1" customWidth="1"/>
    <col min="7" max="256" width="11.42578125" style="1"/>
    <col min="257" max="257" width="35.85546875" style="1" customWidth="1"/>
    <col min="258" max="258" width="68.28515625" style="1" customWidth="1"/>
    <col min="259" max="260" width="17.140625" style="1" bestFit="1" customWidth="1"/>
    <col min="261" max="512" width="11.42578125" style="1"/>
    <col min="513" max="513" width="35.85546875" style="1" customWidth="1"/>
    <col min="514" max="514" width="68.28515625" style="1" customWidth="1"/>
    <col min="515" max="516" width="17.140625" style="1" bestFit="1" customWidth="1"/>
    <col min="517" max="768" width="11.42578125" style="1"/>
    <col min="769" max="769" width="35.85546875" style="1" customWidth="1"/>
    <col min="770" max="770" width="68.28515625" style="1" customWidth="1"/>
    <col min="771" max="772" width="17.140625" style="1" bestFit="1" customWidth="1"/>
    <col min="773" max="1024" width="11.42578125" style="1"/>
    <col min="1025" max="1025" width="35.85546875" style="1" customWidth="1"/>
    <col min="1026" max="1026" width="68.28515625" style="1" customWidth="1"/>
    <col min="1027" max="1028" width="17.140625" style="1" bestFit="1" customWidth="1"/>
    <col min="1029" max="1280" width="11.42578125" style="1"/>
    <col min="1281" max="1281" width="35.85546875" style="1" customWidth="1"/>
    <col min="1282" max="1282" width="68.28515625" style="1" customWidth="1"/>
    <col min="1283" max="1284" width="17.140625" style="1" bestFit="1" customWidth="1"/>
    <col min="1285" max="1536" width="11.42578125" style="1"/>
    <col min="1537" max="1537" width="35.85546875" style="1" customWidth="1"/>
    <col min="1538" max="1538" width="68.28515625" style="1" customWidth="1"/>
    <col min="1539" max="1540" width="17.140625" style="1" bestFit="1" customWidth="1"/>
    <col min="1541" max="1792" width="11.42578125" style="1"/>
    <col min="1793" max="1793" width="35.85546875" style="1" customWidth="1"/>
    <col min="1794" max="1794" width="68.28515625" style="1" customWidth="1"/>
    <col min="1795" max="1796" width="17.140625" style="1" bestFit="1" customWidth="1"/>
    <col min="1797" max="2048" width="11.42578125" style="1"/>
    <col min="2049" max="2049" width="35.85546875" style="1" customWidth="1"/>
    <col min="2050" max="2050" width="68.28515625" style="1" customWidth="1"/>
    <col min="2051" max="2052" width="17.140625" style="1" bestFit="1" customWidth="1"/>
    <col min="2053" max="2304" width="11.42578125" style="1"/>
    <col min="2305" max="2305" width="35.85546875" style="1" customWidth="1"/>
    <col min="2306" max="2306" width="68.28515625" style="1" customWidth="1"/>
    <col min="2307" max="2308" width="17.140625" style="1" bestFit="1" customWidth="1"/>
    <col min="2309" max="2560" width="11.42578125" style="1"/>
    <col min="2561" max="2561" width="35.85546875" style="1" customWidth="1"/>
    <col min="2562" max="2562" width="68.28515625" style="1" customWidth="1"/>
    <col min="2563" max="2564" width="17.140625" style="1" bestFit="1" customWidth="1"/>
    <col min="2565" max="2816" width="11.42578125" style="1"/>
    <col min="2817" max="2817" width="35.85546875" style="1" customWidth="1"/>
    <col min="2818" max="2818" width="68.28515625" style="1" customWidth="1"/>
    <col min="2819" max="2820" width="17.140625" style="1" bestFit="1" customWidth="1"/>
    <col min="2821" max="3072" width="11.42578125" style="1"/>
    <col min="3073" max="3073" width="35.85546875" style="1" customWidth="1"/>
    <col min="3074" max="3074" width="68.28515625" style="1" customWidth="1"/>
    <col min="3075" max="3076" width="17.140625" style="1" bestFit="1" customWidth="1"/>
    <col min="3077" max="3328" width="11.42578125" style="1"/>
    <col min="3329" max="3329" width="35.85546875" style="1" customWidth="1"/>
    <col min="3330" max="3330" width="68.28515625" style="1" customWidth="1"/>
    <col min="3331" max="3332" width="17.140625" style="1" bestFit="1" customWidth="1"/>
    <col min="3333" max="3584" width="11.42578125" style="1"/>
    <col min="3585" max="3585" width="35.85546875" style="1" customWidth="1"/>
    <col min="3586" max="3586" width="68.28515625" style="1" customWidth="1"/>
    <col min="3587" max="3588" width="17.140625" style="1" bestFit="1" customWidth="1"/>
    <col min="3589" max="3840" width="11.42578125" style="1"/>
    <col min="3841" max="3841" width="35.85546875" style="1" customWidth="1"/>
    <col min="3842" max="3842" width="68.28515625" style="1" customWidth="1"/>
    <col min="3843" max="3844" width="17.140625" style="1" bestFit="1" customWidth="1"/>
    <col min="3845" max="4096" width="11.42578125" style="1"/>
    <col min="4097" max="4097" width="35.85546875" style="1" customWidth="1"/>
    <col min="4098" max="4098" width="68.28515625" style="1" customWidth="1"/>
    <col min="4099" max="4100" width="17.140625" style="1" bestFit="1" customWidth="1"/>
    <col min="4101" max="4352" width="11.42578125" style="1"/>
    <col min="4353" max="4353" width="35.85546875" style="1" customWidth="1"/>
    <col min="4354" max="4354" width="68.28515625" style="1" customWidth="1"/>
    <col min="4355" max="4356" width="17.140625" style="1" bestFit="1" customWidth="1"/>
    <col min="4357" max="4608" width="11.42578125" style="1"/>
    <col min="4609" max="4609" width="35.85546875" style="1" customWidth="1"/>
    <col min="4610" max="4610" width="68.28515625" style="1" customWidth="1"/>
    <col min="4611" max="4612" width="17.140625" style="1" bestFit="1" customWidth="1"/>
    <col min="4613" max="4864" width="11.42578125" style="1"/>
    <col min="4865" max="4865" width="35.85546875" style="1" customWidth="1"/>
    <col min="4866" max="4866" width="68.28515625" style="1" customWidth="1"/>
    <col min="4867" max="4868" width="17.140625" style="1" bestFit="1" customWidth="1"/>
    <col min="4869" max="5120" width="11.42578125" style="1"/>
    <col min="5121" max="5121" width="35.85546875" style="1" customWidth="1"/>
    <col min="5122" max="5122" width="68.28515625" style="1" customWidth="1"/>
    <col min="5123" max="5124" width="17.140625" style="1" bestFit="1" customWidth="1"/>
    <col min="5125" max="5376" width="11.42578125" style="1"/>
    <col min="5377" max="5377" width="35.85546875" style="1" customWidth="1"/>
    <col min="5378" max="5378" width="68.28515625" style="1" customWidth="1"/>
    <col min="5379" max="5380" width="17.140625" style="1" bestFit="1" customWidth="1"/>
    <col min="5381" max="5632" width="11.42578125" style="1"/>
    <col min="5633" max="5633" width="35.85546875" style="1" customWidth="1"/>
    <col min="5634" max="5634" width="68.28515625" style="1" customWidth="1"/>
    <col min="5635" max="5636" width="17.140625" style="1" bestFit="1" customWidth="1"/>
    <col min="5637" max="5888" width="11.42578125" style="1"/>
    <col min="5889" max="5889" width="35.85546875" style="1" customWidth="1"/>
    <col min="5890" max="5890" width="68.28515625" style="1" customWidth="1"/>
    <col min="5891" max="5892" width="17.140625" style="1" bestFit="1" customWidth="1"/>
    <col min="5893" max="6144" width="11.42578125" style="1"/>
    <col min="6145" max="6145" width="35.85546875" style="1" customWidth="1"/>
    <col min="6146" max="6146" width="68.28515625" style="1" customWidth="1"/>
    <col min="6147" max="6148" width="17.140625" style="1" bestFit="1" customWidth="1"/>
    <col min="6149" max="6400" width="11.42578125" style="1"/>
    <col min="6401" max="6401" width="35.85546875" style="1" customWidth="1"/>
    <col min="6402" max="6402" width="68.28515625" style="1" customWidth="1"/>
    <col min="6403" max="6404" width="17.140625" style="1" bestFit="1" customWidth="1"/>
    <col min="6405" max="6656" width="11.42578125" style="1"/>
    <col min="6657" max="6657" width="35.85546875" style="1" customWidth="1"/>
    <col min="6658" max="6658" width="68.28515625" style="1" customWidth="1"/>
    <col min="6659" max="6660" width="17.140625" style="1" bestFit="1" customWidth="1"/>
    <col min="6661" max="6912" width="11.42578125" style="1"/>
    <col min="6913" max="6913" width="35.85546875" style="1" customWidth="1"/>
    <col min="6914" max="6914" width="68.28515625" style="1" customWidth="1"/>
    <col min="6915" max="6916" width="17.140625" style="1" bestFit="1" customWidth="1"/>
    <col min="6917" max="7168" width="11.42578125" style="1"/>
    <col min="7169" max="7169" width="35.85546875" style="1" customWidth="1"/>
    <col min="7170" max="7170" width="68.28515625" style="1" customWidth="1"/>
    <col min="7171" max="7172" width="17.140625" style="1" bestFit="1" customWidth="1"/>
    <col min="7173" max="7424" width="11.42578125" style="1"/>
    <col min="7425" max="7425" width="35.85546875" style="1" customWidth="1"/>
    <col min="7426" max="7426" width="68.28515625" style="1" customWidth="1"/>
    <col min="7427" max="7428" width="17.140625" style="1" bestFit="1" customWidth="1"/>
    <col min="7429" max="7680" width="11.42578125" style="1"/>
    <col min="7681" max="7681" width="35.85546875" style="1" customWidth="1"/>
    <col min="7682" max="7682" width="68.28515625" style="1" customWidth="1"/>
    <col min="7683" max="7684" width="17.140625" style="1" bestFit="1" customWidth="1"/>
    <col min="7685" max="7936" width="11.42578125" style="1"/>
    <col min="7937" max="7937" width="35.85546875" style="1" customWidth="1"/>
    <col min="7938" max="7938" width="68.28515625" style="1" customWidth="1"/>
    <col min="7939" max="7940" width="17.140625" style="1" bestFit="1" customWidth="1"/>
    <col min="7941" max="8192" width="11.42578125" style="1"/>
    <col min="8193" max="8193" width="35.85546875" style="1" customWidth="1"/>
    <col min="8194" max="8194" width="68.28515625" style="1" customWidth="1"/>
    <col min="8195" max="8196" width="17.140625" style="1" bestFit="1" customWidth="1"/>
    <col min="8197" max="8448" width="11.42578125" style="1"/>
    <col min="8449" max="8449" width="35.85546875" style="1" customWidth="1"/>
    <col min="8450" max="8450" width="68.28515625" style="1" customWidth="1"/>
    <col min="8451" max="8452" width="17.140625" style="1" bestFit="1" customWidth="1"/>
    <col min="8453" max="8704" width="11.42578125" style="1"/>
    <col min="8705" max="8705" width="35.85546875" style="1" customWidth="1"/>
    <col min="8706" max="8706" width="68.28515625" style="1" customWidth="1"/>
    <col min="8707" max="8708" width="17.140625" style="1" bestFit="1" customWidth="1"/>
    <col min="8709" max="8960" width="11.42578125" style="1"/>
    <col min="8961" max="8961" width="35.85546875" style="1" customWidth="1"/>
    <col min="8962" max="8962" width="68.28515625" style="1" customWidth="1"/>
    <col min="8963" max="8964" width="17.140625" style="1" bestFit="1" customWidth="1"/>
    <col min="8965" max="9216" width="11.42578125" style="1"/>
    <col min="9217" max="9217" width="35.85546875" style="1" customWidth="1"/>
    <col min="9218" max="9218" width="68.28515625" style="1" customWidth="1"/>
    <col min="9219" max="9220" width="17.140625" style="1" bestFit="1" customWidth="1"/>
    <col min="9221" max="9472" width="11.42578125" style="1"/>
    <col min="9473" max="9473" width="35.85546875" style="1" customWidth="1"/>
    <col min="9474" max="9474" width="68.28515625" style="1" customWidth="1"/>
    <col min="9475" max="9476" width="17.140625" style="1" bestFit="1" customWidth="1"/>
    <col min="9477" max="9728" width="11.42578125" style="1"/>
    <col min="9729" max="9729" width="35.85546875" style="1" customWidth="1"/>
    <col min="9730" max="9730" width="68.28515625" style="1" customWidth="1"/>
    <col min="9731" max="9732" width="17.140625" style="1" bestFit="1" customWidth="1"/>
    <col min="9733" max="9984" width="11.42578125" style="1"/>
    <col min="9985" max="9985" width="35.85546875" style="1" customWidth="1"/>
    <col min="9986" max="9986" width="68.28515625" style="1" customWidth="1"/>
    <col min="9987" max="9988" width="17.140625" style="1" bestFit="1" customWidth="1"/>
    <col min="9989" max="10240" width="11.42578125" style="1"/>
    <col min="10241" max="10241" width="35.85546875" style="1" customWidth="1"/>
    <col min="10242" max="10242" width="68.28515625" style="1" customWidth="1"/>
    <col min="10243" max="10244" width="17.140625" style="1" bestFit="1" customWidth="1"/>
    <col min="10245" max="10496" width="11.42578125" style="1"/>
    <col min="10497" max="10497" width="35.85546875" style="1" customWidth="1"/>
    <col min="10498" max="10498" width="68.28515625" style="1" customWidth="1"/>
    <col min="10499" max="10500" width="17.140625" style="1" bestFit="1" customWidth="1"/>
    <col min="10501" max="10752" width="11.42578125" style="1"/>
    <col min="10753" max="10753" width="35.85546875" style="1" customWidth="1"/>
    <col min="10754" max="10754" width="68.28515625" style="1" customWidth="1"/>
    <col min="10755" max="10756" width="17.140625" style="1" bestFit="1" customWidth="1"/>
    <col min="10757" max="11008" width="11.42578125" style="1"/>
    <col min="11009" max="11009" width="35.85546875" style="1" customWidth="1"/>
    <col min="11010" max="11010" width="68.28515625" style="1" customWidth="1"/>
    <col min="11011" max="11012" width="17.140625" style="1" bestFit="1" customWidth="1"/>
    <col min="11013" max="11264" width="11.42578125" style="1"/>
    <col min="11265" max="11265" width="35.85546875" style="1" customWidth="1"/>
    <col min="11266" max="11266" width="68.28515625" style="1" customWidth="1"/>
    <col min="11267" max="11268" width="17.140625" style="1" bestFit="1" customWidth="1"/>
    <col min="11269" max="11520" width="11.42578125" style="1"/>
    <col min="11521" max="11521" width="35.85546875" style="1" customWidth="1"/>
    <col min="11522" max="11522" width="68.28515625" style="1" customWidth="1"/>
    <col min="11523" max="11524" width="17.140625" style="1" bestFit="1" customWidth="1"/>
    <col min="11525" max="11776" width="11.42578125" style="1"/>
    <col min="11777" max="11777" width="35.85546875" style="1" customWidth="1"/>
    <col min="11778" max="11778" width="68.28515625" style="1" customWidth="1"/>
    <col min="11779" max="11780" width="17.140625" style="1" bestFit="1" customWidth="1"/>
    <col min="11781" max="12032" width="11.42578125" style="1"/>
    <col min="12033" max="12033" width="35.85546875" style="1" customWidth="1"/>
    <col min="12034" max="12034" width="68.28515625" style="1" customWidth="1"/>
    <col min="12035" max="12036" width="17.140625" style="1" bestFit="1" customWidth="1"/>
    <col min="12037" max="12288" width="11.42578125" style="1"/>
    <col min="12289" max="12289" width="35.85546875" style="1" customWidth="1"/>
    <col min="12290" max="12290" width="68.28515625" style="1" customWidth="1"/>
    <col min="12291" max="12292" width="17.140625" style="1" bestFit="1" customWidth="1"/>
    <col min="12293" max="12544" width="11.42578125" style="1"/>
    <col min="12545" max="12545" width="35.85546875" style="1" customWidth="1"/>
    <col min="12546" max="12546" width="68.28515625" style="1" customWidth="1"/>
    <col min="12547" max="12548" width="17.140625" style="1" bestFit="1" customWidth="1"/>
    <col min="12549" max="12800" width="11.42578125" style="1"/>
    <col min="12801" max="12801" width="35.85546875" style="1" customWidth="1"/>
    <col min="12802" max="12802" width="68.28515625" style="1" customWidth="1"/>
    <col min="12803" max="12804" width="17.140625" style="1" bestFit="1" customWidth="1"/>
    <col min="12805" max="13056" width="11.42578125" style="1"/>
    <col min="13057" max="13057" width="35.85546875" style="1" customWidth="1"/>
    <col min="13058" max="13058" width="68.28515625" style="1" customWidth="1"/>
    <col min="13059" max="13060" width="17.140625" style="1" bestFit="1" customWidth="1"/>
    <col min="13061" max="13312" width="11.42578125" style="1"/>
    <col min="13313" max="13313" width="35.85546875" style="1" customWidth="1"/>
    <col min="13314" max="13314" width="68.28515625" style="1" customWidth="1"/>
    <col min="13315" max="13316" width="17.140625" style="1" bestFit="1" customWidth="1"/>
    <col min="13317" max="13568" width="11.42578125" style="1"/>
    <col min="13569" max="13569" width="35.85546875" style="1" customWidth="1"/>
    <col min="13570" max="13570" width="68.28515625" style="1" customWidth="1"/>
    <col min="13571" max="13572" width="17.140625" style="1" bestFit="1" customWidth="1"/>
    <col min="13573" max="13824" width="11.42578125" style="1"/>
    <col min="13825" max="13825" width="35.85546875" style="1" customWidth="1"/>
    <col min="13826" max="13826" width="68.28515625" style="1" customWidth="1"/>
    <col min="13827" max="13828" width="17.140625" style="1" bestFit="1" customWidth="1"/>
    <col min="13829" max="14080" width="11.42578125" style="1"/>
    <col min="14081" max="14081" width="35.85546875" style="1" customWidth="1"/>
    <col min="14082" max="14082" width="68.28515625" style="1" customWidth="1"/>
    <col min="14083" max="14084" width="17.140625" style="1" bestFit="1" customWidth="1"/>
    <col min="14085" max="14336" width="11.42578125" style="1"/>
    <col min="14337" max="14337" width="35.85546875" style="1" customWidth="1"/>
    <col min="14338" max="14338" width="68.28515625" style="1" customWidth="1"/>
    <col min="14339" max="14340" width="17.140625" style="1" bestFit="1" customWidth="1"/>
    <col min="14341" max="14592" width="11.42578125" style="1"/>
    <col min="14593" max="14593" width="35.85546875" style="1" customWidth="1"/>
    <col min="14594" max="14594" width="68.28515625" style="1" customWidth="1"/>
    <col min="14595" max="14596" width="17.140625" style="1" bestFit="1" customWidth="1"/>
    <col min="14597" max="14848" width="11.42578125" style="1"/>
    <col min="14849" max="14849" width="35.85546875" style="1" customWidth="1"/>
    <col min="14850" max="14850" width="68.28515625" style="1" customWidth="1"/>
    <col min="14851" max="14852" width="17.140625" style="1" bestFit="1" customWidth="1"/>
    <col min="14853" max="15104" width="11.42578125" style="1"/>
    <col min="15105" max="15105" width="35.85546875" style="1" customWidth="1"/>
    <col min="15106" max="15106" width="68.28515625" style="1" customWidth="1"/>
    <col min="15107" max="15108" width="17.140625" style="1" bestFit="1" customWidth="1"/>
    <col min="15109" max="15360" width="11.42578125" style="1"/>
    <col min="15361" max="15361" width="35.85546875" style="1" customWidth="1"/>
    <col min="15362" max="15362" width="68.28515625" style="1" customWidth="1"/>
    <col min="15363" max="15364" width="17.140625" style="1" bestFit="1" customWidth="1"/>
    <col min="15365" max="15616" width="11.42578125" style="1"/>
    <col min="15617" max="15617" width="35.85546875" style="1" customWidth="1"/>
    <col min="15618" max="15618" width="68.28515625" style="1" customWidth="1"/>
    <col min="15619" max="15620" width="17.140625" style="1" bestFit="1" customWidth="1"/>
    <col min="15621" max="15872" width="11.42578125" style="1"/>
    <col min="15873" max="15873" width="35.85546875" style="1" customWidth="1"/>
    <col min="15874" max="15874" width="68.28515625" style="1" customWidth="1"/>
    <col min="15875" max="15876" width="17.140625" style="1" bestFit="1" customWidth="1"/>
    <col min="15877" max="16128" width="11.42578125" style="1"/>
    <col min="16129" max="16129" width="35.85546875" style="1" customWidth="1"/>
    <col min="16130" max="16130" width="68.28515625" style="1" customWidth="1"/>
    <col min="16131" max="16132" width="17.140625" style="1" bestFit="1" customWidth="1"/>
    <col min="16133" max="16384" width="11.42578125" style="1"/>
  </cols>
  <sheetData>
    <row r="1" spans="1:4" s="9" customFormat="1" x14ac:dyDescent="0.25">
      <c r="A1" s="643" t="s">
        <v>513</v>
      </c>
      <c r="B1" s="643"/>
      <c r="C1" s="643"/>
      <c r="D1" s="643"/>
    </row>
    <row r="3" spans="1:4" s="10" customFormat="1" x14ac:dyDescent="0.25">
      <c r="A3" s="203" t="s">
        <v>21</v>
      </c>
      <c r="B3" s="203" t="s">
        <v>22</v>
      </c>
      <c r="C3" s="205" t="s">
        <v>23</v>
      </c>
      <c r="D3" s="205" t="s">
        <v>24</v>
      </c>
    </row>
    <row r="4" spans="1:4" x14ac:dyDescent="0.2">
      <c r="A4" s="630" t="s">
        <v>25</v>
      </c>
      <c r="B4" s="220" t="s">
        <v>26</v>
      </c>
      <c r="C4" s="544" t="s">
        <v>27</v>
      </c>
      <c r="D4" s="630" t="s">
        <v>28</v>
      </c>
    </row>
    <row r="5" spans="1:4" x14ac:dyDescent="0.2">
      <c r="A5" s="637"/>
      <c r="B5" s="220" t="s">
        <v>29</v>
      </c>
      <c r="C5" s="636"/>
      <c r="D5" s="637"/>
    </row>
    <row r="6" spans="1:4" x14ac:dyDescent="0.2">
      <c r="A6" s="637"/>
      <c r="B6" s="220" t="s">
        <v>30</v>
      </c>
      <c r="C6" s="636"/>
      <c r="D6" s="637"/>
    </row>
    <row r="7" spans="1:4" x14ac:dyDescent="0.2">
      <c r="A7" s="637"/>
      <c r="B7" s="220" t="s">
        <v>31</v>
      </c>
      <c r="C7" s="545"/>
      <c r="D7" s="637"/>
    </row>
    <row r="8" spans="1:4" x14ac:dyDescent="0.2">
      <c r="A8" s="630" t="s">
        <v>32</v>
      </c>
      <c r="B8" s="11" t="s">
        <v>26</v>
      </c>
      <c r="C8" s="544" t="s">
        <v>33</v>
      </c>
      <c r="D8" s="630" t="s">
        <v>34</v>
      </c>
    </row>
    <row r="9" spans="1:4" x14ac:dyDescent="0.2">
      <c r="A9" s="637"/>
      <c r="B9" s="220" t="s">
        <v>31</v>
      </c>
      <c r="C9" s="636"/>
      <c r="D9" s="637"/>
    </row>
    <row r="10" spans="1:4" x14ac:dyDescent="0.2">
      <c r="A10" s="637"/>
      <c r="B10" s="220" t="s">
        <v>35</v>
      </c>
      <c r="C10" s="636"/>
      <c r="D10" s="637"/>
    </row>
    <row r="11" spans="1:4" x14ac:dyDescent="0.2">
      <c r="A11" s="637"/>
      <c r="B11" s="220" t="s">
        <v>36</v>
      </c>
      <c r="C11" s="636"/>
      <c r="D11" s="637"/>
    </row>
    <row r="12" spans="1:4" ht="25.5" x14ac:dyDescent="0.2">
      <c r="A12" s="637"/>
      <c r="B12" s="220" t="s">
        <v>37</v>
      </c>
      <c r="C12" s="636"/>
      <c r="D12" s="637"/>
    </row>
    <row r="13" spans="1:4" x14ac:dyDescent="0.2">
      <c r="A13" s="637"/>
      <c r="B13" s="220" t="s">
        <v>38</v>
      </c>
      <c r="C13" s="636"/>
      <c r="D13" s="637"/>
    </row>
    <row r="14" spans="1:4" x14ac:dyDescent="0.2">
      <c r="A14" s="631"/>
      <c r="B14" s="12" t="s">
        <v>39</v>
      </c>
      <c r="C14" s="545"/>
      <c r="D14" s="631"/>
    </row>
    <row r="15" spans="1:4" x14ac:dyDescent="0.2">
      <c r="A15" s="630" t="s">
        <v>40</v>
      </c>
      <c r="B15" s="220" t="s">
        <v>41</v>
      </c>
      <c r="C15" s="544" t="s">
        <v>33</v>
      </c>
      <c r="D15" s="630" t="s">
        <v>42</v>
      </c>
    </row>
    <row r="16" spans="1:4" x14ac:dyDescent="0.2">
      <c r="A16" s="631"/>
      <c r="B16" s="12" t="s">
        <v>43</v>
      </c>
      <c r="C16" s="545"/>
      <c r="D16" s="631"/>
    </row>
    <row r="17" spans="1:4" ht="25.5" x14ac:dyDescent="0.2">
      <c r="A17" s="630" t="s">
        <v>517</v>
      </c>
      <c r="B17" s="11" t="s">
        <v>516</v>
      </c>
      <c r="C17" s="544" t="s">
        <v>33</v>
      </c>
      <c r="D17" s="630" t="s">
        <v>515</v>
      </c>
    </row>
    <row r="18" spans="1:4" ht="25.5" x14ac:dyDescent="0.2">
      <c r="A18" s="631"/>
      <c r="B18" s="12" t="s">
        <v>514</v>
      </c>
      <c r="C18" s="545"/>
      <c r="D18" s="631"/>
    </row>
    <row r="19" spans="1:4" ht="25.5" x14ac:dyDescent="0.2">
      <c r="A19" s="630" t="s">
        <v>44</v>
      </c>
      <c r="B19" s="220" t="s">
        <v>45</v>
      </c>
      <c r="C19" s="544" t="s">
        <v>46</v>
      </c>
      <c r="D19" s="630" t="s">
        <v>47</v>
      </c>
    </row>
    <row r="20" spans="1:4" x14ac:dyDescent="0.2">
      <c r="A20" s="637"/>
      <c r="B20" s="220" t="s">
        <v>48</v>
      </c>
      <c r="C20" s="636"/>
      <c r="D20" s="637"/>
    </row>
    <row r="21" spans="1:4" x14ac:dyDescent="0.2">
      <c r="A21" s="637"/>
      <c r="B21" s="13" t="s">
        <v>49</v>
      </c>
      <c r="C21" s="636"/>
      <c r="D21" s="637"/>
    </row>
    <row r="22" spans="1:4" ht="25.5" x14ac:dyDescent="0.2">
      <c r="A22" s="637"/>
      <c r="B22" s="220" t="s">
        <v>50</v>
      </c>
      <c r="C22" s="636"/>
      <c r="D22" s="637"/>
    </row>
    <row r="23" spans="1:4" ht="25.5" x14ac:dyDescent="0.2">
      <c r="A23" s="637"/>
      <c r="B23" s="220" t="s">
        <v>51</v>
      </c>
      <c r="C23" s="636"/>
      <c r="D23" s="637"/>
    </row>
    <row r="24" spans="1:4" ht="25.5" x14ac:dyDescent="0.2">
      <c r="A24" s="637"/>
      <c r="B24" s="220" t="s">
        <v>52</v>
      </c>
      <c r="C24" s="636"/>
      <c r="D24" s="637"/>
    </row>
    <row r="25" spans="1:4" ht="25.5" x14ac:dyDescent="0.2">
      <c r="A25" s="637"/>
      <c r="B25" s="220" t="s">
        <v>53</v>
      </c>
      <c r="C25" s="636"/>
      <c r="D25" s="637"/>
    </row>
    <row r="26" spans="1:4" x14ac:dyDescent="0.2">
      <c r="A26" s="637"/>
      <c r="B26" s="642" t="s">
        <v>54</v>
      </c>
      <c r="C26" s="636"/>
      <c r="D26" s="637"/>
    </row>
    <row r="27" spans="1:4" x14ac:dyDescent="0.2">
      <c r="A27" s="637"/>
      <c r="B27" s="642"/>
      <c r="C27" s="636"/>
      <c r="D27" s="637"/>
    </row>
    <row r="28" spans="1:4" x14ac:dyDescent="0.2">
      <c r="A28" s="631"/>
      <c r="B28" s="12" t="s">
        <v>55</v>
      </c>
      <c r="C28" s="545"/>
      <c r="D28" s="631"/>
    </row>
    <row r="29" spans="1:4" x14ac:dyDescent="0.2">
      <c r="A29" s="639" t="s">
        <v>56</v>
      </c>
      <c r="B29" s="11" t="s">
        <v>519</v>
      </c>
      <c r="C29" s="544" t="s">
        <v>33</v>
      </c>
      <c r="D29" s="638" t="s">
        <v>518</v>
      </c>
    </row>
    <row r="30" spans="1:4" x14ac:dyDescent="0.2">
      <c r="A30" s="640"/>
      <c r="B30" s="220" t="s">
        <v>520</v>
      </c>
      <c r="C30" s="636"/>
      <c r="D30" s="548"/>
    </row>
    <row r="31" spans="1:4" x14ac:dyDescent="0.2">
      <c r="A31" s="640"/>
      <c r="B31" s="220" t="s">
        <v>57</v>
      </c>
      <c r="C31" s="636"/>
      <c r="D31" s="548"/>
    </row>
    <row r="32" spans="1:4" x14ac:dyDescent="0.2">
      <c r="A32" s="640"/>
      <c r="B32" s="220" t="s">
        <v>521</v>
      </c>
      <c r="C32" s="636"/>
      <c r="D32" s="548"/>
    </row>
    <row r="33" spans="1:4" x14ac:dyDescent="0.2">
      <c r="A33" s="640"/>
      <c r="B33" s="220" t="s">
        <v>522</v>
      </c>
      <c r="C33" s="636"/>
      <c r="D33" s="548"/>
    </row>
    <row r="34" spans="1:4" x14ac:dyDescent="0.2">
      <c r="A34" s="640"/>
      <c r="B34" s="220" t="s">
        <v>523</v>
      </c>
      <c r="C34" s="636"/>
      <c r="D34" s="548"/>
    </row>
    <row r="35" spans="1:4" x14ac:dyDescent="0.2">
      <c r="A35" s="640"/>
      <c r="B35" s="220" t="s">
        <v>524</v>
      </c>
      <c r="C35" s="636"/>
      <c r="D35" s="548"/>
    </row>
    <row r="36" spans="1:4" x14ac:dyDescent="0.2">
      <c r="A36" s="640"/>
      <c r="B36" s="220" t="s">
        <v>526</v>
      </c>
      <c r="C36" s="636"/>
      <c r="D36" s="548"/>
    </row>
    <row r="37" spans="1:4" x14ac:dyDescent="0.2">
      <c r="A37" s="641"/>
      <c r="B37" s="12" t="s">
        <v>525</v>
      </c>
      <c r="C37" s="545"/>
      <c r="D37" s="549"/>
    </row>
    <row r="38" spans="1:4" x14ac:dyDescent="0.2">
      <c r="A38" s="630" t="s">
        <v>58</v>
      </c>
      <c r="B38" s="220" t="s">
        <v>59</v>
      </c>
      <c r="C38" s="544" t="s">
        <v>46</v>
      </c>
      <c r="D38" s="630" t="s">
        <v>60</v>
      </c>
    </row>
    <row r="39" spans="1:4" x14ac:dyDescent="0.2">
      <c r="A39" s="637"/>
      <c r="B39" s="220" t="s">
        <v>61</v>
      </c>
      <c r="C39" s="636"/>
      <c r="D39" s="637"/>
    </row>
    <row r="40" spans="1:4" x14ac:dyDescent="0.2">
      <c r="A40" s="631"/>
      <c r="B40" s="12" t="s">
        <v>62</v>
      </c>
      <c r="C40" s="545"/>
      <c r="D40" s="631"/>
    </row>
    <row r="41" spans="1:4" x14ac:dyDescent="0.2">
      <c r="A41" s="630" t="s">
        <v>63</v>
      </c>
      <c r="B41" s="220" t="s">
        <v>64</v>
      </c>
      <c r="C41" s="544" t="s">
        <v>33</v>
      </c>
      <c r="D41" s="630" t="s">
        <v>65</v>
      </c>
    </row>
    <row r="42" spans="1:4" x14ac:dyDescent="0.2">
      <c r="A42" s="637"/>
      <c r="B42" s="220" t="s">
        <v>66</v>
      </c>
      <c r="C42" s="636"/>
      <c r="D42" s="637"/>
    </row>
    <row r="43" spans="1:4" x14ac:dyDescent="0.2">
      <c r="A43" s="631"/>
      <c r="B43" s="12" t="s">
        <v>67</v>
      </c>
      <c r="C43" s="545"/>
      <c r="D43" s="631"/>
    </row>
    <row r="44" spans="1:4" x14ac:dyDescent="0.2">
      <c r="A44" s="630" t="s">
        <v>68</v>
      </c>
      <c r="B44" s="220" t="s">
        <v>69</v>
      </c>
      <c r="C44" s="544" t="s">
        <v>33</v>
      </c>
      <c r="D44" s="630" t="s">
        <v>65</v>
      </c>
    </row>
    <row r="45" spans="1:4" x14ac:dyDescent="0.2">
      <c r="A45" s="637"/>
      <c r="B45" s="220" t="s">
        <v>70</v>
      </c>
      <c r="C45" s="636"/>
      <c r="D45" s="637"/>
    </row>
    <row r="46" spans="1:4" x14ac:dyDescent="0.2">
      <c r="A46" s="631"/>
      <c r="B46" s="12" t="s">
        <v>71</v>
      </c>
      <c r="C46" s="545"/>
      <c r="D46" s="631"/>
    </row>
    <row r="47" spans="1:4" x14ac:dyDescent="0.2">
      <c r="A47" s="630" t="s">
        <v>72</v>
      </c>
      <c r="B47" s="14" t="s">
        <v>73</v>
      </c>
      <c r="C47" s="638" t="s">
        <v>27</v>
      </c>
      <c r="D47" s="630" t="s">
        <v>28</v>
      </c>
    </row>
    <row r="48" spans="1:4" x14ac:dyDescent="0.2">
      <c r="A48" s="637"/>
      <c r="B48" s="14" t="s">
        <v>74</v>
      </c>
      <c r="C48" s="548"/>
      <c r="D48" s="637"/>
    </row>
    <row r="49" spans="1:4" x14ac:dyDescent="0.2">
      <c r="A49" s="637"/>
      <c r="B49" s="14" t="s">
        <v>75</v>
      </c>
      <c r="C49" s="548"/>
      <c r="D49" s="637"/>
    </row>
    <row r="50" spans="1:4" x14ac:dyDescent="0.2">
      <c r="A50" s="637"/>
      <c r="B50" s="14" t="s">
        <v>76</v>
      </c>
      <c r="C50" s="548"/>
      <c r="D50" s="637"/>
    </row>
    <row r="51" spans="1:4" x14ac:dyDescent="0.2">
      <c r="A51" s="631"/>
      <c r="B51" s="15" t="s">
        <v>77</v>
      </c>
      <c r="C51" s="549"/>
      <c r="D51" s="631"/>
    </row>
    <row r="52" spans="1:4" x14ac:dyDescent="0.2">
      <c r="A52" s="630" t="s">
        <v>78</v>
      </c>
      <c r="B52" s="220" t="s">
        <v>79</v>
      </c>
      <c r="C52" s="544" t="s">
        <v>27</v>
      </c>
      <c r="D52" s="630" t="s">
        <v>28</v>
      </c>
    </row>
    <row r="53" spans="1:4" x14ac:dyDescent="0.2">
      <c r="A53" s="637"/>
      <c r="B53" s="220" t="s">
        <v>80</v>
      </c>
      <c r="C53" s="636"/>
      <c r="D53" s="637"/>
    </row>
    <row r="54" spans="1:4" x14ac:dyDescent="0.2">
      <c r="A54" s="631"/>
      <c r="B54" s="12" t="s">
        <v>81</v>
      </c>
      <c r="C54" s="545"/>
      <c r="D54" s="631"/>
    </row>
    <row r="55" spans="1:4" x14ac:dyDescent="0.2">
      <c r="A55" s="630" t="s">
        <v>82</v>
      </c>
      <c r="B55" s="220" t="s">
        <v>79</v>
      </c>
      <c r="C55" s="544" t="s">
        <v>27</v>
      </c>
      <c r="D55" s="630" t="s">
        <v>28</v>
      </c>
    </row>
    <row r="56" spans="1:4" x14ac:dyDescent="0.2">
      <c r="A56" s="637"/>
      <c r="B56" s="220" t="s">
        <v>80</v>
      </c>
      <c r="C56" s="636"/>
      <c r="D56" s="637"/>
    </row>
    <row r="57" spans="1:4" x14ac:dyDescent="0.2">
      <c r="A57" s="631"/>
      <c r="B57" s="12" t="s">
        <v>81</v>
      </c>
      <c r="C57" s="545"/>
      <c r="D57" s="631"/>
    </row>
    <row r="58" spans="1:4" x14ac:dyDescent="0.2">
      <c r="A58" s="630" t="s">
        <v>83</v>
      </c>
      <c r="B58" s="220" t="s">
        <v>79</v>
      </c>
      <c r="C58" s="544" t="s">
        <v>33</v>
      </c>
      <c r="D58" s="630" t="s">
        <v>65</v>
      </c>
    </row>
    <row r="59" spans="1:4" x14ac:dyDescent="0.2">
      <c r="A59" s="637"/>
      <c r="B59" s="220" t="s">
        <v>80</v>
      </c>
      <c r="C59" s="636"/>
      <c r="D59" s="637"/>
    </row>
    <row r="60" spans="1:4" x14ac:dyDescent="0.2">
      <c r="A60" s="637"/>
      <c r="B60" s="220" t="s">
        <v>81</v>
      </c>
      <c r="C60" s="636"/>
      <c r="D60" s="637"/>
    </row>
    <row r="61" spans="1:4" x14ac:dyDescent="0.2">
      <c r="A61" s="637"/>
      <c r="B61" s="220" t="s">
        <v>84</v>
      </c>
      <c r="C61" s="636"/>
      <c r="D61" s="637"/>
    </row>
    <row r="62" spans="1:4" x14ac:dyDescent="0.2">
      <c r="A62" s="637"/>
      <c r="B62" s="220" t="s">
        <v>85</v>
      </c>
      <c r="C62" s="636"/>
      <c r="D62" s="637"/>
    </row>
    <row r="63" spans="1:4" x14ac:dyDescent="0.2">
      <c r="A63" s="637"/>
      <c r="B63" s="220" t="s">
        <v>86</v>
      </c>
      <c r="C63" s="636"/>
      <c r="D63" s="637"/>
    </row>
    <row r="64" spans="1:4" x14ac:dyDescent="0.2">
      <c r="A64" s="637"/>
      <c r="B64" s="220" t="s">
        <v>87</v>
      </c>
      <c r="C64" s="636"/>
      <c r="D64" s="637"/>
    </row>
    <row r="65" spans="1:4" x14ac:dyDescent="0.2">
      <c r="A65" s="631"/>
      <c r="B65" s="12" t="s">
        <v>88</v>
      </c>
      <c r="C65" s="545"/>
      <c r="D65" s="631"/>
    </row>
    <row r="66" spans="1:4" x14ac:dyDescent="0.2">
      <c r="A66" s="630" t="s">
        <v>89</v>
      </c>
      <c r="B66" s="220" t="s">
        <v>79</v>
      </c>
      <c r="C66" s="544" t="s">
        <v>33</v>
      </c>
      <c r="D66" s="630" t="s">
        <v>65</v>
      </c>
    </row>
    <row r="67" spans="1:4" x14ac:dyDescent="0.2">
      <c r="A67" s="637"/>
      <c r="B67" s="220" t="s">
        <v>80</v>
      </c>
      <c r="C67" s="636"/>
      <c r="D67" s="637"/>
    </row>
    <row r="68" spans="1:4" x14ac:dyDescent="0.2">
      <c r="A68" s="637"/>
      <c r="B68" s="220" t="s">
        <v>81</v>
      </c>
      <c r="C68" s="636"/>
      <c r="D68" s="637"/>
    </row>
    <row r="69" spans="1:4" x14ac:dyDescent="0.2">
      <c r="A69" s="637"/>
      <c r="B69" s="220" t="s">
        <v>90</v>
      </c>
      <c r="C69" s="636"/>
      <c r="D69" s="637"/>
    </row>
    <row r="70" spans="1:4" x14ac:dyDescent="0.2">
      <c r="A70" s="637"/>
      <c r="B70" s="220" t="s">
        <v>85</v>
      </c>
      <c r="C70" s="636"/>
      <c r="D70" s="637"/>
    </row>
    <row r="71" spans="1:4" x14ac:dyDescent="0.2">
      <c r="A71" s="637"/>
      <c r="B71" s="220" t="s">
        <v>91</v>
      </c>
      <c r="C71" s="636"/>
      <c r="D71" s="637"/>
    </row>
    <row r="72" spans="1:4" x14ac:dyDescent="0.2">
      <c r="A72" s="637"/>
      <c r="B72" s="220" t="s">
        <v>87</v>
      </c>
      <c r="C72" s="636"/>
      <c r="D72" s="637"/>
    </row>
    <row r="73" spans="1:4" x14ac:dyDescent="0.2">
      <c r="A73" s="631"/>
      <c r="B73" s="12" t="s">
        <v>92</v>
      </c>
      <c r="C73" s="545"/>
      <c r="D73" s="631"/>
    </row>
    <row r="74" spans="1:4" x14ac:dyDescent="0.2">
      <c r="A74" s="630" t="s">
        <v>93</v>
      </c>
      <c r="B74" s="11" t="s">
        <v>94</v>
      </c>
      <c r="C74" s="544" t="s">
        <v>33</v>
      </c>
      <c r="D74" s="630" t="s">
        <v>34</v>
      </c>
    </row>
    <row r="75" spans="1:4" x14ac:dyDescent="0.2">
      <c r="A75" s="631"/>
      <c r="B75" s="12" t="s">
        <v>95</v>
      </c>
      <c r="C75" s="545"/>
      <c r="D75" s="631"/>
    </row>
    <row r="76" spans="1:4" x14ac:dyDescent="0.2">
      <c r="A76" s="633" t="s">
        <v>96</v>
      </c>
      <c r="B76" s="220" t="s">
        <v>97</v>
      </c>
      <c r="C76" s="544" t="s">
        <v>46</v>
      </c>
      <c r="D76" s="630" t="s">
        <v>98</v>
      </c>
    </row>
    <row r="77" spans="1:4" x14ac:dyDescent="0.2">
      <c r="A77" s="634"/>
      <c r="B77" s="220" t="s">
        <v>99</v>
      </c>
      <c r="C77" s="636"/>
      <c r="D77" s="637"/>
    </row>
    <row r="78" spans="1:4" x14ac:dyDescent="0.2">
      <c r="A78" s="635"/>
      <c r="B78" s="12" t="s">
        <v>100</v>
      </c>
      <c r="C78" s="545"/>
      <c r="D78" s="631"/>
    </row>
    <row r="79" spans="1:4" x14ac:dyDescent="0.2">
      <c r="A79" s="633" t="s">
        <v>101</v>
      </c>
      <c r="B79" s="16" t="s">
        <v>102</v>
      </c>
      <c r="C79" s="544" t="s">
        <v>46</v>
      </c>
      <c r="D79" s="630" t="s">
        <v>103</v>
      </c>
    </row>
    <row r="80" spans="1:4" x14ac:dyDescent="0.2">
      <c r="A80" s="634"/>
      <c r="B80" s="16" t="s">
        <v>97</v>
      </c>
      <c r="C80" s="636"/>
      <c r="D80" s="637"/>
    </row>
    <row r="81" spans="1:4" x14ac:dyDescent="0.2">
      <c r="A81" s="635"/>
      <c r="B81" s="12" t="s">
        <v>104</v>
      </c>
      <c r="C81" s="545"/>
      <c r="D81" s="631"/>
    </row>
    <row r="82" spans="1:4" x14ac:dyDescent="0.2">
      <c r="A82" s="630" t="s">
        <v>105</v>
      </c>
      <c r="B82" s="11" t="s">
        <v>106</v>
      </c>
      <c r="C82" s="544" t="s">
        <v>46</v>
      </c>
      <c r="D82" s="630" t="s">
        <v>107</v>
      </c>
    </row>
    <row r="83" spans="1:4" x14ac:dyDescent="0.2">
      <c r="A83" s="637"/>
      <c r="B83" s="220" t="s">
        <v>108</v>
      </c>
      <c r="C83" s="636"/>
      <c r="D83" s="637"/>
    </row>
    <row r="84" spans="1:4" x14ac:dyDescent="0.2">
      <c r="A84" s="631"/>
      <c r="B84" s="12" t="s">
        <v>109</v>
      </c>
      <c r="C84" s="545"/>
      <c r="D84" s="631"/>
    </row>
    <row r="85" spans="1:4" x14ac:dyDescent="0.2">
      <c r="A85" s="630" t="s">
        <v>214</v>
      </c>
      <c r="B85" s="11" t="s">
        <v>110</v>
      </c>
      <c r="C85" s="544" t="s">
        <v>33</v>
      </c>
      <c r="D85" s="630" t="s">
        <v>111</v>
      </c>
    </row>
    <row r="86" spans="1:4" x14ac:dyDescent="0.2">
      <c r="A86" s="631"/>
      <c r="B86" s="12" t="s">
        <v>112</v>
      </c>
      <c r="C86" s="545"/>
      <c r="D86" s="631"/>
    </row>
    <row r="88" spans="1:4" x14ac:dyDescent="0.2">
      <c r="A88" s="632" t="s">
        <v>113</v>
      </c>
      <c r="B88" s="632"/>
    </row>
    <row r="89" spans="1:4" x14ac:dyDescent="0.2">
      <c r="A89" s="1" t="s">
        <v>14</v>
      </c>
    </row>
  </sheetData>
  <mergeCells count="60">
    <mergeCell ref="A1:D1"/>
    <mergeCell ref="A4:A7"/>
    <mergeCell ref="C4:C7"/>
    <mergeCell ref="D4:D7"/>
    <mergeCell ref="A8:A14"/>
    <mergeCell ref="C8:C14"/>
    <mergeCell ref="D8:D14"/>
    <mergeCell ref="A29:A37"/>
    <mergeCell ref="C29:C37"/>
    <mergeCell ref="D29:D37"/>
    <mergeCell ref="A15:A16"/>
    <mergeCell ref="C15:C16"/>
    <mergeCell ref="D15:D16"/>
    <mergeCell ref="A19:A28"/>
    <mergeCell ref="C19:C28"/>
    <mergeCell ref="D19:D28"/>
    <mergeCell ref="B26:B27"/>
    <mergeCell ref="A17:A18"/>
    <mergeCell ref="C17:C18"/>
    <mergeCell ref="D17:D18"/>
    <mergeCell ref="A41:A43"/>
    <mergeCell ref="C41:C43"/>
    <mergeCell ref="D41:D43"/>
    <mergeCell ref="A38:A40"/>
    <mergeCell ref="C38:C40"/>
    <mergeCell ref="D38:D40"/>
    <mergeCell ref="A44:A46"/>
    <mergeCell ref="C44:C46"/>
    <mergeCell ref="D44:D46"/>
    <mergeCell ref="A47:A51"/>
    <mergeCell ref="C47:C51"/>
    <mergeCell ref="D47:D51"/>
    <mergeCell ref="A52:A54"/>
    <mergeCell ref="C52:C54"/>
    <mergeCell ref="D52:D54"/>
    <mergeCell ref="A55:A57"/>
    <mergeCell ref="C55:C57"/>
    <mergeCell ref="D55:D57"/>
    <mergeCell ref="A58:A65"/>
    <mergeCell ref="C58:C65"/>
    <mergeCell ref="D58:D65"/>
    <mergeCell ref="A66:A73"/>
    <mergeCell ref="C66:C73"/>
    <mergeCell ref="D66:D73"/>
    <mergeCell ref="A74:A75"/>
    <mergeCell ref="C74:C75"/>
    <mergeCell ref="D74:D75"/>
    <mergeCell ref="A76:A78"/>
    <mergeCell ref="C76:C78"/>
    <mergeCell ref="D76:D78"/>
    <mergeCell ref="A85:A86"/>
    <mergeCell ref="C85:C86"/>
    <mergeCell ref="D85:D86"/>
    <mergeCell ref="A88:B88"/>
    <mergeCell ref="A79:A81"/>
    <mergeCell ref="C79:C81"/>
    <mergeCell ref="D79:D81"/>
    <mergeCell ref="A82:A84"/>
    <mergeCell ref="C82:C84"/>
    <mergeCell ref="D82:D84"/>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baseColWidth="10" defaultRowHeight="15" x14ac:dyDescent="0.25"/>
  <cols>
    <col min="1" max="1" width="11.42578125" style="442"/>
    <col min="2" max="2" width="16" style="442" customWidth="1"/>
    <col min="3" max="3" width="53" style="442" customWidth="1"/>
    <col min="4" max="4" width="22.7109375" style="442" customWidth="1"/>
    <col min="5" max="16384" width="11.42578125" style="442"/>
  </cols>
  <sheetData>
    <row r="1" spans="1:10" x14ac:dyDescent="0.25">
      <c r="A1" s="524" t="s">
        <v>734</v>
      </c>
    </row>
    <row r="2" spans="1:10" x14ac:dyDescent="0.25">
      <c r="A2" s="524" t="s">
        <v>732</v>
      </c>
    </row>
    <row r="3" spans="1:10" x14ac:dyDescent="0.25">
      <c r="A3" s="524" t="s">
        <v>733</v>
      </c>
    </row>
    <row r="4" spans="1:10" x14ac:dyDescent="0.25">
      <c r="A4" s="442" t="s">
        <v>571</v>
      </c>
    </row>
    <row r="5" spans="1:10" x14ac:dyDescent="0.25">
      <c r="A5" s="530" t="s">
        <v>741</v>
      </c>
      <c r="B5" s="530" t="s">
        <v>912</v>
      </c>
      <c r="C5" s="530" t="s">
        <v>743</v>
      </c>
      <c r="D5" s="530" t="s">
        <v>744</v>
      </c>
      <c r="E5" s="530" t="s">
        <v>353</v>
      </c>
      <c r="F5" s="644" t="s">
        <v>913</v>
      </c>
      <c r="G5" s="645"/>
      <c r="H5" s="645"/>
      <c r="I5" s="645"/>
      <c r="J5" s="646"/>
    </row>
    <row r="6" spans="1:10" x14ac:dyDescent="0.25">
      <c r="A6" s="530"/>
      <c r="B6" s="530"/>
      <c r="C6" s="530"/>
      <c r="D6" s="530"/>
      <c r="E6" s="530"/>
      <c r="F6" s="530">
        <v>2019</v>
      </c>
      <c r="G6" s="530">
        <v>2020</v>
      </c>
      <c r="H6" s="530">
        <v>2021</v>
      </c>
      <c r="I6" s="530">
        <v>2022</v>
      </c>
      <c r="J6" s="530">
        <v>2023</v>
      </c>
    </row>
    <row r="7" spans="1:10" ht="24" x14ac:dyDescent="0.25">
      <c r="A7" s="530">
        <v>174</v>
      </c>
      <c r="B7" s="531" t="s">
        <v>914</v>
      </c>
      <c r="C7" s="538" t="s">
        <v>915</v>
      </c>
      <c r="D7" s="538" t="s">
        <v>916</v>
      </c>
      <c r="E7" s="531">
        <v>2018</v>
      </c>
      <c r="F7" s="532">
        <v>1878</v>
      </c>
      <c r="G7" s="532" t="s">
        <v>115</v>
      </c>
      <c r="H7" s="532" t="s">
        <v>115</v>
      </c>
      <c r="I7" s="532" t="s">
        <v>115</v>
      </c>
      <c r="J7" s="532" t="s">
        <v>115</v>
      </c>
    </row>
    <row r="8" spans="1:10" ht="36" x14ac:dyDescent="0.25">
      <c r="A8" s="530">
        <v>188</v>
      </c>
      <c r="B8" s="531" t="s">
        <v>897</v>
      </c>
      <c r="C8" s="538" t="s">
        <v>898</v>
      </c>
      <c r="D8" s="538" t="s">
        <v>799</v>
      </c>
      <c r="E8" s="531">
        <v>2018</v>
      </c>
      <c r="F8" s="532">
        <v>-5346</v>
      </c>
      <c r="G8" s="532">
        <v>-8858</v>
      </c>
      <c r="H8" s="532">
        <v>-12395</v>
      </c>
      <c r="I8" s="532">
        <v>-12224</v>
      </c>
      <c r="J8" s="532">
        <v>-11975</v>
      </c>
    </row>
    <row r="9" spans="1:10" ht="36" x14ac:dyDescent="0.25">
      <c r="A9" s="530">
        <v>200</v>
      </c>
      <c r="B9" s="531" t="s">
        <v>900</v>
      </c>
      <c r="C9" s="538" t="s">
        <v>901</v>
      </c>
      <c r="D9" s="538" t="s">
        <v>799</v>
      </c>
      <c r="E9" s="531">
        <v>2018</v>
      </c>
      <c r="F9" s="532"/>
      <c r="G9" s="532">
        <v>130085</v>
      </c>
      <c r="H9" s="532">
        <v>433873</v>
      </c>
      <c r="I9" s="532">
        <v>579129</v>
      </c>
      <c r="J9" s="532">
        <v>764499</v>
      </c>
    </row>
    <row r="10" spans="1:10" ht="36" x14ac:dyDescent="0.25">
      <c r="A10" s="530">
        <v>201</v>
      </c>
      <c r="B10" s="531" t="s">
        <v>917</v>
      </c>
      <c r="C10" s="538" t="s">
        <v>918</v>
      </c>
      <c r="D10" s="538" t="s">
        <v>919</v>
      </c>
      <c r="E10" s="526">
        <v>2018</v>
      </c>
      <c r="F10" s="532">
        <v>-147</v>
      </c>
      <c r="G10" s="532">
        <v>-268</v>
      </c>
      <c r="H10" s="532">
        <v>23</v>
      </c>
      <c r="I10" s="532">
        <v>23</v>
      </c>
      <c r="J10" s="532">
        <v>23</v>
      </c>
    </row>
    <row r="11" spans="1:10" x14ac:dyDescent="0.25">
      <c r="A11" s="530">
        <v>203</v>
      </c>
      <c r="B11" s="531" t="s">
        <v>902</v>
      </c>
      <c r="C11" s="538" t="s">
        <v>903</v>
      </c>
      <c r="D11" s="538" t="s">
        <v>920</v>
      </c>
      <c r="E11" s="531">
        <v>2018</v>
      </c>
      <c r="F11" s="532">
        <v>36</v>
      </c>
      <c r="G11" s="532">
        <v>149</v>
      </c>
      <c r="H11" s="532">
        <v>348</v>
      </c>
      <c r="I11" s="532">
        <v>329</v>
      </c>
      <c r="J11" s="532">
        <v>329</v>
      </c>
    </row>
    <row r="12" spans="1:10" ht="24" x14ac:dyDescent="0.25">
      <c r="A12" s="530">
        <v>207</v>
      </c>
      <c r="B12" s="531" t="s">
        <v>921</v>
      </c>
      <c r="C12" s="538" t="s">
        <v>922</v>
      </c>
      <c r="D12" s="538" t="s">
        <v>923</v>
      </c>
      <c r="E12" s="531">
        <v>2018</v>
      </c>
      <c r="F12" s="532">
        <v>92</v>
      </c>
      <c r="G12" s="532">
        <v>92</v>
      </c>
      <c r="H12" s="532">
        <v>92</v>
      </c>
      <c r="I12" s="532">
        <v>92</v>
      </c>
      <c r="J12" s="532">
        <v>92</v>
      </c>
    </row>
    <row r="13" spans="1:10" ht="24" x14ac:dyDescent="0.25">
      <c r="A13" s="530">
        <v>211</v>
      </c>
      <c r="B13" s="531" t="s">
        <v>924</v>
      </c>
      <c r="C13" s="538" t="s">
        <v>925</v>
      </c>
      <c r="D13" s="538" t="s">
        <v>923</v>
      </c>
      <c r="E13" s="531">
        <v>2018</v>
      </c>
      <c r="F13" s="532">
        <v>678</v>
      </c>
      <c r="G13" s="532">
        <v>904</v>
      </c>
      <c r="H13" s="532">
        <v>892</v>
      </c>
      <c r="I13" s="532"/>
      <c r="J13" s="532"/>
    </row>
    <row r="14" spans="1:10" ht="36" x14ac:dyDescent="0.25">
      <c r="A14" s="530">
        <v>217</v>
      </c>
      <c r="B14" s="531" t="s">
        <v>905</v>
      </c>
      <c r="C14" s="538" t="s">
        <v>898</v>
      </c>
      <c r="D14" s="538" t="s">
        <v>926</v>
      </c>
      <c r="E14" s="531">
        <v>2018</v>
      </c>
      <c r="F14" s="532">
        <v>22871</v>
      </c>
      <c r="G14" s="532">
        <v>12209</v>
      </c>
      <c r="H14" s="532"/>
      <c r="I14" s="532"/>
      <c r="J14" s="532"/>
    </row>
    <row r="15" spans="1:10" x14ac:dyDescent="0.25">
      <c r="A15" s="530">
        <v>222</v>
      </c>
      <c r="B15" s="531" t="s">
        <v>927</v>
      </c>
      <c r="C15" s="538" t="s">
        <v>928</v>
      </c>
      <c r="D15" s="538" t="s">
        <v>929</v>
      </c>
      <c r="E15" s="531">
        <v>2018</v>
      </c>
      <c r="F15" s="532">
        <v>231</v>
      </c>
      <c r="G15" s="532">
        <v>54</v>
      </c>
      <c r="H15" s="532">
        <v>54</v>
      </c>
      <c r="I15" s="532">
        <v>54</v>
      </c>
      <c r="J15" s="532">
        <v>54</v>
      </c>
    </row>
    <row r="16" spans="1:10" ht="48" x14ac:dyDescent="0.25">
      <c r="A16" s="530">
        <v>223</v>
      </c>
      <c r="B16" s="531" t="s">
        <v>930</v>
      </c>
      <c r="C16" s="538" t="s">
        <v>931</v>
      </c>
      <c r="D16" s="538" t="s">
        <v>932</v>
      </c>
      <c r="E16" s="531">
        <v>2018</v>
      </c>
      <c r="F16" s="532">
        <v>986081</v>
      </c>
      <c r="G16" s="532" t="s">
        <v>115</v>
      </c>
      <c r="H16" s="532" t="s">
        <v>115</v>
      </c>
      <c r="I16" s="532" t="s">
        <v>115</v>
      </c>
      <c r="J16" s="532" t="s">
        <v>115</v>
      </c>
    </row>
    <row r="17" spans="1:10" ht="36" x14ac:dyDescent="0.25">
      <c r="A17" s="530">
        <v>225</v>
      </c>
      <c r="B17" s="531" t="s">
        <v>933</v>
      </c>
      <c r="C17" s="538" t="s">
        <v>934</v>
      </c>
      <c r="D17" s="538" t="s">
        <v>935</v>
      </c>
      <c r="E17" s="531">
        <v>2018</v>
      </c>
      <c r="F17" s="532">
        <v>5283</v>
      </c>
      <c r="G17" s="532" t="s">
        <v>115</v>
      </c>
      <c r="H17" s="532" t="s">
        <v>115</v>
      </c>
      <c r="I17" s="532" t="s">
        <v>115</v>
      </c>
      <c r="J17" s="532" t="s">
        <v>115</v>
      </c>
    </row>
    <row r="18" spans="1:10" ht="36" x14ac:dyDescent="0.25">
      <c r="A18" s="530">
        <v>5</v>
      </c>
      <c r="B18" s="531" t="s">
        <v>936</v>
      </c>
      <c r="C18" s="538" t="s">
        <v>937</v>
      </c>
      <c r="D18" s="538" t="s">
        <v>929</v>
      </c>
      <c r="E18" s="531">
        <v>2019</v>
      </c>
      <c r="F18" s="532">
        <v>60</v>
      </c>
      <c r="G18" s="532">
        <v>60</v>
      </c>
      <c r="H18" s="532">
        <v>60</v>
      </c>
      <c r="I18" s="532">
        <v>60</v>
      </c>
      <c r="J18" s="532">
        <v>60</v>
      </c>
    </row>
    <row r="19" spans="1:10" ht="72" x14ac:dyDescent="0.25">
      <c r="A19" s="530">
        <v>13</v>
      </c>
      <c r="B19" s="531" t="s">
        <v>829</v>
      </c>
      <c r="C19" s="538" t="s">
        <v>938</v>
      </c>
      <c r="D19" s="538" t="s">
        <v>919</v>
      </c>
      <c r="E19" s="531">
        <v>2019</v>
      </c>
      <c r="F19" s="532">
        <v>10065</v>
      </c>
      <c r="G19" s="532">
        <v>10065</v>
      </c>
      <c r="H19" s="532">
        <v>10065</v>
      </c>
      <c r="I19" s="532">
        <v>10065</v>
      </c>
      <c r="J19" s="532">
        <v>10065</v>
      </c>
    </row>
    <row r="20" spans="1:10" ht="24" x14ac:dyDescent="0.25">
      <c r="A20" s="530">
        <v>24</v>
      </c>
      <c r="B20" s="531" t="s">
        <v>939</v>
      </c>
      <c r="C20" s="538" t="s">
        <v>940</v>
      </c>
      <c r="D20" s="538" t="s">
        <v>919</v>
      </c>
      <c r="E20" s="531">
        <v>2019</v>
      </c>
      <c r="F20" s="532">
        <v>2253</v>
      </c>
      <c r="G20" s="532">
        <v>2315</v>
      </c>
      <c r="H20" s="532">
        <v>2316</v>
      </c>
      <c r="I20" s="532">
        <v>2283</v>
      </c>
      <c r="J20" s="532">
        <v>2742</v>
      </c>
    </row>
    <row r="21" spans="1:10" ht="24" x14ac:dyDescent="0.25">
      <c r="A21" s="530">
        <v>23</v>
      </c>
      <c r="B21" s="531" t="s">
        <v>941</v>
      </c>
      <c r="C21" s="538" t="s">
        <v>942</v>
      </c>
      <c r="D21" s="538" t="s">
        <v>919</v>
      </c>
      <c r="E21" s="531">
        <v>2019</v>
      </c>
      <c r="F21" s="532">
        <v>186</v>
      </c>
      <c r="G21" s="532">
        <v>5254</v>
      </c>
      <c r="H21" s="532">
        <v>3174</v>
      </c>
      <c r="I21" s="532">
        <v>2079</v>
      </c>
      <c r="J21" s="532">
        <v>6694</v>
      </c>
    </row>
    <row r="22" spans="1:10" ht="36" x14ac:dyDescent="0.25">
      <c r="A22" s="530">
        <v>29</v>
      </c>
      <c r="B22" s="531" t="s">
        <v>861</v>
      </c>
      <c r="C22" s="538" t="s">
        <v>943</v>
      </c>
      <c r="D22" s="538" t="s">
        <v>923</v>
      </c>
      <c r="E22" s="531">
        <v>2019</v>
      </c>
      <c r="F22" s="532">
        <v>1146</v>
      </c>
      <c r="G22" s="532">
        <v>662</v>
      </c>
      <c r="H22" s="532">
        <v>686</v>
      </c>
      <c r="I22" s="532">
        <v>711</v>
      </c>
      <c r="J22" s="532">
        <v>711</v>
      </c>
    </row>
    <row r="23" spans="1:10" ht="36" x14ac:dyDescent="0.25">
      <c r="A23" s="530">
        <v>36</v>
      </c>
      <c r="B23" s="531" t="s">
        <v>944</v>
      </c>
      <c r="C23" s="538" t="s">
        <v>945</v>
      </c>
      <c r="D23" s="538" t="s">
        <v>946</v>
      </c>
      <c r="E23" s="531">
        <v>2019</v>
      </c>
      <c r="F23" s="532">
        <v>95</v>
      </c>
      <c r="G23" s="532">
        <v>90</v>
      </c>
      <c r="H23" s="532">
        <v>90</v>
      </c>
      <c r="I23" s="532">
        <v>90</v>
      </c>
      <c r="J23" s="532">
        <v>90</v>
      </c>
    </row>
    <row r="24" spans="1:10" ht="24" x14ac:dyDescent="0.25">
      <c r="A24" s="530">
        <v>40</v>
      </c>
      <c r="B24" s="531" t="s">
        <v>947</v>
      </c>
      <c r="C24" s="538" t="s">
        <v>948</v>
      </c>
      <c r="D24" s="538" t="s">
        <v>932</v>
      </c>
      <c r="E24" s="531">
        <v>2019</v>
      </c>
      <c r="F24" s="532">
        <v>605</v>
      </c>
      <c r="G24" s="532">
        <v>1210</v>
      </c>
      <c r="H24" s="532">
        <v>1815</v>
      </c>
      <c r="I24" s="532">
        <v>2420</v>
      </c>
      <c r="J24" s="532">
        <v>3026</v>
      </c>
    </row>
    <row r="25" spans="1:10" ht="36" x14ac:dyDescent="0.25">
      <c r="A25" s="530">
        <v>41</v>
      </c>
      <c r="B25" s="531" t="s">
        <v>909</v>
      </c>
      <c r="C25" s="538" t="s">
        <v>910</v>
      </c>
      <c r="D25" s="538" t="s">
        <v>949</v>
      </c>
      <c r="E25" s="531">
        <v>2019</v>
      </c>
      <c r="F25" s="532">
        <v>22750</v>
      </c>
      <c r="G25" s="532"/>
      <c r="H25" s="532"/>
      <c r="I25" s="532"/>
      <c r="J25" s="532"/>
    </row>
    <row r="26" spans="1:10" ht="60" x14ac:dyDescent="0.25">
      <c r="A26" s="530">
        <v>42</v>
      </c>
      <c r="B26" s="531" t="s">
        <v>950</v>
      </c>
      <c r="C26" s="538" t="s">
        <v>951</v>
      </c>
      <c r="D26" s="538" t="s">
        <v>935</v>
      </c>
      <c r="E26" s="531">
        <v>2019</v>
      </c>
      <c r="F26" s="532">
        <v>67</v>
      </c>
      <c r="G26" s="532">
        <v>64</v>
      </c>
      <c r="H26" s="532">
        <v>64</v>
      </c>
      <c r="I26" s="532">
        <v>64</v>
      </c>
      <c r="J26" s="532">
        <v>64</v>
      </c>
    </row>
    <row r="27" spans="1:10" ht="72" x14ac:dyDescent="0.25">
      <c r="A27" s="530">
        <v>45</v>
      </c>
      <c r="B27" s="531" t="s">
        <v>952</v>
      </c>
      <c r="C27" s="538" t="s">
        <v>953</v>
      </c>
      <c r="D27" s="538" t="s">
        <v>750</v>
      </c>
      <c r="E27" s="531">
        <v>2019</v>
      </c>
      <c r="F27" s="532"/>
      <c r="G27" s="532"/>
      <c r="H27" s="532"/>
      <c r="I27" s="532">
        <v>2698</v>
      </c>
      <c r="J27" s="532">
        <v>2945</v>
      </c>
    </row>
    <row r="28" spans="1:10" x14ac:dyDescent="0.25">
      <c r="A28" s="529" t="s">
        <v>954</v>
      </c>
    </row>
    <row r="29" spans="1:10" x14ac:dyDescent="0.25">
      <c r="A29" s="512" t="s">
        <v>14</v>
      </c>
    </row>
  </sheetData>
  <mergeCells count="1">
    <mergeCell ref="F5:J5"/>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heetViews>
  <sheetFormatPr baseColWidth="10" defaultRowHeight="15" x14ac:dyDescent="0.25"/>
  <cols>
    <col min="1" max="2" width="11.42578125" style="442"/>
    <col min="3" max="3" width="47.140625" style="442" customWidth="1"/>
    <col min="4" max="4" width="19.85546875" style="442" customWidth="1"/>
    <col min="5" max="16384" width="11.42578125" style="442"/>
  </cols>
  <sheetData>
    <row r="1" spans="1:10" x14ac:dyDescent="0.25">
      <c r="A1" s="524" t="s">
        <v>737</v>
      </c>
    </row>
    <row r="2" spans="1:10" x14ac:dyDescent="0.25">
      <c r="A2" s="524" t="s">
        <v>736</v>
      </c>
    </row>
    <row r="3" spans="1:10" x14ac:dyDescent="0.25">
      <c r="A3" s="524" t="s">
        <v>735</v>
      </c>
    </row>
    <row r="4" spans="1:10" x14ac:dyDescent="0.25">
      <c r="A4" s="442" t="s">
        <v>571</v>
      </c>
    </row>
    <row r="5" spans="1:10" x14ac:dyDescent="0.25">
      <c r="A5" s="648" t="s">
        <v>741</v>
      </c>
      <c r="B5" s="648" t="s">
        <v>742</v>
      </c>
      <c r="C5" s="648" t="s">
        <v>743</v>
      </c>
      <c r="D5" s="648" t="s">
        <v>744</v>
      </c>
      <c r="E5" s="648" t="s">
        <v>353</v>
      </c>
      <c r="F5" s="647" t="s">
        <v>891</v>
      </c>
      <c r="G5" s="647"/>
      <c r="H5" s="647"/>
      <c r="I5" s="647"/>
      <c r="J5" s="647"/>
    </row>
    <row r="6" spans="1:10" x14ac:dyDescent="0.25">
      <c r="A6" s="648"/>
      <c r="B6" s="648"/>
      <c r="C6" s="648"/>
      <c r="D6" s="648"/>
      <c r="E6" s="648"/>
      <c r="F6" s="525">
        <v>2019</v>
      </c>
      <c r="G6" s="525">
        <v>2020</v>
      </c>
      <c r="H6" s="525">
        <v>2021</v>
      </c>
      <c r="I6" s="525">
        <v>2022</v>
      </c>
      <c r="J6" s="525">
        <v>2023</v>
      </c>
    </row>
    <row r="7" spans="1:10" ht="96" x14ac:dyDescent="0.25">
      <c r="A7" s="530">
        <v>177</v>
      </c>
      <c r="B7" s="526" t="s">
        <v>892</v>
      </c>
      <c r="C7" s="527" t="s">
        <v>893</v>
      </c>
      <c r="D7" s="527" t="s">
        <v>894</v>
      </c>
      <c r="E7" s="531">
        <v>2018</v>
      </c>
      <c r="F7" s="528">
        <v>-501</v>
      </c>
      <c r="G7" s="528">
        <v>-377</v>
      </c>
      <c r="H7" s="528">
        <v>-340</v>
      </c>
      <c r="I7" s="528">
        <v>-295</v>
      </c>
      <c r="J7" s="528">
        <v>-352</v>
      </c>
    </row>
    <row r="8" spans="1:10" ht="60" x14ac:dyDescent="0.25">
      <c r="A8" s="530">
        <v>179</v>
      </c>
      <c r="B8" s="526" t="s">
        <v>895</v>
      </c>
      <c r="C8" s="527" t="s">
        <v>896</v>
      </c>
      <c r="D8" s="527" t="s">
        <v>894</v>
      </c>
      <c r="E8" s="531">
        <v>2018</v>
      </c>
      <c r="F8" s="528">
        <v>78</v>
      </c>
      <c r="G8" s="528">
        <v>78</v>
      </c>
      <c r="H8" s="528"/>
      <c r="I8" s="528"/>
      <c r="J8" s="528"/>
    </row>
    <row r="9" spans="1:10" ht="36" x14ac:dyDescent="0.25">
      <c r="A9" s="530">
        <v>188</v>
      </c>
      <c r="B9" s="526" t="s">
        <v>897</v>
      </c>
      <c r="C9" s="527" t="s">
        <v>898</v>
      </c>
      <c r="D9" s="527" t="s">
        <v>899</v>
      </c>
      <c r="E9" s="531">
        <v>2018</v>
      </c>
      <c r="F9" s="528">
        <v>-10742</v>
      </c>
      <c r="G9" s="528">
        <v>-14014</v>
      </c>
      <c r="H9" s="528">
        <v>-14583</v>
      </c>
      <c r="I9" s="528">
        <v>-14867</v>
      </c>
      <c r="J9" s="528">
        <v>-15041</v>
      </c>
    </row>
    <row r="10" spans="1:10" ht="48" x14ac:dyDescent="0.25">
      <c r="A10" s="530">
        <v>200</v>
      </c>
      <c r="B10" s="526" t="s">
        <v>900</v>
      </c>
      <c r="C10" s="527" t="s">
        <v>901</v>
      </c>
      <c r="D10" s="527" t="s">
        <v>899</v>
      </c>
      <c r="E10" s="531">
        <v>2018</v>
      </c>
      <c r="F10" s="528"/>
      <c r="G10" s="528">
        <v>-209</v>
      </c>
      <c r="H10" s="528">
        <v>-33997</v>
      </c>
      <c r="I10" s="528">
        <v>70261</v>
      </c>
      <c r="J10" s="528">
        <v>-110486</v>
      </c>
    </row>
    <row r="11" spans="1:10" ht="24" x14ac:dyDescent="0.25">
      <c r="A11" s="530">
        <v>203</v>
      </c>
      <c r="B11" s="526" t="s">
        <v>902</v>
      </c>
      <c r="C11" s="527" t="s">
        <v>903</v>
      </c>
      <c r="D11" s="527" t="s">
        <v>904</v>
      </c>
      <c r="E11" s="531">
        <v>2018</v>
      </c>
      <c r="F11" s="528"/>
      <c r="G11" s="528"/>
      <c r="H11" s="528">
        <v>83</v>
      </c>
      <c r="I11" s="528">
        <v>117</v>
      </c>
      <c r="J11" s="528"/>
    </row>
    <row r="12" spans="1:10" ht="36" x14ac:dyDescent="0.25">
      <c r="A12" s="530">
        <v>217</v>
      </c>
      <c r="B12" s="526" t="s">
        <v>905</v>
      </c>
      <c r="C12" s="527" t="s">
        <v>898</v>
      </c>
      <c r="D12" s="527" t="s">
        <v>899</v>
      </c>
      <c r="E12" s="531">
        <v>2018</v>
      </c>
      <c r="F12" s="528">
        <v>77684</v>
      </c>
      <c r="G12" s="528"/>
      <c r="H12" s="528"/>
      <c r="I12" s="528"/>
      <c r="J12" s="528"/>
    </row>
    <row r="13" spans="1:10" ht="36" x14ac:dyDescent="0.25">
      <c r="A13" s="530">
        <v>6</v>
      </c>
      <c r="B13" s="526" t="s">
        <v>906</v>
      </c>
      <c r="C13" s="527" t="s">
        <v>907</v>
      </c>
      <c r="D13" s="527" t="s">
        <v>908</v>
      </c>
      <c r="E13" s="531">
        <v>2019</v>
      </c>
      <c r="F13" s="528">
        <v>-28025</v>
      </c>
      <c r="G13" s="528">
        <v>-29201</v>
      </c>
      <c r="H13" s="528">
        <v>-30371</v>
      </c>
      <c r="I13" s="528">
        <v>-31481</v>
      </c>
      <c r="J13" s="528"/>
    </row>
    <row r="14" spans="1:10" ht="48" x14ac:dyDescent="0.25">
      <c r="A14" s="530">
        <v>41</v>
      </c>
      <c r="B14" s="526" t="s">
        <v>909</v>
      </c>
      <c r="C14" s="527" t="s">
        <v>910</v>
      </c>
      <c r="D14" s="527" t="s">
        <v>911</v>
      </c>
      <c r="E14" s="531">
        <v>2019</v>
      </c>
      <c r="F14" s="528"/>
      <c r="G14" s="528">
        <v>-3234</v>
      </c>
      <c r="H14" s="528"/>
      <c r="I14" s="528"/>
      <c r="J14" s="528"/>
    </row>
    <row r="15" spans="1:10" x14ac:dyDescent="0.25">
      <c r="A15" s="533" t="s">
        <v>955</v>
      </c>
    </row>
    <row r="16" spans="1:10" x14ac:dyDescent="0.25">
      <c r="A16" s="533" t="s">
        <v>14</v>
      </c>
    </row>
  </sheetData>
  <mergeCells count="6">
    <mergeCell ref="F5:J5"/>
    <mergeCell ref="A5:A6"/>
    <mergeCell ref="B5:B6"/>
    <mergeCell ref="C5:C6"/>
    <mergeCell ref="D5:D6"/>
    <mergeCell ref="E5:E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ColWidth="11.42578125" defaultRowHeight="15" x14ac:dyDescent="0.25"/>
  <cols>
    <col min="1" max="3" width="25.5703125" style="201" customWidth="1"/>
    <col min="4" max="16384" width="11.42578125" style="201"/>
  </cols>
  <sheetData>
    <row r="1" spans="1:4" x14ac:dyDescent="0.25">
      <c r="A1" s="202" t="s">
        <v>584</v>
      </c>
      <c r="B1" s="237"/>
      <c r="C1" s="237"/>
    </row>
    <row r="2" spans="1:4" x14ac:dyDescent="0.25">
      <c r="A2" s="202" t="s">
        <v>585</v>
      </c>
      <c r="B2" s="237"/>
      <c r="C2" s="237"/>
    </row>
    <row r="3" spans="1:4" x14ac:dyDescent="0.25">
      <c r="A3" s="209" t="s">
        <v>211</v>
      </c>
      <c r="B3" s="237"/>
      <c r="C3" s="237"/>
    </row>
    <row r="4" spans="1:4" x14ac:dyDescent="0.25">
      <c r="A4" s="203" t="s">
        <v>582</v>
      </c>
      <c r="B4" s="203" t="s">
        <v>586</v>
      </c>
      <c r="C4" s="203" t="s">
        <v>583</v>
      </c>
    </row>
    <row r="5" spans="1:4" x14ac:dyDescent="0.25">
      <c r="A5" s="233">
        <v>1172588.31</v>
      </c>
      <c r="B5" s="233">
        <v>-354292.20336788084</v>
      </c>
      <c r="C5" s="233">
        <v>1526880.5133678808</v>
      </c>
      <c r="D5" s="236"/>
    </row>
    <row r="6" spans="1:4" x14ac:dyDescent="0.25">
      <c r="A6" s="238" t="s">
        <v>14</v>
      </c>
      <c r="B6" s="237"/>
      <c r="C6" s="23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sheetViews>
  <sheetFormatPr baseColWidth="10" defaultRowHeight="15" x14ac:dyDescent="0.25"/>
  <cols>
    <col min="1" max="1" width="11.42578125" style="484"/>
    <col min="2" max="2" width="26.28515625" style="484" customWidth="1"/>
    <col min="3" max="3" width="64.140625" style="484" customWidth="1"/>
    <col min="4" max="4" width="20.85546875" style="484" customWidth="1"/>
    <col min="5" max="16384" width="11.42578125" style="484"/>
  </cols>
  <sheetData>
    <row r="1" spans="1:5" x14ac:dyDescent="0.25">
      <c r="A1" s="524" t="s">
        <v>740</v>
      </c>
    </row>
    <row r="2" spans="1:5" x14ac:dyDescent="0.25">
      <c r="A2" s="524" t="s">
        <v>739</v>
      </c>
    </row>
    <row r="3" spans="1:5" x14ac:dyDescent="0.25">
      <c r="A3" s="524" t="s">
        <v>738</v>
      </c>
    </row>
    <row r="4" spans="1:5" x14ac:dyDescent="0.25">
      <c r="A4" s="534" t="s">
        <v>741</v>
      </c>
      <c r="B4" s="534" t="s">
        <v>742</v>
      </c>
      <c r="C4" s="534" t="s">
        <v>743</v>
      </c>
      <c r="D4" s="534" t="s">
        <v>744</v>
      </c>
      <c r="E4" s="534" t="s">
        <v>353</v>
      </c>
    </row>
    <row r="5" spans="1:5" ht="22.5" x14ac:dyDescent="0.25">
      <c r="A5" s="534">
        <v>7</v>
      </c>
      <c r="B5" s="535" t="s">
        <v>745</v>
      </c>
      <c r="C5" s="537" t="s">
        <v>746</v>
      </c>
      <c r="D5" s="537" t="s">
        <v>747</v>
      </c>
      <c r="E5" s="535">
        <v>2019</v>
      </c>
    </row>
    <row r="6" spans="1:5" ht="33.75" x14ac:dyDescent="0.25">
      <c r="A6" s="534">
        <v>8</v>
      </c>
      <c r="B6" s="535" t="s">
        <v>748</v>
      </c>
      <c r="C6" s="537" t="s">
        <v>749</v>
      </c>
      <c r="D6" s="537" t="s">
        <v>750</v>
      </c>
      <c r="E6" s="535">
        <v>2019</v>
      </c>
    </row>
    <row r="7" spans="1:5" ht="22.5" x14ac:dyDescent="0.25">
      <c r="A7" s="534">
        <v>9</v>
      </c>
      <c r="B7" s="535" t="s">
        <v>751</v>
      </c>
      <c r="C7" s="537" t="s">
        <v>752</v>
      </c>
      <c r="D7" s="537" t="s">
        <v>753</v>
      </c>
      <c r="E7" s="535">
        <v>2019</v>
      </c>
    </row>
    <row r="8" spans="1:5" ht="22.5" x14ac:dyDescent="0.25">
      <c r="A8" s="534">
        <v>11</v>
      </c>
      <c r="B8" s="535" t="s">
        <v>754</v>
      </c>
      <c r="C8" s="537" t="s">
        <v>755</v>
      </c>
      <c r="D8" s="537" t="s">
        <v>750</v>
      </c>
      <c r="E8" s="535">
        <v>2019</v>
      </c>
    </row>
    <row r="9" spans="1:5" ht="22.5" x14ac:dyDescent="0.25">
      <c r="A9" s="534">
        <v>12</v>
      </c>
      <c r="B9" s="535" t="s">
        <v>756</v>
      </c>
      <c r="C9" s="537" t="s">
        <v>757</v>
      </c>
      <c r="D9" s="537" t="s">
        <v>750</v>
      </c>
      <c r="E9" s="535">
        <v>2019</v>
      </c>
    </row>
    <row r="10" spans="1:5" ht="22.5" x14ac:dyDescent="0.25">
      <c r="A10" s="534">
        <v>14</v>
      </c>
      <c r="B10" s="535" t="s">
        <v>758</v>
      </c>
      <c r="C10" s="537" t="s">
        <v>759</v>
      </c>
      <c r="D10" s="537" t="s">
        <v>760</v>
      </c>
      <c r="E10" s="535">
        <v>2019</v>
      </c>
    </row>
    <row r="11" spans="1:5" ht="22.5" x14ac:dyDescent="0.25">
      <c r="A11" s="534">
        <v>15</v>
      </c>
      <c r="B11" s="535" t="s">
        <v>761</v>
      </c>
      <c r="C11" s="537" t="s">
        <v>762</v>
      </c>
      <c r="D11" s="537" t="s">
        <v>750</v>
      </c>
      <c r="E11" s="535">
        <v>2019</v>
      </c>
    </row>
    <row r="12" spans="1:5" x14ac:dyDescent="0.25">
      <c r="A12" s="534">
        <v>21</v>
      </c>
      <c r="B12" s="535" t="s">
        <v>763</v>
      </c>
      <c r="C12" s="537" t="s">
        <v>764</v>
      </c>
      <c r="D12" s="537" t="s">
        <v>765</v>
      </c>
      <c r="E12" s="535">
        <v>2018</v>
      </c>
    </row>
    <row r="13" spans="1:5" x14ac:dyDescent="0.25">
      <c r="A13" s="534">
        <v>168</v>
      </c>
      <c r="B13" s="535" t="s">
        <v>766</v>
      </c>
      <c r="C13" s="537" t="s">
        <v>767</v>
      </c>
      <c r="D13" s="537" t="s">
        <v>768</v>
      </c>
      <c r="E13" s="535">
        <v>2018</v>
      </c>
    </row>
    <row r="14" spans="1:5" ht="22.5" x14ac:dyDescent="0.25">
      <c r="A14" s="534">
        <v>169</v>
      </c>
      <c r="B14" s="535" t="s">
        <v>769</v>
      </c>
      <c r="C14" s="537" t="s">
        <v>770</v>
      </c>
      <c r="D14" s="537" t="s">
        <v>771</v>
      </c>
      <c r="E14" s="535">
        <v>2018</v>
      </c>
    </row>
    <row r="15" spans="1:5" ht="22.5" x14ac:dyDescent="0.25">
      <c r="A15" s="534">
        <v>172</v>
      </c>
      <c r="B15" s="535" t="s">
        <v>772</v>
      </c>
      <c r="C15" s="537" t="s">
        <v>773</v>
      </c>
      <c r="D15" s="537" t="s">
        <v>747</v>
      </c>
      <c r="E15" s="535">
        <v>2018</v>
      </c>
    </row>
    <row r="16" spans="1:5" ht="22.5" x14ac:dyDescent="0.25">
      <c r="A16" s="534">
        <v>173</v>
      </c>
      <c r="B16" s="535" t="s">
        <v>774</v>
      </c>
      <c r="C16" s="537" t="s">
        <v>775</v>
      </c>
      <c r="D16" s="537" t="s">
        <v>776</v>
      </c>
      <c r="E16" s="535">
        <v>2018</v>
      </c>
    </row>
    <row r="17" spans="1:5" ht="33.75" x14ac:dyDescent="0.25">
      <c r="A17" s="534">
        <v>175</v>
      </c>
      <c r="B17" s="535" t="s">
        <v>777</v>
      </c>
      <c r="C17" s="537" t="s">
        <v>778</v>
      </c>
      <c r="D17" s="537" t="s">
        <v>750</v>
      </c>
      <c r="E17" s="535">
        <v>2018</v>
      </c>
    </row>
    <row r="18" spans="1:5" ht="22.5" x14ac:dyDescent="0.25">
      <c r="A18" s="534">
        <v>180</v>
      </c>
      <c r="B18" s="535" t="s">
        <v>779</v>
      </c>
      <c r="C18" s="537" t="s">
        <v>780</v>
      </c>
      <c r="D18" s="537" t="s">
        <v>781</v>
      </c>
      <c r="E18" s="535">
        <v>2018</v>
      </c>
    </row>
    <row r="19" spans="1:5" ht="22.5" x14ac:dyDescent="0.25">
      <c r="A19" s="534">
        <v>181</v>
      </c>
      <c r="B19" s="535" t="s">
        <v>782</v>
      </c>
      <c r="C19" s="537" t="s">
        <v>783</v>
      </c>
      <c r="D19" s="537" t="s">
        <v>781</v>
      </c>
      <c r="E19" s="535">
        <v>2018</v>
      </c>
    </row>
    <row r="20" spans="1:5" ht="33.75" x14ac:dyDescent="0.25">
      <c r="A20" s="534">
        <v>182</v>
      </c>
      <c r="B20" s="535" t="s">
        <v>784</v>
      </c>
      <c r="C20" s="537" t="s">
        <v>785</v>
      </c>
      <c r="D20" s="537" t="s">
        <v>781</v>
      </c>
      <c r="E20" s="535">
        <v>2018</v>
      </c>
    </row>
    <row r="21" spans="1:5" ht="45" x14ac:dyDescent="0.25">
      <c r="A21" s="534">
        <v>183</v>
      </c>
      <c r="B21" s="535" t="s">
        <v>786</v>
      </c>
      <c r="C21" s="537" t="s">
        <v>787</v>
      </c>
      <c r="D21" s="537" t="s">
        <v>781</v>
      </c>
      <c r="E21" s="535">
        <v>2018</v>
      </c>
    </row>
    <row r="22" spans="1:5" ht="33.75" x14ac:dyDescent="0.25">
      <c r="A22" s="534">
        <v>184</v>
      </c>
      <c r="B22" s="535" t="s">
        <v>788</v>
      </c>
      <c r="C22" s="537" t="s">
        <v>789</v>
      </c>
      <c r="D22" s="537" t="s">
        <v>781</v>
      </c>
      <c r="E22" s="535">
        <v>2018</v>
      </c>
    </row>
    <row r="23" spans="1:5" ht="33.75" x14ac:dyDescent="0.25">
      <c r="A23" s="534">
        <v>185</v>
      </c>
      <c r="B23" s="535" t="s">
        <v>790</v>
      </c>
      <c r="C23" s="537" t="s">
        <v>791</v>
      </c>
      <c r="D23" s="537" t="s">
        <v>781</v>
      </c>
      <c r="E23" s="535">
        <v>2018</v>
      </c>
    </row>
    <row r="24" spans="1:5" ht="22.5" x14ac:dyDescent="0.25">
      <c r="A24" s="534">
        <v>186</v>
      </c>
      <c r="B24" s="535" t="s">
        <v>792</v>
      </c>
      <c r="C24" s="537" t="s">
        <v>793</v>
      </c>
      <c r="D24" s="537" t="s">
        <v>781</v>
      </c>
      <c r="E24" s="535">
        <v>2018</v>
      </c>
    </row>
    <row r="25" spans="1:5" ht="22.5" x14ac:dyDescent="0.25">
      <c r="A25" s="534">
        <v>187</v>
      </c>
      <c r="B25" s="535" t="s">
        <v>794</v>
      </c>
      <c r="C25" s="537" t="s">
        <v>795</v>
      </c>
      <c r="D25" s="537" t="s">
        <v>796</v>
      </c>
      <c r="E25" s="535">
        <v>2018</v>
      </c>
    </row>
    <row r="26" spans="1:5" x14ac:dyDescent="0.25">
      <c r="A26" s="534">
        <v>189</v>
      </c>
      <c r="B26" s="535" t="s">
        <v>797</v>
      </c>
      <c r="C26" s="537" t="s">
        <v>798</v>
      </c>
      <c r="D26" s="537" t="s">
        <v>799</v>
      </c>
      <c r="E26" s="535">
        <v>2018</v>
      </c>
    </row>
    <row r="27" spans="1:5" ht="22.5" x14ac:dyDescent="0.25">
      <c r="A27" s="534">
        <v>190</v>
      </c>
      <c r="B27" s="535" t="s">
        <v>800</v>
      </c>
      <c r="C27" s="537" t="s">
        <v>801</v>
      </c>
      <c r="D27" s="537" t="s">
        <v>802</v>
      </c>
      <c r="E27" s="535">
        <v>2018</v>
      </c>
    </row>
    <row r="28" spans="1:5" ht="45" x14ac:dyDescent="0.25">
      <c r="A28" s="534">
        <v>192</v>
      </c>
      <c r="B28" s="535" t="s">
        <v>803</v>
      </c>
      <c r="C28" s="537" t="s">
        <v>804</v>
      </c>
      <c r="D28" s="537" t="s">
        <v>747</v>
      </c>
      <c r="E28" s="535">
        <v>2018</v>
      </c>
    </row>
    <row r="29" spans="1:5" x14ac:dyDescent="0.25">
      <c r="A29" s="534">
        <v>193</v>
      </c>
      <c r="B29" s="535" t="s">
        <v>805</v>
      </c>
      <c r="C29" s="537" t="s">
        <v>806</v>
      </c>
      <c r="D29" s="537" t="s">
        <v>747</v>
      </c>
      <c r="E29" s="535">
        <v>2018</v>
      </c>
    </row>
    <row r="30" spans="1:5" ht="33.75" x14ac:dyDescent="0.25">
      <c r="A30" s="534">
        <v>194</v>
      </c>
      <c r="B30" s="535" t="s">
        <v>777</v>
      </c>
      <c r="C30" s="537" t="s">
        <v>778</v>
      </c>
      <c r="D30" s="537" t="s">
        <v>750</v>
      </c>
      <c r="E30" s="535">
        <v>2018</v>
      </c>
    </row>
    <row r="31" spans="1:5" ht="22.5" x14ac:dyDescent="0.25">
      <c r="A31" s="534">
        <v>195</v>
      </c>
      <c r="B31" s="535" t="s">
        <v>807</v>
      </c>
      <c r="C31" s="537" t="s">
        <v>808</v>
      </c>
      <c r="D31" s="537" t="s">
        <v>802</v>
      </c>
      <c r="E31" s="535">
        <v>2018</v>
      </c>
    </row>
    <row r="32" spans="1:5" x14ac:dyDescent="0.25">
      <c r="A32" s="534">
        <v>196</v>
      </c>
      <c r="B32" s="535" t="s">
        <v>809</v>
      </c>
      <c r="C32" s="537" t="s">
        <v>810</v>
      </c>
      <c r="D32" s="537" t="s">
        <v>747</v>
      </c>
      <c r="E32" s="535">
        <v>2018</v>
      </c>
    </row>
    <row r="33" spans="1:5" ht="22.5" x14ac:dyDescent="0.25">
      <c r="A33" s="534">
        <v>197</v>
      </c>
      <c r="B33" s="535" t="s">
        <v>811</v>
      </c>
      <c r="C33" s="537" t="s">
        <v>812</v>
      </c>
      <c r="D33" s="537" t="s">
        <v>760</v>
      </c>
      <c r="E33" s="535">
        <v>2018</v>
      </c>
    </row>
    <row r="34" spans="1:5" ht="22.5" x14ac:dyDescent="0.25">
      <c r="A34" s="534">
        <v>198</v>
      </c>
      <c r="B34" s="535" t="s">
        <v>813</v>
      </c>
      <c r="C34" s="537" t="s">
        <v>814</v>
      </c>
      <c r="D34" s="537" t="s">
        <v>796</v>
      </c>
      <c r="E34" s="535">
        <v>2018</v>
      </c>
    </row>
    <row r="35" spans="1:5" ht="22.5" x14ac:dyDescent="0.25">
      <c r="A35" s="534">
        <v>199</v>
      </c>
      <c r="B35" s="535" t="s">
        <v>815</v>
      </c>
      <c r="C35" s="537" t="s">
        <v>816</v>
      </c>
      <c r="D35" s="537" t="s">
        <v>747</v>
      </c>
      <c r="E35" s="535">
        <v>2018</v>
      </c>
    </row>
    <row r="36" spans="1:5" ht="33.75" x14ac:dyDescent="0.25">
      <c r="A36" s="534">
        <v>202</v>
      </c>
      <c r="B36" s="535" t="s">
        <v>817</v>
      </c>
      <c r="C36" s="537" t="s">
        <v>818</v>
      </c>
      <c r="D36" s="537" t="s">
        <v>819</v>
      </c>
      <c r="E36" s="535">
        <v>2018</v>
      </c>
    </row>
    <row r="37" spans="1:5" ht="22.5" x14ac:dyDescent="0.25">
      <c r="A37" s="534">
        <v>205</v>
      </c>
      <c r="B37" s="535" t="s">
        <v>820</v>
      </c>
      <c r="C37" s="537" t="s">
        <v>821</v>
      </c>
      <c r="D37" s="537" t="s">
        <v>747</v>
      </c>
      <c r="E37" s="535">
        <v>2018</v>
      </c>
    </row>
    <row r="38" spans="1:5" ht="33.75" x14ac:dyDescent="0.25">
      <c r="A38" s="534">
        <v>206</v>
      </c>
      <c r="B38" s="535" t="s">
        <v>822</v>
      </c>
      <c r="C38" s="537" t="s">
        <v>823</v>
      </c>
      <c r="D38" s="537" t="s">
        <v>776</v>
      </c>
      <c r="E38" s="535">
        <v>2018</v>
      </c>
    </row>
    <row r="39" spans="1:5" ht="22.5" x14ac:dyDescent="0.25">
      <c r="A39" s="534">
        <v>208</v>
      </c>
      <c r="B39" s="535" t="s">
        <v>824</v>
      </c>
      <c r="C39" s="537" t="s">
        <v>825</v>
      </c>
      <c r="D39" s="537" t="s">
        <v>760</v>
      </c>
      <c r="E39" s="535">
        <v>2018</v>
      </c>
    </row>
    <row r="40" spans="1:5" ht="33.75" x14ac:dyDescent="0.25">
      <c r="A40" s="534">
        <v>209</v>
      </c>
      <c r="B40" s="535" t="s">
        <v>826</v>
      </c>
      <c r="C40" s="537" t="s">
        <v>827</v>
      </c>
      <c r="D40" s="537" t="s">
        <v>828</v>
      </c>
      <c r="E40" s="535">
        <v>2018</v>
      </c>
    </row>
    <row r="41" spans="1:5" ht="45" x14ac:dyDescent="0.25">
      <c r="A41" s="534">
        <v>210</v>
      </c>
      <c r="B41" s="535" t="s">
        <v>829</v>
      </c>
      <c r="C41" s="537" t="s">
        <v>830</v>
      </c>
      <c r="D41" s="537" t="s">
        <v>796</v>
      </c>
      <c r="E41" s="535">
        <v>2018</v>
      </c>
    </row>
    <row r="42" spans="1:5" ht="45" x14ac:dyDescent="0.25">
      <c r="A42" s="534">
        <v>212</v>
      </c>
      <c r="B42" s="535" t="s">
        <v>831</v>
      </c>
      <c r="C42" s="537" t="s">
        <v>832</v>
      </c>
      <c r="D42" s="537" t="s">
        <v>781</v>
      </c>
      <c r="E42" s="535">
        <v>2018</v>
      </c>
    </row>
    <row r="43" spans="1:5" ht="22.5" x14ac:dyDescent="0.25">
      <c r="A43" s="534">
        <v>213</v>
      </c>
      <c r="B43" s="535" t="s">
        <v>833</v>
      </c>
      <c r="C43" s="537" t="s">
        <v>834</v>
      </c>
      <c r="D43" s="537" t="s">
        <v>835</v>
      </c>
      <c r="E43" s="535">
        <v>2018</v>
      </c>
    </row>
    <row r="44" spans="1:5" x14ac:dyDescent="0.25">
      <c r="A44" s="534">
        <v>214</v>
      </c>
      <c r="B44" s="535" t="s">
        <v>836</v>
      </c>
      <c r="C44" s="537" t="s">
        <v>837</v>
      </c>
      <c r="D44" s="537" t="s">
        <v>768</v>
      </c>
      <c r="E44" s="535">
        <v>2018</v>
      </c>
    </row>
    <row r="45" spans="1:5" x14ac:dyDescent="0.25">
      <c r="A45" s="534">
        <v>215</v>
      </c>
      <c r="B45" s="535" t="s">
        <v>838</v>
      </c>
      <c r="C45" s="537" t="s">
        <v>839</v>
      </c>
      <c r="D45" s="537" t="s">
        <v>840</v>
      </c>
      <c r="E45" s="535">
        <v>2018</v>
      </c>
    </row>
    <row r="46" spans="1:5" ht="45" x14ac:dyDescent="0.25">
      <c r="A46" s="534">
        <v>216</v>
      </c>
      <c r="B46" s="535" t="s">
        <v>841</v>
      </c>
      <c r="C46" s="537" t="s">
        <v>842</v>
      </c>
      <c r="D46" s="537" t="s">
        <v>760</v>
      </c>
      <c r="E46" s="535">
        <v>2018</v>
      </c>
    </row>
    <row r="47" spans="1:5" x14ac:dyDescent="0.25">
      <c r="A47" s="534">
        <v>218</v>
      </c>
      <c r="B47" s="535" t="s">
        <v>843</v>
      </c>
      <c r="C47" s="537" t="s">
        <v>844</v>
      </c>
      <c r="D47" s="537" t="s">
        <v>845</v>
      </c>
      <c r="E47" s="535">
        <v>2018</v>
      </c>
    </row>
    <row r="48" spans="1:5" x14ac:dyDescent="0.25">
      <c r="A48" s="534">
        <v>221</v>
      </c>
      <c r="B48" s="535" t="s">
        <v>809</v>
      </c>
      <c r="C48" s="537" t="s">
        <v>846</v>
      </c>
      <c r="D48" s="537" t="s">
        <v>747</v>
      </c>
      <c r="E48" s="535">
        <v>2018</v>
      </c>
    </row>
    <row r="49" spans="1:5" x14ac:dyDescent="0.25">
      <c r="A49" s="534">
        <v>226</v>
      </c>
      <c r="B49" s="535" t="s">
        <v>847</v>
      </c>
      <c r="C49" s="537" t="s">
        <v>848</v>
      </c>
      <c r="D49" s="537" t="s">
        <v>849</v>
      </c>
      <c r="E49" s="535">
        <v>2018</v>
      </c>
    </row>
    <row r="50" spans="1:5" ht="22.5" x14ac:dyDescent="0.25">
      <c r="A50" s="534">
        <v>227</v>
      </c>
      <c r="B50" s="535" t="s">
        <v>850</v>
      </c>
      <c r="C50" s="537" t="s">
        <v>851</v>
      </c>
      <c r="D50" s="537" t="s">
        <v>852</v>
      </c>
      <c r="E50" s="535">
        <v>2018</v>
      </c>
    </row>
    <row r="51" spans="1:5" x14ac:dyDescent="0.25">
      <c r="A51" s="534">
        <v>228</v>
      </c>
      <c r="B51" s="535" t="s">
        <v>843</v>
      </c>
      <c r="C51" s="537" t="s">
        <v>844</v>
      </c>
      <c r="D51" s="537" t="s">
        <v>845</v>
      </c>
      <c r="E51" s="535">
        <v>2018</v>
      </c>
    </row>
    <row r="52" spans="1:5" ht="33.75" x14ac:dyDescent="0.25">
      <c r="A52" s="534">
        <v>1</v>
      </c>
      <c r="B52" s="535" t="s">
        <v>853</v>
      </c>
      <c r="C52" s="537" t="s">
        <v>854</v>
      </c>
      <c r="D52" s="537" t="s">
        <v>855</v>
      </c>
      <c r="E52" s="535">
        <v>2019</v>
      </c>
    </row>
    <row r="53" spans="1:5" x14ac:dyDescent="0.25">
      <c r="A53" s="534">
        <v>2</v>
      </c>
      <c r="B53" s="535" t="s">
        <v>805</v>
      </c>
      <c r="C53" s="537" t="s">
        <v>856</v>
      </c>
      <c r="D53" s="537" t="s">
        <v>747</v>
      </c>
      <c r="E53" s="535">
        <v>2019</v>
      </c>
    </row>
    <row r="54" spans="1:5" ht="22.5" x14ac:dyDescent="0.25">
      <c r="A54" s="534">
        <v>3</v>
      </c>
      <c r="B54" s="535" t="s">
        <v>857</v>
      </c>
      <c r="C54" s="537" t="s">
        <v>858</v>
      </c>
      <c r="D54" s="537" t="s">
        <v>760</v>
      </c>
      <c r="E54" s="535">
        <v>2019</v>
      </c>
    </row>
    <row r="55" spans="1:5" x14ac:dyDescent="0.25">
      <c r="A55" s="534">
        <v>4</v>
      </c>
      <c r="B55" s="535" t="s">
        <v>859</v>
      </c>
      <c r="C55" s="537" t="s">
        <v>860</v>
      </c>
      <c r="D55" s="537" t="s">
        <v>753</v>
      </c>
      <c r="E55" s="535">
        <v>2019</v>
      </c>
    </row>
    <row r="56" spans="1:5" ht="22.5" x14ac:dyDescent="0.25">
      <c r="A56" s="534">
        <v>16</v>
      </c>
      <c r="B56" s="535" t="s">
        <v>861</v>
      </c>
      <c r="C56" s="537" t="s">
        <v>862</v>
      </c>
      <c r="D56" s="537" t="s">
        <v>747</v>
      </c>
      <c r="E56" s="535">
        <v>2019</v>
      </c>
    </row>
    <row r="57" spans="1:5" ht="22.5" x14ac:dyDescent="0.25">
      <c r="A57" s="534">
        <v>17</v>
      </c>
      <c r="B57" s="535" t="s">
        <v>863</v>
      </c>
      <c r="C57" s="537" t="s">
        <v>864</v>
      </c>
      <c r="D57" s="537" t="s">
        <v>760</v>
      </c>
      <c r="E57" s="535">
        <v>2019</v>
      </c>
    </row>
    <row r="58" spans="1:5" ht="33.75" x14ac:dyDescent="0.25">
      <c r="A58" s="534">
        <v>18</v>
      </c>
      <c r="B58" s="535" t="s">
        <v>865</v>
      </c>
      <c r="C58" s="537" t="s">
        <v>866</v>
      </c>
      <c r="D58" s="537" t="s">
        <v>867</v>
      </c>
      <c r="E58" s="535">
        <v>2019</v>
      </c>
    </row>
    <row r="59" spans="1:5" ht="22.5" x14ac:dyDescent="0.25">
      <c r="A59" s="534">
        <v>19</v>
      </c>
      <c r="B59" s="535" t="s">
        <v>868</v>
      </c>
      <c r="C59" s="537" t="s">
        <v>869</v>
      </c>
      <c r="D59" s="537" t="s">
        <v>753</v>
      </c>
      <c r="E59" s="535">
        <v>2019</v>
      </c>
    </row>
    <row r="60" spans="1:5" ht="33.75" x14ac:dyDescent="0.25">
      <c r="A60" s="534">
        <v>27</v>
      </c>
      <c r="B60" s="535" t="s">
        <v>870</v>
      </c>
      <c r="C60" s="537" t="s">
        <v>871</v>
      </c>
      <c r="D60" s="537" t="s">
        <v>750</v>
      </c>
      <c r="E60" s="535">
        <v>2019</v>
      </c>
    </row>
    <row r="61" spans="1:5" x14ac:dyDescent="0.25">
      <c r="A61" s="534">
        <v>30</v>
      </c>
      <c r="B61" s="535" t="s">
        <v>872</v>
      </c>
      <c r="C61" s="537" t="s">
        <v>873</v>
      </c>
      <c r="D61" s="537" t="s">
        <v>796</v>
      </c>
      <c r="E61" s="535">
        <v>2019</v>
      </c>
    </row>
    <row r="62" spans="1:5" ht="45" x14ac:dyDescent="0.25">
      <c r="A62" s="534">
        <v>31</v>
      </c>
      <c r="B62" s="535" t="s">
        <v>874</v>
      </c>
      <c r="C62" s="537" t="s">
        <v>875</v>
      </c>
      <c r="D62" s="537" t="s">
        <v>781</v>
      </c>
      <c r="E62" s="535">
        <v>2019</v>
      </c>
    </row>
    <row r="63" spans="1:5" ht="22.5" x14ac:dyDescent="0.25">
      <c r="A63" s="534">
        <v>32</v>
      </c>
      <c r="B63" s="535" t="s">
        <v>876</v>
      </c>
      <c r="C63" s="537" t="s">
        <v>877</v>
      </c>
      <c r="D63" s="537" t="s">
        <v>747</v>
      </c>
      <c r="E63" s="535">
        <v>2019</v>
      </c>
    </row>
    <row r="64" spans="1:5" ht="22.5" x14ac:dyDescent="0.25">
      <c r="A64" s="534">
        <v>34</v>
      </c>
      <c r="B64" s="535" t="s">
        <v>878</v>
      </c>
      <c r="C64" s="537" t="s">
        <v>879</v>
      </c>
      <c r="D64" s="537" t="s">
        <v>828</v>
      </c>
      <c r="E64" s="535">
        <v>2019</v>
      </c>
    </row>
    <row r="65" spans="1:5" ht="45" x14ac:dyDescent="0.25">
      <c r="A65" s="534">
        <v>26</v>
      </c>
      <c r="B65" s="535" t="s">
        <v>880</v>
      </c>
      <c r="C65" s="537" t="s">
        <v>881</v>
      </c>
      <c r="D65" s="537" t="s">
        <v>781</v>
      </c>
      <c r="E65" s="535">
        <v>2019</v>
      </c>
    </row>
    <row r="66" spans="1:5" x14ac:dyDescent="0.25">
      <c r="A66" s="534">
        <v>35</v>
      </c>
      <c r="B66" s="535" t="s">
        <v>882</v>
      </c>
      <c r="C66" s="537" t="s">
        <v>883</v>
      </c>
      <c r="D66" s="537" t="s">
        <v>750</v>
      </c>
      <c r="E66" s="535">
        <v>2019</v>
      </c>
    </row>
    <row r="67" spans="1:5" ht="22.5" x14ac:dyDescent="0.25">
      <c r="A67" s="534">
        <v>38</v>
      </c>
      <c r="B67" s="535" t="s">
        <v>884</v>
      </c>
      <c r="C67" s="537" t="s">
        <v>885</v>
      </c>
      <c r="D67" s="537" t="s">
        <v>750</v>
      </c>
      <c r="E67" s="535">
        <v>2019</v>
      </c>
    </row>
    <row r="68" spans="1:5" ht="45" x14ac:dyDescent="0.25">
      <c r="A68" s="534">
        <v>39</v>
      </c>
      <c r="B68" s="535" t="s">
        <v>886</v>
      </c>
      <c r="C68" s="537" t="s">
        <v>887</v>
      </c>
      <c r="D68" s="537" t="s">
        <v>750</v>
      </c>
      <c r="E68" s="535">
        <v>2019</v>
      </c>
    </row>
    <row r="69" spans="1:5" ht="22.5" x14ac:dyDescent="0.25">
      <c r="A69" s="534">
        <v>43</v>
      </c>
      <c r="B69" s="535" t="s">
        <v>888</v>
      </c>
      <c r="C69" s="537" t="s">
        <v>889</v>
      </c>
      <c r="D69" s="537" t="s">
        <v>890</v>
      </c>
      <c r="E69" s="535">
        <v>2019</v>
      </c>
    </row>
    <row r="70" spans="1:5" x14ac:dyDescent="0.25">
      <c r="A70" s="536" t="s">
        <v>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baseColWidth="10" defaultColWidth="11.42578125" defaultRowHeight="15" x14ac:dyDescent="0.25"/>
  <cols>
    <col min="1" max="1" width="37" style="201" customWidth="1"/>
    <col min="2" max="16384" width="11.42578125" style="201"/>
  </cols>
  <sheetData>
    <row r="1" spans="1:4" x14ac:dyDescent="0.25">
      <c r="A1" s="202" t="s">
        <v>587</v>
      </c>
    </row>
    <row r="2" spans="1:4" x14ac:dyDescent="0.25">
      <c r="A2" s="202" t="s">
        <v>588</v>
      </c>
    </row>
    <row r="3" spans="1:4" x14ac:dyDescent="0.25">
      <c r="A3" s="209" t="s">
        <v>211</v>
      </c>
    </row>
    <row r="4" spans="1:4" ht="38.25" x14ac:dyDescent="0.25">
      <c r="A4" s="203" t="s">
        <v>572</v>
      </c>
      <c r="B4" s="203" t="s">
        <v>582</v>
      </c>
      <c r="C4" s="203" t="s">
        <v>574</v>
      </c>
      <c r="D4" s="203" t="s">
        <v>583</v>
      </c>
    </row>
    <row r="5" spans="1:4" x14ac:dyDescent="0.25">
      <c r="A5" s="25" t="s">
        <v>589</v>
      </c>
      <c r="B5" s="27">
        <v>173600.64600000001</v>
      </c>
      <c r="C5" s="3">
        <v>41574.541338867755</v>
      </c>
      <c r="D5" s="27">
        <v>132026.10466113227</v>
      </c>
    </row>
    <row r="6" spans="1:4" x14ac:dyDescent="0.25">
      <c r="A6" s="25" t="s">
        <v>590</v>
      </c>
      <c r="B6" s="27">
        <v>161953.68599999999</v>
      </c>
      <c r="C6" s="27">
        <v>1055.0658761890154</v>
      </c>
      <c r="D6" s="27">
        <v>160898.62012381098</v>
      </c>
    </row>
    <row r="7" spans="1:4" x14ac:dyDescent="0.25">
      <c r="A7" s="25" t="s">
        <v>591</v>
      </c>
      <c r="B7" s="27">
        <v>-145382.014</v>
      </c>
      <c r="C7" s="27">
        <v>-9276.8848932547608</v>
      </c>
      <c r="D7" s="27">
        <v>-136105.12910674524</v>
      </c>
    </row>
    <row r="8" spans="1:4" x14ac:dyDescent="0.25">
      <c r="A8" s="235" t="s">
        <v>138</v>
      </c>
      <c r="B8" s="26">
        <v>190172.318</v>
      </c>
      <c r="C8" s="26">
        <v>33352.722321802008</v>
      </c>
      <c r="D8" s="26">
        <v>156819.59567819803</v>
      </c>
    </row>
    <row r="9" spans="1:4" x14ac:dyDescent="0.25">
      <c r="A9" s="10" t="s">
        <v>592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baseColWidth="10" defaultColWidth="11.42578125" defaultRowHeight="15" x14ac:dyDescent="0.25"/>
  <cols>
    <col min="1" max="1" width="35.28515625" style="201" customWidth="1"/>
    <col min="2" max="16384" width="11.42578125" style="201"/>
  </cols>
  <sheetData>
    <row r="1" spans="1:4" x14ac:dyDescent="0.25">
      <c r="A1" s="202" t="s">
        <v>593</v>
      </c>
    </row>
    <row r="2" spans="1:4" x14ac:dyDescent="0.25">
      <c r="A2" s="202" t="s">
        <v>594</v>
      </c>
    </row>
    <row r="3" spans="1:4" x14ac:dyDescent="0.25">
      <c r="A3" s="209" t="s">
        <v>211</v>
      </c>
    </row>
    <row r="4" spans="1:4" ht="38.25" x14ac:dyDescent="0.25">
      <c r="A4" s="203" t="s">
        <v>572</v>
      </c>
      <c r="B4" s="203" t="s">
        <v>595</v>
      </c>
      <c r="C4" s="203" t="s">
        <v>596</v>
      </c>
      <c r="D4" s="203" t="s">
        <v>583</v>
      </c>
    </row>
    <row r="5" spans="1:4" ht="21" customHeight="1" x14ac:dyDescent="0.25">
      <c r="A5" s="25" t="s">
        <v>597</v>
      </c>
      <c r="B5" s="27">
        <v>843221.97</v>
      </c>
      <c r="C5" s="3">
        <v>213277.3970683917</v>
      </c>
      <c r="D5" s="27">
        <v>629944.5729316083</v>
      </c>
    </row>
    <row r="6" spans="1:4" x14ac:dyDescent="0.25">
      <c r="A6" s="25" t="s">
        <v>598</v>
      </c>
      <c r="B6" s="27">
        <v>812147.24</v>
      </c>
      <c r="C6" s="27">
        <v>5290.826411725453</v>
      </c>
      <c r="D6" s="27">
        <v>806856.4135882745</v>
      </c>
    </row>
    <row r="7" spans="1:4" x14ac:dyDescent="0.25">
      <c r="A7" s="25" t="s">
        <v>591</v>
      </c>
      <c r="B7" s="3">
        <v>-756845.30500000005</v>
      </c>
      <c r="C7" s="3">
        <v>-48294.603873662752</v>
      </c>
      <c r="D7" s="3">
        <v>-708550.70112633728</v>
      </c>
    </row>
    <row r="8" spans="1:4" x14ac:dyDescent="0.25">
      <c r="A8" s="235" t="s">
        <v>138</v>
      </c>
      <c r="B8" s="26">
        <v>898523.90499999991</v>
      </c>
      <c r="C8" s="26">
        <v>170273.61960645439</v>
      </c>
      <c r="D8" s="26">
        <v>728250.28539354564</v>
      </c>
    </row>
    <row r="9" spans="1:4" x14ac:dyDescent="0.25">
      <c r="A9" s="10" t="s">
        <v>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ColWidth="11.42578125" defaultRowHeight="15" x14ac:dyDescent="0.25"/>
  <cols>
    <col min="1" max="2" width="27.5703125" style="201" customWidth="1"/>
    <col min="3" max="3" width="21.42578125" style="201" customWidth="1"/>
    <col min="4" max="16384" width="11.42578125" style="201"/>
  </cols>
  <sheetData>
    <row r="1" spans="1:4" x14ac:dyDescent="0.25">
      <c r="A1" s="202" t="s">
        <v>599</v>
      </c>
    </row>
    <row r="2" spans="1:4" x14ac:dyDescent="0.25">
      <c r="A2" s="202" t="s">
        <v>600</v>
      </c>
    </row>
    <row r="3" spans="1:4" x14ac:dyDescent="0.25">
      <c r="A3" s="209" t="s">
        <v>211</v>
      </c>
    </row>
    <row r="4" spans="1:4" ht="25.5" x14ac:dyDescent="0.25">
      <c r="A4" s="203" t="s">
        <v>582</v>
      </c>
      <c r="B4" s="203" t="s">
        <v>574</v>
      </c>
      <c r="C4" s="203" t="s">
        <v>583</v>
      </c>
      <c r="D4" s="239"/>
    </row>
    <row r="5" spans="1:4" x14ac:dyDescent="0.25">
      <c r="A5" s="27">
        <v>173949.698</v>
      </c>
      <c r="B5" s="27">
        <v>2738.2603281873467</v>
      </c>
      <c r="C5" s="27">
        <v>171211.43767181266</v>
      </c>
      <c r="D5" s="239"/>
    </row>
    <row r="6" spans="1:4" x14ac:dyDescent="0.25">
      <c r="A6" s="552" t="s">
        <v>14</v>
      </c>
      <c r="B6" s="552"/>
    </row>
  </sheetData>
  <mergeCells count="1">
    <mergeCell ref="A6:B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60</vt:i4>
      </vt:variant>
    </vt:vector>
  </HeadingPairs>
  <TitlesOfParts>
    <vt:vector size="60" baseType="lpstr">
      <vt:lpstr>A.I.1</vt:lpstr>
      <vt:lpstr>A.I.2</vt:lpstr>
      <vt:lpstr>A.I.3</vt:lpstr>
      <vt:lpstr>A.I.4</vt:lpstr>
      <vt:lpstr>A.I.5</vt:lpstr>
      <vt:lpstr>A.I.6</vt:lpstr>
      <vt:lpstr>A.I.7</vt:lpstr>
      <vt:lpstr>A.I.8</vt:lpstr>
      <vt:lpstr>A.I.9</vt:lpstr>
      <vt:lpstr>A.I.10</vt:lpstr>
      <vt:lpstr>A.I.11</vt:lpstr>
      <vt:lpstr>A.I.12</vt:lpstr>
      <vt:lpstr>A.II.1</vt:lpstr>
      <vt:lpstr>A.II.2</vt:lpstr>
      <vt:lpstr>A.II.3</vt:lpstr>
      <vt:lpstr>A.II.4</vt:lpstr>
      <vt:lpstr>A.II.5</vt:lpstr>
      <vt:lpstr>A.II.6</vt:lpstr>
      <vt:lpstr>A.II.7</vt:lpstr>
      <vt:lpstr>A.II.8</vt:lpstr>
      <vt:lpstr>A.II.9</vt:lpstr>
      <vt:lpstr>A.II.10</vt:lpstr>
      <vt:lpstr>A.II.11</vt:lpstr>
      <vt:lpstr>A.II.12</vt:lpstr>
      <vt:lpstr>A.II.13</vt:lpstr>
      <vt:lpstr>A.II.14</vt:lpstr>
      <vt:lpstr>A.II.15</vt:lpstr>
      <vt:lpstr>A.II.16</vt:lpstr>
      <vt:lpstr>A.II.17</vt:lpstr>
      <vt:lpstr>A.III.1</vt:lpstr>
      <vt:lpstr>A.III.2</vt:lpstr>
      <vt:lpstr>A.III.3</vt:lpstr>
      <vt:lpstr>A.III.4</vt:lpstr>
      <vt:lpstr>A.III.5</vt:lpstr>
      <vt:lpstr>A.III.6</vt:lpstr>
      <vt:lpstr>A.III.7</vt:lpstr>
      <vt:lpstr>A.III.8</vt:lpstr>
      <vt:lpstr>A.III.9</vt:lpstr>
      <vt:lpstr>A.III.10</vt:lpstr>
      <vt:lpstr>A.III.11</vt:lpstr>
      <vt:lpstr>A.III.12</vt:lpstr>
      <vt:lpstr>A.III.13</vt:lpstr>
      <vt:lpstr>A.IV.1</vt:lpstr>
      <vt:lpstr>A.IV.2</vt:lpstr>
      <vt:lpstr>A.IV.3</vt:lpstr>
      <vt:lpstr>A.IV.4</vt:lpstr>
      <vt:lpstr>A.IV.5</vt:lpstr>
      <vt:lpstr>A.IV.6</vt:lpstr>
      <vt:lpstr>A.IV.7</vt:lpstr>
      <vt:lpstr>A.IV.8</vt:lpstr>
      <vt:lpstr>A.IV.9</vt:lpstr>
      <vt:lpstr>A.IV.10</vt:lpstr>
      <vt:lpstr>A.IV.11</vt:lpstr>
      <vt:lpstr>A.IV.12</vt:lpstr>
      <vt:lpstr>A.IV.13</vt:lpstr>
      <vt:lpstr>A.IV.14</vt:lpstr>
      <vt:lpstr>A.V.1</vt:lpstr>
      <vt:lpstr>A.VI.1</vt:lpstr>
      <vt:lpstr>A.VI.2</vt:lpstr>
      <vt:lpstr>A.VI.3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2019-05-07T20:08:18Z</dcterms:modified>
</cp:coreProperties>
</file>