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REA MACROECONOMICA\IEGF\2018\Libro 2018\Diagramación\"/>
    </mc:Choice>
  </mc:AlternateContent>
  <bookViews>
    <workbookView xWindow="0" yWindow="0" windowWidth="28800" windowHeight="12300"/>
  </bookViews>
  <sheets>
    <sheet name="I.1" sheetId="57" r:id="rId1"/>
    <sheet name="II.1" sheetId="36" r:id="rId2"/>
    <sheet name="II.2" sheetId="37" r:id="rId3"/>
    <sheet name="II.3" sheetId="38" r:id="rId4"/>
    <sheet name="II.4" sheetId="40" r:id="rId5"/>
    <sheet name="II.5" sheetId="39" r:id="rId6"/>
    <sheet name="III.1" sheetId="56" r:id="rId7"/>
    <sheet name="IV.1" sheetId="72" r:id="rId8"/>
    <sheet name="IV.2" sheetId="71" r:id="rId9"/>
    <sheet name="V.1" sheetId="70" r:id="rId10"/>
    <sheet name="VI.1" sheetId="73" r:id="rId11"/>
    <sheet name="VI.2" sheetId="74" r:id="rId12"/>
    <sheet name="VI.3" sheetId="75" r:id="rId13"/>
    <sheet name="VI.4" sheetId="79" r:id="rId14"/>
    <sheet name="VI.5" sheetId="77" r:id="rId15"/>
    <sheet name="VI.6" sheetId="78" r:id="rId16"/>
    <sheet name="VI.7" sheetId="80" r:id="rId17"/>
    <sheet name="VI.8" sheetId="82" r:id="rId18"/>
    <sheet name="VI.9" sheetId="81" r:id="rId19"/>
    <sheet name="VI.10" sheetId="83" r:id="rId20"/>
    <sheet name="VI.11" sheetId="84" r:id="rId21"/>
    <sheet name="VII.1" sheetId="69" r:id="rId22"/>
    <sheet name="VII.2" sheetId="68" r:id="rId23"/>
    <sheet name="VIII.1" sheetId="55" r:id="rId24"/>
    <sheet name="VIII.2" sheetId="54" r:id="rId25"/>
    <sheet name="VIII.3" sheetId="53" r:id="rId26"/>
    <sheet name="VIII.4" sheetId="52" r:id="rId27"/>
    <sheet name="VIII.5" sheetId="51" r:id="rId28"/>
    <sheet name="VIII.6" sheetId="50" r:id="rId29"/>
    <sheet name="VIII.7" sheetId="49" r:id="rId30"/>
    <sheet name="VIII.8" sheetId="48" r:id="rId31"/>
    <sheet name="VIII.9" sheetId="47" r:id="rId32"/>
    <sheet name="VIII.10" sheetId="46" r:id="rId33"/>
    <sheet name="VIII.11" sheetId="45" r:id="rId34"/>
    <sheet name="VIII.12" sheetId="44" r:id="rId35"/>
    <sheet name="VIII.13" sheetId="43" r:id="rId36"/>
    <sheet name="A1.C1" sheetId="16" r:id="rId37"/>
    <sheet name="A1.C2" sheetId="19" r:id="rId38"/>
    <sheet name="A1.C3" sheetId="18" r:id="rId39"/>
    <sheet name="A1.C4" sheetId="15" r:id="rId40"/>
    <sheet name="A1.C5" sheetId="14" r:id="rId41"/>
    <sheet name="A1.C6" sheetId="12" r:id="rId42"/>
    <sheet name="A1.C7" sheetId="13" r:id="rId43"/>
    <sheet name="A1.C8" sheetId="11" r:id="rId44"/>
    <sheet name="A1.C9" sheetId="10" r:id="rId45"/>
    <sheet name="A1.C10" sheetId="9" r:id="rId46"/>
    <sheet name="A1.C11" sheetId="8" r:id="rId47"/>
    <sheet name="A1.C12" sheetId="7" r:id="rId48"/>
    <sheet name="A1.C13" sheetId="6" r:id="rId49"/>
    <sheet name="A1.C14" sheetId="5" r:id="rId50"/>
    <sheet name="A1.C15" sheetId="4" r:id="rId51"/>
    <sheet name="A1.C16" sheetId="3" r:id="rId52"/>
    <sheet name="A1.C17" sheetId="2" r:id="rId53"/>
    <sheet name="A2.C1" sheetId="20" r:id="rId54"/>
    <sheet name="A2.C2" sheetId="21" r:id="rId55"/>
    <sheet name="A2.C3" sheetId="22" r:id="rId56"/>
    <sheet name="A2.C4" sheetId="23" r:id="rId57"/>
    <sheet name="A2.C5" sheetId="24" r:id="rId58"/>
    <sheet name="A2.C6" sheetId="25" r:id="rId59"/>
    <sheet name="A2.C7" sheetId="67" r:id="rId60"/>
    <sheet name="A2.C8" sheetId="66" r:id="rId61"/>
    <sheet name="A2.C9" sheetId="65" r:id="rId62"/>
    <sheet name="A2.C10" sheetId="26" r:id="rId63"/>
    <sheet name="A2.C11" sheetId="27" r:id="rId64"/>
    <sheet name="A3.C1" sheetId="30" r:id="rId65"/>
    <sheet name="A3.C2" sheetId="31" r:id="rId66"/>
    <sheet name="A3.C3" sheetId="32" r:id="rId67"/>
    <sheet name="A3.C4" sheetId="33" r:id="rId68"/>
    <sheet name="A3.C5" sheetId="34" r:id="rId69"/>
    <sheet name="A4.C1" sheetId="28" r:id="rId70"/>
    <sheet name="A5.C1" sheetId="29" r:id="rId71"/>
  </sheets>
  <externalReferences>
    <externalReference r:id="rId72"/>
    <externalReference r:id="rId73"/>
    <externalReference r:id="rId74"/>
    <externalReference r:id="rId75"/>
    <externalReference r:id="rId76"/>
  </externalReferences>
  <definedNames>
    <definedName name="_0012TC">#REF!</definedName>
    <definedName name="_0106TC">#REF!</definedName>
    <definedName name="_0112TC">#REF!</definedName>
    <definedName name="_xlnm._FilterDatabase" localSheetId="70" hidden="1">'A5.C1'!$A$3:$L$3</definedName>
    <definedName name="_ftn1" localSheetId="1">II.1!$A$25</definedName>
    <definedName name="_ftnref1" localSheetId="1">II.1!$A$2</definedName>
    <definedName name="a">[1]Hoja1!$B$5:$E$63</definedName>
    <definedName name="aaaa">[2]Hoja1!$B$5:$E$63</definedName>
    <definedName name="aaaaa">[2]Hoja1!$B$5:$E$63</definedName>
    <definedName name="Amortizaciones">#REF!</definedName>
    <definedName name="_xlnm.Print_Area" localSheetId="5">II.5!$A$1:$B$26</definedName>
    <definedName name="CalcAmort">#REF!</definedName>
    <definedName name="Cancel_Prepag">[3]Base!$GM$6:$HA$307,[3]Base!$HD$6:$HQ$307</definedName>
    <definedName name="Cancelaciones">#REF!</definedName>
    <definedName name="Capitulo">[4]Proyeccion!$W$21:$W$156</definedName>
    <definedName name="Comisiones">#REF!</definedName>
    <definedName name="Desembolsos">#REF!</definedName>
    <definedName name="Detalle_Prestamos">#REF!</definedName>
    <definedName name="Dext">#REF!</definedName>
    <definedName name="Dext0901">#REF!</definedName>
    <definedName name="Dint">#REF!</definedName>
    <definedName name="Dint0901">#REF!</definedName>
    <definedName name="Intereses">#REF!</definedName>
    <definedName name="Monedas">[4]Tasas!$B$54:$B$71</definedName>
    <definedName name="Paridades">[4]Tasas!$B$54:$C$71</definedName>
    <definedName name="ParidFechas">#REF!</definedName>
    <definedName name="ParidVigDic2000">#REF!</definedName>
    <definedName name="Partidas">#REF!</definedName>
    <definedName name="PartidasCodigos">#REF!</definedName>
    <definedName name="Prepagos">#REF!</definedName>
    <definedName name="Proyección">#REF!</definedName>
    <definedName name="Resumen_Desemb">#REF!</definedName>
    <definedName name="Resumen_Ppto">[3]Base!$HR$1:$IL$307,[3]Base!$IO$1:$IU$307</definedName>
    <definedName name="Resumen_SD">#REF!</definedName>
    <definedName name="Saldos">#REF!</definedName>
    <definedName name="Servicio_Deuda">[3]Base!A1:R124,[3]Base!T1:AG124,[3]Base!$FX$6:$GK$307</definedName>
    <definedName name="Tasas_Interes">[4]Tasas!$B$8:$D$49</definedName>
    <definedName name="TasasProy">[5]Tasas!$A$4:$K$65</definedName>
    <definedName name="TasasVig">#REF!</definedName>
    <definedName name="TasasVigTipos">#REF!</definedName>
    <definedName name="Tipos_Tasas">[4]Tasas!$B$8:$B$49</definedName>
    <definedName name="Total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40" l="1"/>
  <c r="C69" i="40"/>
  <c r="B8" i="39"/>
  <c r="B11" i="39"/>
  <c r="B20" i="39"/>
  <c r="B23" i="39"/>
  <c r="B15" i="38"/>
  <c r="C15" i="38"/>
  <c r="D15" i="38"/>
  <c r="B9" i="36"/>
  <c r="D9" i="36"/>
  <c r="B18" i="36"/>
  <c r="C18" i="36"/>
  <c r="D18" i="36"/>
  <c r="E18" i="36"/>
  <c r="B19" i="39" l="1"/>
  <c r="B6" i="39" s="1"/>
  <c r="B7" i="39"/>
  <c r="C23" i="31"/>
  <c r="D23" i="31"/>
  <c r="E23" i="31"/>
  <c r="F23" i="31"/>
  <c r="B9" i="30"/>
  <c r="D54" i="29" l="1"/>
  <c r="F54" i="29"/>
  <c r="H54" i="29"/>
  <c r="D59" i="29"/>
  <c r="F59" i="29"/>
  <c r="H59" i="29"/>
  <c r="J59" i="29"/>
  <c r="D79" i="29"/>
  <c r="G79" i="29"/>
  <c r="J79" i="29"/>
  <c r="H101" i="29"/>
  <c r="B11" i="8" l="1"/>
  <c r="C11" i="8" s="1"/>
</calcChain>
</file>

<file path=xl/sharedStrings.xml><?xml version="1.0" encoding="utf-8"?>
<sst xmlns="http://schemas.openxmlformats.org/spreadsheetml/2006/main" count="2318" uniqueCount="1239">
  <si>
    <t>Evolución de los activos consolidados del Tesoro Público (millones de US$)</t>
  </si>
  <si>
    <t>mayo de 2018</t>
  </si>
  <si>
    <t>Activos en millones de US$</t>
  </si>
  <si>
    <t>1er Trim</t>
  </si>
  <si>
    <t>abril</t>
  </si>
  <si>
    <t>mayo</t>
  </si>
  <si>
    <t>Fondos Soberanos</t>
  </si>
  <si>
    <t>FEES</t>
  </si>
  <si>
    <t>FRP</t>
  </si>
  <si>
    <t>Sub total</t>
  </si>
  <si>
    <t>Otros activos del TP</t>
  </si>
  <si>
    <t>TP CLP</t>
  </si>
  <si>
    <t>TP US$</t>
  </si>
  <si>
    <t>Fondo p/l Educación</t>
  </si>
  <si>
    <t>FpE</t>
  </si>
  <si>
    <t>-</t>
  </si>
  <si>
    <t>Fondo de Apoyo Regional</t>
  </si>
  <si>
    <t>FAR</t>
  </si>
  <si>
    <t>Fondo para Diagnósticos y Tratamientos de Alto Costo</t>
  </si>
  <si>
    <t>TAC*</t>
  </si>
  <si>
    <t>Activos Consolidados TP</t>
  </si>
  <si>
    <t>Nota: 2007-2017 corresponde al stock vigente al 31 de diciembre de cada año.</t>
  </si>
  <si>
    <t>*El  reporte del TAC se publica trimestralmente en la página web institucional, tal como lo señala el artículo 8°, del Decreto N°1.618, de 2015, del Ministerio de Hacienda.</t>
  </si>
  <si>
    <t>Fuente: BCCh y Dipres.</t>
  </si>
  <si>
    <t xml:space="preserve">Cuadro 2 </t>
  </si>
  <si>
    <t>Variación mensual del FEES</t>
  </si>
  <si>
    <t>Mayo de 2018</t>
  </si>
  <si>
    <t>Cifras en MMUS$</t>
  </si>
  <si>
    <t>Saldo inicial</t>
  </si>
  <si>
    <t xml:space="preserve">       Aportes</t>
  </si>
  <si>
    <t xml:space="preserve">       Retiros</t>
  </si>
  <si>
    <t xml:space="preserve">       Int. Devengado</t>
  </si>
  <si>
    <t xml:space="preserve">Sec.Lending     </t>
  </si>
  <si>
    <t xml:space="preserve">    Ganancias(pérdidas) de capital</t>
  </si>
  <si>
    <t xml:space="preserve">    Costos Adm., custodia y otros*</t>
  </si>
  <si>
    <t>Saldo final</t>
  </si>
  <si>
    <t>Cuadro 3</t>
  </si>
  <si>
    <t>Variación mensual del FRP</t>
  </si>
  <si>
    <t>Cuadro 4</t>
  </si>
  <si>
    <t>Duración Fondos Soberanos</t>
  </si>
  <si>
    <t>Duración (años)</t>
  </si>
  <si>
    <t>Cuadro 5</t>
  </si>
  <si>
    <t>FEES: Distribución  por tipo de riesgo y moneda</t>
  </si>
  <si>
    <t>(millones de US$ y %)</t>
  </si>
  <si>
    <t>Moneda</t>
  </si>
  <si>
    <t>Clase de Activo</t>
  </si>
  <si>
    <t>% Clase activo</t>
  </si>
  <si>
    <t>% del Fondo</t>
  </si>
  <si>
    <t>USD</t>
  </si>
  <si>
    <t>Bonos soberanos y bonos relacionados</t>
  </si>
  <si>
    <t>Bonos soberanos indexados a inflación</t>
  </si>
  <si>
    <t>Acciones</t>
  </si>
  <si>
    <t>EUR</t>
  </si>
  <si>
    <t>Bonos soberanos, bonos relacionados*</t>
  </si>
  <si>
    <t>JPY</t>
  </si>
  <si>
    <t>Bonos soberanos y bonos relacionados*</t>
  </si>
  <si>
    <t>GBP</t>
  </si>
  <si>
    <t>CAD</t>
  </si>
  <si>
    <t>AUD</t>
  </si>
  <si>
    <t>CHF</t>
  </si>
  <si>
    <t>Otras</t>
  </si>
  <si>
    <t>Total</t>
  </si>
  <si>
    <t>Cuadro 6</t>
  </si>
  <si>
    <t>FRP: Distribución por clase de activo y moneda</t>
  </si>
  <si>
    <t>(% del fondo)</t>
  </si>
  <si>
    <t>Soberanos y otros activos(1)</t>
  </si>
  <si>
    <t>Corporativos(2)</t>
  </si>
  <si>
    <t>KRW</t>
  </si>
  <si>
    <t>Cuadro 7</t>
  </si>
  <si>
    <t>Distribución por clasificación de riesgo</t>
  </si>
  <si>
    <t>(% de cada fondo)</t>
  </si>
  <si>
    <t>Rating</t>
  </si>
  <si>
    <t>AAA</t>
  </si>
  <si>
    <t>AA+</t>
  </si>
  <si>
    <t>AA</t>
  </si>
  <si>
    <t>AA-</t>
  </si>
  <si>
    <t>A+</t>
  </si>
  <si>
    <t>A</t>
  </si>
  <si>
    <t>A-</t>
  </si>
  <si>
    <t>BBB+</t>
  </si>
  <si>
    <t>BBB</t>
  </si>
  <si>
    <t>BBB-</t>
  </si>
  <si>
    <t>Cuadro 8</t>
  </si>
  <si>
    <t>Distribución de otros activos del Tesoro Público por tipo de activos (millones de US$)</t>
  </si>
  <si>
    <t>Instrumento</t>
  </si>
  <si>
    <t>Consolidado en MMUS$</t>
  </si>
  <si>
    <t>Cartera CLP</t>
  </si>
  <si>
    <t>Cartera US$</t>
  </si>
  <si>
    <t>Depósitos a Plazo</t>
  </si>
  <si>
    <t>Instrumentos Banco Central</t>
  </si>
  <si>
    <t>Pactos</t>
  </si>
  <si>
    <t>Fondo Mutuo</t>
  </si>
  <si>
    <t>Time Deposit</t>
  </si>
  <si>
    <t>Certificados de Depósitos</t>
  </si>
  <si>
    <t>Treasury Notes</t>
  </si>
  <si>
    <t>Treasury Bills</t>
  </si>
  <si>
    <t>Bonos Soberanos</t>
  </si>
  <si>
    <t>Totales</t>
  </si>
  <si>
    <t>Fuente: Dipres.</t>
  </si>
  <si>
    <t>Cuadro 9</t>
  </si>
  <si>
    <t>(1) No considera las inversiones en Fondos Mutuos</t>
  </si>
  <si>
    <t>Cuadro 10</t>
  </si>
  <si>
    <t>Instituciones participantes</t>
  </si>
  <si>
    <t>Instituciones adjudicadas con depósitos a plazo y pactos</t>
  </si>
  <si>
    <t>Depósitos en pesos</t>
  </si>
  <si>
    <t>Depósitos en dólares</t>
  </si>
  <si>
    <t>Pactos en pesos</t>
  </si>
  <si>
    <t>BBVA</t>
  </si>
  <si>
    <t/>
  </si>
  <si>
    <t>BCI</t>
  </si>
  <si>
    <t>BCI C. de Bolsa</t>
  </si>
  <si>
    <t>X</t>
  </si>
  <si>
    <t>BICE</t>
  </si>
  <si>
    <t>Chile</t>
  </si>
  <si>
    <t>Corpbanca</t>
  </si>
  <si>
    <t>Corpbanca C. de Bolsa</t>
  </si>
  <si>
    <t>Estado</t>
  </si>
  <si>
    <t>Estado C. de Bolsa</t>
  </si>
  <si>
    <t>Falabella</t>
  </si>
  <si>
    <t>HSBC</t>
  </si>
  <si>
    <t>Itaú</t>
  </si>
  <si>
    <t>Itaú C. de Bolsa</t>
  </si>
  <si>
    <t>Rabobank</t>
  </si>
  <si>
    <t>Santander</t>
  </si>
  <si>
    <t>Santander Ag. de Valores</t>
  </si>
  <si>
    <t>Scotiabank</t>
  </si>
  <si>
    <t>Security</t>
  </si>
  <si>
    <t>Cuadro 11</t>
  </si>
  <si>
    <t>Depósitos a plazo en dólares subastados en el mercado local durante mayo de 2018</t>
  </si>
  <si>
    <t>Depósitos a Plazo en dólares (tramo de plazos)</t>
  </si>
  <si>
    <t>Monto                               millones de US$*</t>
  </si>
  <si>
    <t>Tasa interés                        promedio (%)</t>
  </si>
  <si>
    <t>entre  7 y 30 días</t>
  </si>
  <si>
    <t>entre  31 y 60 días</t>
  </si>
  <si>
    <t>entre  61 y 90 días</t>
  </si>
  <si>
    <t>entre  91 y 120 días</t>
  </si>
  <si>
    <t>mayor a 120 días</t>
  </si>
  <si>
    <t>Cuadro 12</t>
  </si>
  <si>
    <t>Depósitos a plazo en pesos subastados en el mercado local durante mayo de 2018</t>
  </si>
  <si>
    <t>Depósitos a Plazo en pesos (tramo de plazos)</t>
  </si>
  <si>
    <t>Monto                               millones de $*</t>
  </si>
  <si>
    <t>Cuadro 13</t>
  </si>
  <si>
    <t>Pactos de Retrocompra subastados en el mercado local durante mayo de 2018</t>
  </si>
  <si>
    <t>Pactos de Retrocompra en pesos (tramo de plazos)</t>
  </si>
  <si>
    <t>entre  1 y 5 días</t>
  </si>
  <si>
    <t>entre  6 y 10 días</t>
  </si>
  <si>
    <t>entre  11 y 15 días</t>
  </si>
  <si>
    <t>entre  16 y 20 días</t>
  </si>
  <si>
    <t>entre  21 y 25 días</t>
  </si>
  <si>
    <t>entre  26 y 30 días</t>
  </si>
  <si>
    <t>Cuadro 14</t>
  </si>
  <si>
    <t>Distribución por tipo de activos (millones de US$)</t>
  </si>
  <si>
    <t>Total en MMU$</t>
  </si>
  <si>
    <t>Instrumentos BCCh</t>
  </si>
  <si>
    <t>Cuadro 15</t>
  </si>
  <si>
    <t>Cuadro 16</t>
  </si>
  <si>
    <t>Distribución por tipo de activos</t>
  </si>
  <si>
    <t>millones dólares</t>
  </si>
  <si>
    <t>Invertido en los OATP</t>
  </si>
  <si>
    <t>Cuadro 17</t>
  </si>
  <si>
    <t>Distribución por clasificación de riesgo (% del fondo)</t>
  </si>
  <si>
    <t>Rating(1)</t>
  </si>
  <si>
    <t>Cuadro 1</t>
  </si>
  <si>
    <t>AÑOS</t>
  </si>
  <si>
    <t>DEUDA INTERNA</t>
  </si>
  <si>
    <t>DEUDA EXTERNA</t>
  </si>
  <si>
    <t>TOTAL</t>
  </si>
  <si>
    <t>DEUDA/PIB</t>
  </si>
  <si>
    <t>mar-18</t>
  </si>
  <si>
    <t>Cuadro 2</t>
  </si>
  <si>
    <t>Prepagos de deuda interna y externa</t>
  </si>
  <si>
    <t>Año</t>
  </si>
  <si>
    <t xml:space="preserve">   Monto   prepago                       (cifras consolidadas en dólares)</t>
  </si>
  <si>
    <t>1.246,3 millones</t>
  </si>
  <si>
    <t>572,7 millones</t>
  </si>
  <si>
    <t>303,8 millones</t>
  </si>
  <si>
    <t>207,6 millones</t>
  </si>
  <si>
    <t>76,7 millones</t>
  </si>
  <si>
    <t>1.310,6 millones</t>
  </si>
  <si>
    <t>2.328,1 millones</t>
  </si>
  <si>
    <t>1.651,5 millones</t>
  </si>
  <si>
    <t>1.058,1 millones</t>
  </si>
  <si>
    <t>514,5 millones</t>
  </si>
  <si>
    <t>18.432,1 millones</t>
  </si>
  <si>
    <t>293,2 millones</t>
  </si>
  <si>
    <t>972,9 millones</t>
  </si>
  <si>
    <t>Detalle Emisiones Mercado Local, 2018</t>
  </si>
  <si>
    <t>Moneda de Origen</t>
  </si>
  <si>
    <t>Equivalente (MMUS$)</t>
  </si>
  <si>
    <t>BTP0400323</t>
  </si>
  <si>
    <t>BTP0470930</t>
  </si>
  <si>
    <t>BTP0500335</t>
  </si>
  <si>
    <t>BTP0600143</t>
  </si>
  <si>
    <t>BTU0130323</t>
  </si>
  <si>
    <t>BTU0190930</t>
  </si>
  <si>
    <t>BTU0200335</t>
  </si>
  <si>
    <t>BTU0300144</t>
  </si>
  <si>
    <t xml:space="preserve">Cuadro 4 </t>
  </si>
  <si>
    <t>Bonos Locales</t>
  </si>
  <si>
    <t>Face Value</t>
  </si>
  <si>
    <t>Valor  Mercado (MM US$)</t>
  </si>
  <si>
    <t>(millones de US$)</t>
  </si>
  <si>
    <t>Junio 2017</t>
  </si>
  <si>
    <t>%</t>
  </si>
  <si>
    <t>Sep 2017</t>
  </si>
  <si>
    <t>Dic 2017</t>
  </si>
  <si>
    <t>Mar 2018</t>
  </si>
  <si>
    <t>Jun 2017</t>
  </si>
  <si>
    <t>Deuda Total</t>
  </si>
  <si>
    <t>Menor o igual a 1 año</t>
  </si>
  <si>
    <t xml:space="preserve">Bonos </t>
  </si>
  <si>
    <t>Entre 1 y 10 años</t>
  </si>
  <si>
    <t>Pagarés</t>
  </si>
  <si>
    <t>Mayor a 10 años</t>
  </si>
  <si>
    <t>Préstamos</t>
  </si>
  <si>
    <t>Deuda Interna</t>
  </si>
  <si>
    <t>Deuda Externa</t>
  </si>
  <si>
    <t>Dólares USA</t>
  </si>
  <si>
    <t>UF</t>
  </si>
  <si>
    <t>BID</t>
  </si>
  <si>
    <t>Euros</t>
  </si>
  <si>
    <t>BIRF</t>
  </si>
  <si>
    <t>Pesos</t>
  </si>
  <si>
    <t>Banco Estado</t>
  </si>
  <si>
    <t>Otros</t>
  </si>
  <si>
    <t>UTM</t>
  </si>
  <si>
    <t>Resumen bonos en circulación en el mercado financiero local</t>
  </si>
  <si>
    <t>Tipo Instrumento</t>
  </si>
  <si>
    <t>Nemo-Bolsa</t>
  </si>
  <si>
    <t>Emisión</t>
  </si>
  <si>
    <t>Vencimiento</t>
  </si>
  <si>
    <t>Monto Colocado</t>
  </si>
  <si>
    <t>Monto Circulante</t>
  </si>
  <si>
    <t>Tasa Cupón</t>
  </si>
  <si>
    <t>Tasa Colocación</t>
  </si>
  <si>
    <t>Pago Cupón</t>
  </si>
  <si>
    <t>BTP</t>
  </si>
  <si>
    <t>BTP0600119</t>
  </si>
  <si>
    <t>/</t>
  </si>
  <si>
    <t>BTP0600120</t>
  </si>
  <si>
    <t>BTP0450221</t>
  </si>
  <si>
    <t>BTP0450321</t>
  </si>
  <si>
    <t>BTP0600122</t>
  </si>
  <si>
    <t>BTP0600124</t>
  </si>
  <si>
    <t>BTP0450326</t>
  </si>
  <si>
    <t>BTP0600132</t>
  </si>
  <si>
    <t>BTP0600134</t>
  </si>
  <si>
    <t xml:space="preserve"> Total BTP (MM$)</t>
  </si>
  <si>
    <t>BTU</t>
  </si>
  <si>
    <t>BTU0300119</t>
  </si>
  <si>
    <t>BTU0300719</t>
  </si>
  <si>
    <t>BTU0300120</t>
  </si>
  <si>
    <t>BTU0150321</t>
  </si>
  <si>
    <t>BTU0300122</t>
  </si>
  <si>
    <t>BTU0451023</t>
  </si>
  <si>
    <t>BTU0300124</t>
  </si>
  <si>
    <t>BTU0450824</t>
  </si>
  <si>
    <t>BTU0260925</t>
  </si>
  <si>
    <t>BTU0150326</t>
  </si>
  <si>
    <t>BTU0300327</t>
  </si>
  <si>
    <t>BTU0300328</t>
  </si>
  <si>
    <t>BTU0300329</t>
  </si>
  <si>
    <t>BTU0300130</t>
  </si>
  <si>
    <t>BTU0300132</t>
  </si>
  <si>
    <t>BTU0300134</t>
  </si>
  <si>
    <t>BTU0300338</t>
  </si>
  <si>
    <t>BTU0300339</t>
  </si>
  <si>
    <t>BTU0300140</t>
  </si>
  <si>
    <t>BTU0300142</t>
  </si>
  <si>
    <t>Total BTU (MM UF)</t>
  </si>
  <si>
    <t>Resumen bonos en circulación en el mercado financiero internacional</t>
  </si>
  <si>
    <t>Global 2020 en USD</t>
  </si>
  <si>
    <t>05 Feb /05 Ago</t>
  </si>
  <si>
    <t>Global 2021 en USD</t>
  </si>
  <si>
    <t>14 Mar /14 Sep</t>
  </si>
  <si>
    <t>Global 2022 en USD</t>
  </si>
  <si>
    <t>30 Abr / 30 Oct</t>
  </si>
  <si>
    <t>Global 2025 en USD</t>
  </si>
  <si>
    <t>27 Mar / 27 Sep</t>
  </si>
  <si>
    <t>Global 2026 en USD</t>
  </si>
  <si>
    <t>21 Ene / 21 Jul</t>
  </si>
  <si>
    <t>Global 2028 en USD</t>
  </si>
  <si>
    <t>06 Feb /06 Ago</t>
  </si>
  <si>
    <t>Global 2042 en USD</t>
  </si>
  <si>
    <t>Global 2047 en USD</t>
  </si>
  <si>
    <t>21 Jun / 21 Dic</t>
  </si>
  <si>
    <t xml:space="preserve"> Total Global (MM US$)</t>
  </si>
  <si>
    <t>Global 2025 en Euros</t>
  </si>
  <si>
    <t>30 Enero</t>
  </si>
  <si>
    <t>Global 2025 en Euros / Reapertura</t>
  </si>
  <si>
    <t>Global 2026 en Euros</t>
  </si>
  <si>
    <t>20 Enero</t>
  </si>
  <si>
    <t>Global 2029 en Euros</t>
  </si>
  <si>
    <t>01 Enero</t>
  </si>
  <si>
    <t>Global 2030 en Euros</t>
  </si>
  <si>
    <t>27 Mayo</t>
  </si>
  <si>
    <t>Global 2030 en Euros / Reapertura</t>
  </si>
  <si>
    <t xml:space="preserve"> Total Global (MM Euros)</t>
  </si>
  <si>
    <t xml:space="preserve">Global 2020 en CLP </t>
  </si>
  <si>
    <t>Global 2020 en CLP /Reapertura</t>
  </si>
  <si>
    <t xml:space="preserve"> Total Global (MM CLP)</t>
  </si>
  <si>
    <t>(*) EEFF de la SVS: Estados Financieros de la Superintendencia de Valores y Seguros.</t>
  </si>
  <si>
    <t>- Información por trimestre y Partida Presupuestaria sobre personal y remuneraciones brutas promedio.</t>
  </si>
  <si>
    <t>60 días máximo a partir del término del trimestre de referencia</t>
  </si>
  <si>
    <t>Trimestral</t>
  </si>
  <si>
    <t>- Análisis de la evolución del personal de la Dotación Efectiva y del personal Fuera de Dotación del Gobierno Central.</t>
  </si>
  <si>
    <t>Informe Trimestral de los Recursos Humanos del Secor Público</t>
  </si>
  <si>
    <t>- Caracterización del uso de la Asignación por Función Crítica.</t>
  </si>
  <si>
    <t>- Caracterización del personal a Honorarios según distintas variables.</t>
  </si>
  <si>
    <t>Julio</t>
  </si>
  <si>
    <t>Anual</t>
  </si>
  <si>
    <t>- Caracterización de la Dotación Efectiva del Gobierno Central según distintas variables.</t>
  </si>
  <si>
    <t>Estadísticas de Recursos Humanos del Sector Público</t>
  </si>
  <si>
    <t>- Cuadros estadísticos de indicadores de desempeño. Serie anual</t>
  </si>
  <si>
    <t>- Aspectos metodológicos</t>
  </si>
  <si>
    <t>Segundo semestre del año siguiente al de referencia</t>
  </si>
  <si>
    <t>- Formulación y evaluación de indicadores de desempeño en el Gobierno Central</t>
  </si>
  <si>
    <t>Estadísticas de Gestión Pública</t>
  </si>
  <si>
    <t>- Conclusiones y desafíos</t>
  </si>
  <si>
    <t>- Resultados del Cálculo del Balance Estructural (último año)</t>
  </si>
  <si>
    <t>Primer semestre del año siguiente al de referencia</t>
  </si>
  <si>
    <t>Indicador del Balance Cíclicamente Ajustado</t>
  </si>
  <si>
    <t>- Detalle de la inversión de recursos del Fondo</t>
  </si>
  <si>
    <t>30 días máximo a partir del término del trimestre de referencia</t>
  </si>
  <si>
    <t>- Aportes, valorización y movimientos del Fondo</t>
  </si>
  <si>
    <t>Informe Trimestral Fondo para Diagnósticos y Tratamientos de Alto Costo</t>
  </si>
  <si>
    <t>- Cálculo del Benchmark para el Fondo de Estabilización Económica y Social</t>
  </si>
  <si>
    <t>- Métodos de Cálculos de Estimación de los Retornos</t>
  </si>
  <si>
    <t>- Política de inversión del Fondo de Estabilización Económica y Social</t>
  </si>
  <si>
    <t>- Evolución de Mercados Relevantes en el Trimestre</t>
  </si>
  <si>
    <t>- Valor de Mercado del Fondo de Estabilización Económica y Social y su Evolución</t>
  </si>
  <si>
    <t>- Portafolio por Instrumento y Moneda</t>
  </si>
  <si>
    <t>- Portafolio por Duración</t>
  </si>
  <si>
    <t>90 días máximo a partir del término del trimestre de referencia</t>
  </si>
  <si>
    <t>- Portafolio por Instrumento</t>
  </si>
  <si>
    <t>Fondo de Estabilización Económica y Social Informe Trimestral</t>
  </si>
  <si>
    <t>- Cálculo del Benchmark para el Fondo de Reserva de Pensiones</t>
  </si>
  <si>
    <t>- Política de inversión del Fondo de Reserva de Pensiones</t>
  </si>
  <si>
    <t>- Valor de Mercado del Fondo de Reserva de Pensiones y su Evolución</t>
  </si>
  <si>
    <t>Fondo de Reserva de Pensiones Informe Trimestral</t>
  </si>
  <si>
    <t>30 días máximo a partir del término del mes de referencia</t>
  </si>
  <si>
    <t>Mensual</t>
  </si>
  <si>
    <t>Informe Ejecutivo Mensual Fondo de Estabilización Económica y Social</t>
  </si>
  <si>
    <t>Informe Ejecutivo Mensual Fondo de Reserva de Pensiones</t>
  </si>
  <si>
    <t>- Composición por  Mercado</t>
  </si>
  <si>
    <t>- Portafolio de Activos Financieros en Dólares</t>
  </si>
  <si>
    <t>- Portafolio de los Activos Financieros en Pesos</t>
  </si>
  <si>
    <t>- Portafolio Consolidado de Activos Financieros</t>
  </si>
  <si>
    <t>- Participación del Tesoro Público en el Mercado de Capitales</t>
  </si>
  <si>
    <t>Informe de Activos Financieros del Tesoro Público</t>
  </si>
  <si>
    <t>- Notas explicativas e información complementaria</t>
  </si>
  <si>
    <t>- Deuda bruta y neta del Banco Central</t>
  </si>
  <si>
    <t>- Deuda bruta y neta del Gobierno Central</t>
  </si>
  <si>
    <t>Informe de Deuda Pública</t>
  </si>
  <si>
    <t>- Actualización de proyecciones año en curso</t>
  </si>
  <si>
    <t>Junio/julio de cada año</t>
  </si>
  <si>
    <t>- Evaluación de la gestión financiera del Sector Público año anterior</t>
  </si>
  <si>
    <t>Evaluación de la Gestión Financiera del Sector Público y Actualización de Proyecciones</t>
  </si>
  <si>
    <t>- Proyección mediano plazo</t>
  </si>
  <si>
    <t>- Detalle de saldos por: vencimiento, moneda, acreedor e instrumento</t>
  </si>
  <si>
    <t>- Situación actual y años anteriores, saldos totales</t>
  </si>
  <si>
    <t>Deuda del Gobierno Central</t>
  </si>
  <si>
    <t>- Análisis de la posición fiscal</t>
  </si>
  <si>
    <t>- Gestión de pasivos contingentes</t>
  </si>
  <si>
    <t>Mes de diciembre de cada año</t>
  </si>
  <si>
    <t>- Situación actual y proyección</t>
  </si>
  <si>
    <t>Informe de Pasivos Contingentes</t>
  </si>
  <si>
    <t>- Gastos tributarios</t>
  </si>
  <si>
    <t>- Avances en la calidad del gasto</t>
  </si>
  <si>
    <t>- Activos y pasivos del Gobierno Central</t>
  </si>
  <si>
    <t>- Proyección Financiera del Sector Público</t>
  </si>
  <si>
    <t>Primera semana de octubre de cada año</t>
  </si>
  <si>
    <t>- Proyecto de Ley de Presupuestos</t>
  </si>
  <si>
    <t>Informe de Finanzas Públicas</t>
  </si>
  <si>
    <t>- Deuda bruta y neta del Sector Público</t>
  </si>
  <si>
    <t>- Empresas Públicas: Clasificación económica de ingresos, gastos y adquisición de activos no financieros, balance contable, balance ajustado. Serie anual</t>
  </si>
  <si>
    <t>- Gobierno General: Clasificación económica de ingresos, gastos, adquisición de activos no financieros y partidas de financiamiento, balance contable, balance ajustado. Serie anual</t>
  </si>
  <si>
    <t>- Municipalidades: Clasificación económica de ingresos, gastos, adquisición de activos no financieros y partidas de financiamiento, balance contable, balance ajustado. Serie anual</t>
  </si>
  <si>
    <t>- Gobierno Central Extrapresupuestario: Clasificación económica de ingresos, gastos, adquisición de activos no financieros y partidas de financiamiento, balance contable, balance ajustado. Serie anual, trimestral último año, y mensual último año</t>
  </si>
  <si>
    <t>- Gobierno Central Presupuestario: Clasificación económica de ingresos, gastos, adquisición de activos no financieros y partidas de financiamiento, balance contable, balance ajustado. Serie anual, trimestral último año, y mensual último año</t>
  </si>
  <si>
    <t>- Clasificación cruzada (económica y funcional) de las erogaciones. Último año</t>
  </si>
  <si>
    <t>- Clasificación funcional de las erogaciones. Serie anual</t>
  </si>
  <si>
    <t>Fines de mayo de cada año</t>
  </si>
  <si>
    <t>- Gobierno Central Total: Clasificación económica de ingresos, gastos, adquisición de activos no financieros y partidas de financiamiento, balance contable, balance ajustado. Serie anual, trimestral último año y mensual último año</t>
  </si>
  <si>
    <t>Estadísticas de las Finanzas Públicas</t>
  </si>
  <si>
    <t>- Estado de resultados, por empresa y consolidado</t>
  </si>
  <si>
    <t>90 días a partir de la fecha límite de publicación de EEFF en SVS  (*)</t>
  </si>
  <si>
    <t>- Balance de activos y pasivos, por empresa y consolidado</t>
  </si>
  <si>
    <t>Informe Financiero Empresas Públicas</t>
  </si>
  <si>
    <t>- Deuda bruta del Gobierno Central</t>
  </si>
  <si>
    <t>- Variaciones y saldos FEPP, FRP y FEES</t>
  </si>
  <si>
    <t>- Información adicional de ingresos (imposiciones previsionales, ingresos tributarios minería privada, rendimiento medidas tributarias transitorias de reversión automática)</t>
  </si>
  <si>
    <t>- Ingresos tributarios</t>
  </si>
  <si>
    <t>- Balance ajustado</t>
  </si>
  <si>
    <t>- Balance contable</t>
  </si>
  <si>
    <t>- Ingresos y gastos del Gobierno Central Total, clasificación económica</t>
  </si>
  <si>
    <t>Informe de Ejecución Presupuestaria: Operación Trimestral</t>
  </si>
  <si>
    <t>- Ingresos y gastos del Gobierno Central Extrapresupuestario, clasificación económica</t>
  </si>
  <si>
    <t>- Ingresos y gastos del Gobierno Central Presupuestario, clasificación económica</t>
  </si>
  <si>
    <t>Informe de Ejecución Presupuestaria: Operación Mensual</t>
  </si>
  <si>
    <t>OPORTUNIDAD</t>
  </si>
  <si>
    <t>PERIODICIDAD</t>
  </si>
  <si>
    <t>PRINCIPALES CONTENIDOS</t>
  </si>
  <si>
    <t>INFORME</t>
  </si>
  <si>
    <t>SIN MAYOR GASTO FISCAL</t>
  </si>
  <si>
    <t>TRANSPORTE</t>
  </si>
  <si>
    <t xml:space="preserve">Indicación a proyecto de ley que Moderniza la legislación sobre transporte remunerado de pasajeros.	</t>
  </si>
  <si>
    <t>ECONOMIA</t>
  </si>
  <si>
    <t xml:space="preserve">Proyecto de ley que crea una sociedad anónima del Estado denominada "Intermediación Financiera S.A."	</t>
  </si>
  <si>
    <t>SBIF</t>
  </si>
  <si>
    <t xml:space="preserve">Indicación al Proyecto de ley que Moderniza la Legislación Bancaria	</t>
  </si>
  <si>
    <t>CMF</t>
  </si>
  <si>
    <t xml:space="preserve">Informe complementario al proyecto de ley que crea el Nuevo Ahorro Colectivo, aumenta la cobertura del Sistema de Pensiones y Fortalece el Pilar Solidario	</t>
  </si>
  <si>
    <t>TRABAJO</t>
  </si>
  <si>
    <t xml:space="preserve">Informe complementario al proyecto de ley que distribuye rezagos del sistema de capitalización individual.	</t>
  </si>
  <si>
    <t>REGIMEN</t>
  </si>
  <si>
    <t>AÑO 6 A 10</t>
  </si>
  <si>
    <t>AÑO 5</t>
  </si>
  <si>
    <t>AÑO 4</t>
  </si>
  <si>
    <t>AÑO 3</t>
  </si>
  <si>
    <t>AÑO 2</t>
  </si>
  <si>
    <t>AÑO 1</t>
  </si>
  <si>
    <t>MILES DE $ 2018</t>
  </si>
  <si>
    <t>EDUCACION</t>
  </si>
  <si>
    <t xml:space="preserve">Indicaciones al Proyecto de ley sobre Universidades del Estado.	</t>
  </si>
  <si>
    <t>COSTO UNICO POR IMPLEMENTACION (MILLONES DE $)</t>
  </si>
  <si>
    <t xml:space="preserve">Indicaciones al proyecto de ley que regula la creación y funcionamiento de las empresas de beneficio e interés colectivo.	</t>
  </si>
  <si>
    <t>INE</t>
  </si>
  <si>
    <t xml:space="preserve">Informe financiero complementario al proyecto que crea una nueva institucionalidad del sistema estadístico nacional	</t>
  </si>
  <si>
    <t>GASTO UNA VEZ EN 2018 (MILES DE $ 2018)</t>
  </si>
  <si>
    <t xml:space="preserve">Informe complementario al proyecto de ley que elimina el aporte fiscal indirecto para las instituciones de educación superior, estableciendo una regulación transitoria para el año 2017.	</t>
  </si>
  <si>
    <t>SALUD</t>
  </si>
  <si>
    <t xml:space="preserve">Indicaciones al proyecto de ley que traspasa el establecimiento de salud de carácter experimental, Hospital Padre Alberto Hurtado, a la red del Servicio de Salud Metropolitano Sur Oriente y delega facultades para la modificación de las plantas de personal del mencionado Servicio.	</t>
  </si>
  <si>
    <t>AÑO 9</t>
  </si>
  <si>
    <t>AÑO 8</t>
  </si>
  <si>
    <t>AÑO 7</t>
  </si>
  <si>
    <t>AÑO 6</t>
  </si>
  <si>
    <t>MILLONES DE $ 2018</t>
  </si>
  <si>
    <t xml:space="preserve">Informe sustitutivo del proyecto de ley que establece el Estatuto para los Asistentes de la Educación dependientes de los Servicios Locales de Educación.	</t>
  </si>
  <si>
    <t>INTERIOR</t>
  </si>
  <si>
    <t xml:space="preserve">Informe financiero del proyecto de ley que otorga beneficios de incentivo al retiro para los funcionarios municipales que indica.	</t>
  </si>
  <si>
    <t xml:space="preserve">Informe complementario al proyecto de ley sobre Educación Superior	</t>
  </si>
  <si>
    <t>SUBDERE</t>
  </si>
  <si>
    <t xml:space="preserve">Informe financiero del proyecto de ley, que modifica el Fondo de Apoyo Regional contemplado en la ley N° 20.378, en el sentido que indica.	</t>
  </si>
  <si>
    <t>SALUD Y RREE</t>
  </si>
  <si>
    <t xml:space="preserve">Aprueba convenio entre el Gobierno de la República de Chile y la Organización Panamericana de la Salud (OPS) para el establecimiento de una Oficina de la OPS en Chile y su acuerdo interpretativo.	</t>
  </si>
  <si>
    <t>RREE</t>
  </si>
  <si>
    <t xml:space="preserve">Informe financiero que aprueba el Acuerdo para Modificar el Tratado de Libre Comercio entre el Gobierno de la República de Chile y el Gobierno de Canadá, hecho en Santiago el 5 de diciembre de 1996, tal como se ha Modificado, entre la República de Chile y el Gobierno de Canadá y el Acuerdo para Modificar en Materia de Inversión y en Comercio y Género el Tratado de Libre Comercio entre el Gobierno de la República de Chile y el Gobierno de Canadá, hecho en Santiago el 5 de diciembre de 1996, tal como se ha Modificado, entre la República de Chile y el Gobierno de Canadá, ambos suscritos en Ottawa, Canadá, el 05 de junio de 2017.	</t>
  </si>
  <si>
    <t xml:space="preserve">Informe complementario del proyecto de ley que distribuye rezagos del sistema de capitalización individual	</t>
  </si>
  <si>
    <t xml:space="preserve">Informe complementario del proyecto de ley que establece un Estatuto Laboral para los Asistentes de la Educación Pública.	</t>
  </si>
  <si>
    <t xml:space="preserve">Informe complementario del proyecto de ley que crea el Consejo Nacional y los Consejos de Pueblos Indígenas.	</t>
  </si>
  <si>
    <t>año 2020</t>
  </si>
  <si>
    <t>año 2019</t>
  </si>
  <si>
    <t>año 2018</t>
  </si>
  <si>
    <t xml:space="preserve">Informe financiero del proyecto de ley que establece incentivos al retiro para los funcionarios del Senado, de la Cámara de Diputados y de la Biblioteca del Congreso Nacional, y les otorga el derecho a percibir la bonificación por retiro del Título II de la ley N°19.882, en la forma que indica.	</t>
  </si>
  <si>
    <t xml:space="preserve">Informe sustitutivo del proyecto de ley que crea el Ministerio de Ciencia, Tecnología e Innovación.	</t>
  </si>
  <si>
    <t xml:space="preserve">Informe financiero que modifica diversos cuerpos legales para modernizar la gestión pública e incentivar la productividad de la actividad económica.	</t>
  </si>
  <si>
    <t xml:space="preserve">Informe financiero al proyecto que aprueba el acuerdo sobre intercambio de Información en Materia Tributaria entre la República de Chile y Bermudas, suscrito en Santiago, Chile, el 24 de junio de 2016, y en Hamilton, Bermudas, el 21 de julio 2016	</t>
  </si>
  <si>
    <t xml:space="preserve">Aprueba el Acuerdo de Intercambio de Información en Materia Tributaria entre la República de Chile y Jersey, suscrito en Santiago, Chile, el 24 de junio de 2016, y en Saint Helier, Jersey, el 21 de julio de 2016	</t>
  </si>
  <si>
    <t xml:space="preserve">Informe financiero al proyecto de acuerdo que aprueba el acuerdo de Inversiones entre el Gobierno de la República de Chile y el Gobierno de la Región Administrativa Especial de Hong Kong de la República Popular China y sus Anexos, suscrito en Lima, Perú, el 18 de noviembre de 2016	</t>
  </si>
  <si>
    <t xml:space="preserve">Proyecto de ley que otorga un aporte único de carácter reparatorio a las víctimas de prisión política y tortura, reconocidas por el Estado de Chile	</t>
  </si>
  <si>
    <t xml:space="preserve">Informe financiero al proyecto de ley que modifica diversos cuerpos legales relacionados con Carabineros de Chile.	</t>
  </si>
  <si>
    <t xml:space="preserve">Indicación al proyecto de ley que regula la protección y el tratamiento de los datos personales y crea la Agencia de Protección de Datos Personales.	</t>
  </si>
  <si>
    <t>CEPES OTORGADOS REGIMEN (MILLONES DE DOLARES)</t>
  </si>
  <si>
    <t>REGIMEN SERVICIO INGRESA (MILES DE $)</t>
  </si>
  <si>
    <t xml:space="preserve">Informe financiero al proyecto de ley que crea el Crédito Estatal para la Educación Superior	</t>
  </si>
  <si>
    <t xml:space="preserve">Informe financiero al proyecto de ley que mejora el ingreso de docentes directivos al Sistema de Desarrollo Profesional Docente, modifica diversos cuerpos legales y establece los beneficios que indica	</t>
  </si>
  <si>
    <t>Moderniza y fortalece el ejercicio de la función pública del Servicio Nacional de Pesca</t>
  </si>
  <si>
    <t>REGIMEN MILES DE $</t>
  </si>
  <si>
    <t>JUSTICIA</t>
  </si>
  <si>
    <t>Proyecto de Ley que modifica la Ley N°20.032, que establece el Sistema de Atención a la Niñez y Adolescencia a través de la Red de Colaboradores del Sename, y su Régimen de Subvención y el Decreto Ley N°2.465, del año 1979, del Ministerio de Justicia y Derechos Humanos, que crea el Servicio Nacional de Menores y fija el texto de su Ley Orgánica</t>
  </si>
  <si>
    <t xml:space="preserve">Proyecto de Ley de Migración y Extranjería	</t>
  </si>
  <si>
    <t>AÑO 2024</t>
  </si>
  <si>
    <t>AÑO 2021</t>
  </si>
  <si>
    <t>AÑO 2020</t>
  </si>
  <si>
    <t>AÑO 2019</t>
  </si>
  <si>
    <t>MILES DE $</t>
  </si>
  <si>
    <t xml:space="preserve">Proyecto de ley que establece la condición socioeconómica de los estudiantes a los que deberán otorgarles estudios gratuitos las instituciones de educación superior que accedan al financiamiento institucional para la gratuidad a contar del año 2019	</t>
  </si>
  <si>
    <t xml:space="preserve">Proyecto sobre modificación del Estatuto Docente en materia de causal de despido por salud incompatible con el cargo	</t>
  </si>
  <si>
    <t xml:space="preserve">Aprueba el convenio de cooperación entre el gobierno de la República de Chile y el Gobierno de la República de Ecuador para la protección, conservación, recuperación y restitución de bienes de patrimonio cultural, que hayan sido materia de robo, hurto, saqueo, transporte, receptación, tráfico, y/o comercialización ilícitos	</t>
  </si>
  <si>
    <t xml:space="preserve">MILES DE $ </t>
  </si>
  <si>
    <t>HACIENDA</t>
  </si>
  <si>
    <t xml:space="preserve">Proyecto de Ley que moderniza la legislación bancaria	</t>
  </si>
  <si>
    <t xml:space="preserve">Proyecto de Ley que crea una Sociedad Anónima del Estado denominada "Intermediación Financiera S.A."	</t>
  </si>
  <si>
    <t xml:space="preserve">Proyecto de Ley que adecua las leyes que indica en razón de la creación de la Región del Ñuble	</t>
  </si>
  <si>
    <t xml:space="preserve">Indicaciones al Proyecto de Ley que traspasa el establecimiento de salud de carácter experimental Hospital Padre Alberto Hurtado a la Red del Servicio de Salud Metropolitano Sur Oriente y delega facultades para modificación de las plantas de personal del referido servicio	</t>
  </si>
  <si>
    <t>AÑO 2 Y SIGUIENTES</t>
  </si>
  <si>
    <t>Proyecto de Ley que implementa un Sistema Táctico de Operación Policial</t>
  </si>
  <si>
    <t>Proyecto de Ley que establece el Estatuto para los Asistentes de la Educación dependientes de los servicios locales de educación</t>
  </si>
  <si>
    <t>SIN IMPACTO FISCAL</t>
  </si>
  <si>
    <t>Proyecto de Ley que modifica la Ley General de Pesca y Acuicultura, en el ámbito de licencias transables de pesca y regulaciones para el combate de la pesca ilegal</t>
  </si>
  <si>
    <t>Indicación sustitutiva al proyecto que declara imprescriptibles los delitos sexuales contra menores</t>
  </si>
  <si>
    <t>MEDIO AMBIENTE</t>
  </si>
  <si>
    <t>Indicación sustitutiva al proyecto de ley que establece la prohibición y sustitución progresiva de las bolsas de polietileno, polipropileno y otros polímeros artificiales no biodegradables en la Patagonia Chilena</t>
  </si>
  <si>
    <t>Indicaciones al Proyecto de Ley que modifica el código sanitario para regular los medicamentos bioequivalentes genéricos y evitar la integración vertical de laboratorios y farmacias</t>
  </si>
  <si>
    <t>Proyecto de acuerdo que aprueba el sexagésimo primer protocolo adicional al acuerdo de complementación económica N°35 celebrado entre los Estados partes del MERCOSUR y la República de Chile, en Montevideo, el 4 de enero de 2018, que contiene el acuerdo comercial entre la República de Chile y la República de Argentina, suscrito en Buenos Aires, Argentina, el 2 de noviembre de 2017</t>
  </si>
  <si>
    <t>NO PRESENTA MAYOR COSTO FISCAL</t>
  </si>
  <si>
    <t>Propuesta de solución a la controversia suscitada entre ambas ramas del Congreso Nacional a propósito de la tramitación del proyecto de ley que reconoce y da protección al derecho a la identidad de género</t>
  </si>
  <si>
    <t>Indicaciones al proyecto de ley que mejora el ingreso de docentes directivos al sistema de desarrollo profesional docente, modifica diversos cuerpos legales y establece los beneficios que indica</t>
  </si>
  <si>
    <t>Proyecto de Ley que establece el Estatuto para los Asistentes de la Educación dependientes de los Servicios Locales de Educación</t>
  </si>
  <si>
    <t>AÑO 0</t>
  </si>
  <si>
    <t>US MILES</t>
  </si>
  <si>
    <t xml:space="preserve">	Proyecto de acuerdo que aprueba el acuerdo de asociación económica integral entre el gobierno de la República de Chile y el gobierno de la República de Indonesia, suscrito en Santiago, República de Chile, el 14 de diciembre de 2017</t>
  </si>
  <si>
    <t>REGIMEN (MILES DE DOLARES)</t>
  </si>
  <si>
    <t>Proyecto de acuerdo que aprueba el protocolo de modificación del tratado de libre comercio y del acuerdo complementario sobre comercio de servicios entre el gobierno de China y el gobierno de la República Popular China, suscrito en Da Nang, República Socialista de Vietnam, el 11 de noviembre de 2017</t>
  </si>
  <si>
    <t>OBRAS PUBLICAS</t>
  </si>
  <si>
    <t>Proyecto de ley que perfecciona los textos legales que indica para promover la inversión</t>
  </si>
  <si>
    <t>MAYOR GASTO EN REGIMEN</t>
  </si>
  <si>
    <t>CON CARGO A PPTO VIGENTE MINISTERIO DE LAS CULTURAS</t>
  </si>
  <si>
    <t>GASTO TOTAL PDL ARTES ESCENICA</t>
  </si>
  <si>
    <t>CULTURA</t>
  </si>
  <si>
    <t xml:space="preserve">Indicaciones al proyecto de ley sobre Fomento a las Artes Escénicas	</t>
  </si>
  <si>
    <t>SIN COSTO FISCAL</t>
  </si>
  <si>
    <t>DEPORTE</t>
  </si>
  <si>
    <t>Indicaciones al proyecto de ley n°19.712, del deporte, con el objeto de establecer la responsabilidad solidaria y la inhabilitación perpetua de los directores de las federaciones deportivas nacionales en los casos que indica</t>
  </si>
  <si>
    <t>Proyecto de ley que modifica el tratamiento de las penas de los delitos de robo y receptación de vehículos motorizados o de los bienes que se encuentran al interior de éstos</t>
  </si>
  <si>
    <t>SALUD Y TRABAJO</t>
  </si>
  <si>
    <t>Indicación al proyecto de ley iniciado por moción que incorpora en el código del trabajo el contrato de teleoperadores</t>
  </si>
  <si>
    <t>Año 4</t>
  </si>
  <si>
    <t>Año 3</t>
  </si>
  <si>
    <t>Año 2</t>
  </si>
  <si>
    <t>Año 1</t>
  </si>
  <si>
    <t>AÑO (Millones de dolares)</t>
  </si>
  <si>
    <t xml:space="preserve">	Proyecto de ley que crea un nuevo sistema de financiamiento solidario para la educación superior, el cual reemplazará los mecanismos de financiamiento creados a través de sistema de créditos para estudios superiores garantizados por el Estado y de los fondos solidarios de créditos universitarios</t>
  </si>
  <si>
    <t>AÑO (Millones de pesos)</t>
  </si>
  <si>
    <t>Indicaciones al proyecto de ley que otorga beneficios de incentivo al retiro para los funcionarios municipales que indica</t>
  </si>
  <si>
    <t>Proyecto de ley que tiene por objeto modificar la ley N°20.845 de inclusión escolar, en cuanto a la entrada en funcionamiento del sistema de admisión único</t>
  </si>
  <si>
    <t>COSTO</t>
  </si>
  <si>
    <t>MINISTERIO</t>
  </si>
  <si>
    <t>MATERIA</t>
  </si>
  <si>
    <t>N° IF</t>
  </si>
  <si>
    <t>Gobierno Central Total</t>
  </si>
  <si>
    <t>Gobierno Central Extrapresupuestario</t>
  </si>
  <si>
    <t>Gobierno Central Presupuestario</t>
  </si>
  <si>
    <t>Proyección</t>
  </si>
  <si>
    <t>Ley de Presupuestos</t>
  </si>
  <si>
    <t>(miles de dólares)</t>
  </si>
  <si>
    <t>Proyección de Ingresos Cobre bruto 2018</t>
  </si>
  <si>
    <t>Proyección 2018</t>
  </si>
  <si>
    <t>Ley de Presupuestos 2018</t>
  </si>
  <si>
    <t>Total pagos por impuesto a la Renta</t>
  </si>
  <si>
    <t>Impuesto Adicional Retenido</t>
  </si>
  <si>
    <t>Pagos Provisionales Mensuales</t>
  </si>
  <si>
    <t>Declaración y pago mensual</t>
  </si>
  <si>
    <t>Declaración anual de Renta</t>
  </si>
  <si>
    <t>Ingresos Tributarios GMP10 moneda nacional y extranjera</t>
  </si>
  <si>
    <t>Comprende los impuestos a la renta pagados por las diez mayores empresas.</t>
  </si>
  <si>
    <t xml:space="preserve"> 4/</t>
  </si>
  <si>
    <t>Gastos de Transacciones que afectan el Patrimonio Neto más Inversión y Transferencias de capital clasificadas en Transacciones en Activos No Financieros.</t>
  </si>
  <si>
    <t xml:space="preserve"> 3/</t>
  </si>
  <si>
    <t>Ingresos de Transacciones que afectan el Patrimonio Neto más Venta de activos físicos clasificada en Transacciones en Activos  no Financieros.</t>
  </si>
  <si>
    <t xml:space="preserve"> 2/</t>
  </si>
  <si>
    <t>Excluye el pago de bonos de reconocimiento, que se clasifica entre las partidas de financiamiento.</t>
  </si>
  <si>
    <t xml:space="preserve"> 1/</t>
  </si>
  <si>
    <t>FINANCIAMIENTO</t>
  </si>
  <si>
    <t>Bonos de Reconocimiento</t>
  </si>
  <si>
    <t>Amortizaciones</t>
  </si>
  <si>
    <t>Resto</t>
  </si>
  <si>
    <t>Bonos</t>
  </si>
  <si>
    <t>Endeudamiento</t>
  </si>
  <si>
    <t>Endeudamiento Interno Neto</t>
  </si>
  <si>
    <t>Endeudamiento Externo Neto</t>
  </si>
  <si>
    <t>PASIVOS NETOS INCURRIDOS</t>
  </si>
  <si>
    <t>Anticipo de gastos</t>
  </si>
  <si>
    <t>Ajustes por Rezagos Fondos Especiales</t>
  </si>
  <si>
    <t>Depósitos</t>
  </si>
  <si>
    <t>Giros</t>
  </si>
  <si>
    <t>Fondos Especiales</t>
  </si>
  <si>
    <t>Caja</t>
  </si>
  <si>
    <t>Operaciones de cambio</t>
  </si>
  <si>
    <t>Venta de activos financieros</t>
  </si>
  <si>
    <t>Inversión financiera</t>
  </si>
  <si>
    <t xml:space="preserve">Títulos y valores </t>
  </si>
  <si>
    <t>Recuperación de préstamos</t>
  </si>
  <si>
    <t>Otorgamiento de préstamos</t>
  </si>
  <si>
    <t>ADQUISICION NETA DE ACTIVOS FINANCIEROS</t>
  </si>
  <si>
    <t>TRANSACCIONES EN ACTIVOS FINANCIEROS (FINANCIAMIENTO)</t>
  </si>
  <si>
    <t>PRESTAMO NETO/ENDEUDAMIENTO NETO</t>
  </si>
  <si>
    <t>TOTAL GASTOS 3/</t>
  </si>
  <si>
    <t>TOTAL INGRESOS 2/</t>
  </si>
  <si>
    <t>Transferencias de capital</t>
  </si>
  <si>
    <t>Inversión</t>
  </si>
  <si>
    <t>Venta de activos físicos</t>
  </si>
  <si>
    <t>ADQUISICION NETA DE ACTIVOS NO FINANCIEROS</t>
  </si>
  <si>
    <t>TRANSACCIONES EN ACTIVOS NO FINANCIEROS</t>
  </si>
  <si>
    <t>RESULTADO OPERATIVO BRUTO</t>
  </si>
  <si>
    <t>Prestaciones previsionales 1/</t>
  </si>
  <si>
    <t>Subsidios y donaciones</t>
  </si>
  <si>
    <t xml:space="preserve">Intereses </t>
  </si>
  <si>
    <t>Bienes y servicios de consumo y producción</t>
  </si>
  <si>
    <t>Personal</t>
  </si>
  <si>
    <t>GASTOS</t>
  </si>
  <si>
    <t>Otros ingresos</t>
  </si>
  <si>
    <t>Ingresos de operación</t>
  </si>
  <si>
    <t>Rentas de la propiedad</t>
  </si>
  <si>
    <t>Donaciones</t>
  </si>
  <si>
    <t>Imposiciones previsionales</t>
  </si>
  <si>
    <t>Cobre bruto</t>
  </si>
  <si>
    <t>Tributación resto contribuyentes</t>
  </si>
  <si>
    <t>Tributación minería privada 4/</t>
  </si>
  <si>
    <t>Ingresos tributarios netos</t>
  </si>
  <si>
    <t>INGRESOS</t>
  </si>
  <si>
    <t>TRANSACCIONES QUE AFECTAN EL PATRIMONIO NETO</t>
  </si>
  <si>
    <t>Acumulado</t>
  </si>
  <si>
    <t>Mayo</t>
  </si>
  <si>
    <t>Abril</t>
  </si>
  <si>
    <t>1erTrim.</t>
  </si>
  <si>
    <t>Marzo</t>
  </si>
  <si>
    <t>Febrero</t>
  </si>
  <si>
    <t>Enero</t>
  </si>
  <si>
    <t>Millones de Pesos</t>
  </si>
  <si>
    <t>Moneda Nacional + Moneda Extranjera</t>
  </si>
  <si>
    <t>GOBIERNO CENTRAL TOTAL</t>
  </si>
  <si>
    <t>ESTADO DE OPERACIONES DE GOBIERNO  2018</t>
  </si>
  <si>
    <t>Ley Aprobada</t>
  </si>
  <si>
    <t>GOBIERNO CENTRAL PRESUPUESTARIO</t>
  </si>
  <si>
    <t>TOTAL GASTOS</t>
  </si>
  <si>
    <t>TOTAL INGRESOS</t>
  </si>
  <si>
    <t>Prestaciones previsionales</t>
  </si>
  <si>
    <t xml:space="preserve">Tributación minería privada </t>
  </si>
  <si>
    <t>GOBIERNO CENTRAL EXTRAPRESUPUESTARIO</t>
  </si>
  <si>
    <t>INGRESOS NETOS POR IMPUESTOS</t>
  </si>
  <si>
    <t>6. Otros</t>
  </si>
  <si>
    <t>5. Impuestos al Comercio Exterior</t>
  </si>
  <si>
    <t>4. Impuestos a los Actos Jurídicos</t>
  </si>
  <si>
    <t xml:space="preserve">    Derechos de Extracción Ley de Pesca</t>
  </si>
  <si>
    <t xml:space="preserve">     Combustibles</t>
  </si>
  <si>
    <t xml:space="preserve">     Tabacos, Cigarros y Cigarrillos</t>
  </si>
  <si>
    <t>3. Impuestos a Productos Específicos</t>
  </si>
  <si>
    <t>2. Impuesto al Valor Agregado</t>
  </si>
  <si>
    <t xml:space="preserve">     Pagos Provisionales Mensuales</t>
  </si>
  <si>
    <t xml:space="preserve">     Declaración y Pago Mensual </t>
  </si>
  <si>
    <t xml:space="preserve">     Declaración Anual</t>
  </si>
  <si>
    <t>1. Impuestos a la Renta</t>
  </si>
  <si>
    <t>2018 Proy./2017</t>
  </si>
  <si>
    <t>Ejecución</t>
  </si>
  <si>
    <t>Variación Real</t>
  </si>
  <si>
    <t>(millones de pesos de 2018)</t>
  </si>
  <si>
    <t>Ingresos tributarios 2017 y proyectados 2018</t>
  </si>
  <si>
    <t>Anexo 4. Sistema de Información de Finanzas Públicas</t>
  </si>
  <si>
    <t xml:space="preserve">   Tributación resto contribuyentes</t>
  </si>
  <si>
    <t xml:space="preserve">    Tributación minería privada</t>
  </si>
  <si>
    <t>% del PIB</t>
  </si>
  <si>
    <t>% var. real</t>
  </si>
  <si>
    <t>Millones de pesos</t>
  </si>
  <si>
    <t>Extra-presupuestario</t>
  </si>
  <si>
    <t>Presupuestario</t>
  </si>
  <si>
    <t>(millones de pesos, % variación real y % del PIB)</t>
  </si>
  <si>
    <t>Moneda nacional + moneda extranjera</t>
  </si>
  <si>
    <t>Cuadro II.2</t>
  </si>
  <si>
    <t xml:space="preserve">    Otros</t>
  </si>
  <si>
    <t xml:space="preserve">    Fluctuación Deudores más Diferencias Pendientes</t>
  </si>
  <si>
    <t xml:space="preserve">    Combustibles</t>
  </si>
  <si>
    <t xml:space="preserve">    Tabacos, Cigarros y Cigarrillos</t>
  </si>
  <si>
    <t xml:space="preserve">    Devoluciones</t>
  </si>
  <si>
    <t xml:space="preserve">    Crédito Especial Empresas Constructoras</t>
  </si>
  <si>
    <t xml:space="preserve">    I.V.A. Declarado</t>
  </si>
  <si>
    <t xml:space="preserve">    Pagos Provisionales Mensuales</t>
  </si>
  <si>
    <t xml:space="preserve">    Declaración y Pago Mensual</t>
  </si>
  <si>
    <t xml:space="preserve">       Sistemas de Pago</t>
  </si>
  <si>
    <t xml:space="preserve">       Impuestos</t>
  </si>
  <si>
    <t xml:space="preserve">    Declaración Anual</t>
  </si>
  <si>
    <t>Ingresos tributarios acumulados a mayo 2018</t>
  </si>
  <si>
    <t>Cuadro II.3</t>
  </si>
  <si>
    <t>Intereses</t>
  </si>
  <si>
    <t xml:space="preserve">Personal </t>
  </si>
  <si>
    <t>Var. % real</t>
  </si>
  <si>
    <t>presupuestario</t>
  </si>
  <si>
    <t>Extra-</t>
  </si>
  <si>
    <t>Gastos Gobierno Central Presupuestario, Extrapresupuestario y Total a mayo 2018</t>
  </si>
  <si>
    <t>Cuadro II.4</t>
  </si>
  <si>
    <t>Bono de reconocimiento</t>
  </si>
  <si>
    <t xml:space="preserve">   Amortizaciones</t>
  </si>
  <si>
    <t xml:space="preserve">   Endeudamiento</t>
  </si>
  <si>
    <t>Endeudamiento interno neto</t>
  </si>
  <si>
    <t>Endeudamiento externo neto</t>
  </si>
  <si>
    <t>Pasivos netos incurridos</t>
  </si>
  <si>
    <t>Uso de caja y otros</t>
  </si>
  <si>
    <t>Ajustes por rezagos fondos especiales</t>
  </si>
  <si>
    <t xml:space="preserve">   Depósitos</t>
  </si>
  <si>
    <t xml:space="preserve">   Giros</t>
  </si>
  <si>
    <t xml:space="preserve">   Venta de activos financieros</t>
  </si>
  <si>
    <t xml:space="preserve">   Inversión financiera</t>
  </si>
  <si>
    <t xml:space="preserve">   Recuperación de préstamos</t>
  </si>
  <si>
    <t xml:space="preserve">   Otorgamiento de préstamos</t>
  </si>
  <si>
    <t>Adquisición neta de activos financieros</t>
  </si>
  <si>
    <t>Financiamiento</t>
  </si>
  <si>
    <t>Acumulado a mayo</t>
  </si>
  <si>
    <t>(millones de pesos)</t>
  </si>
  <si>
    <t>Gasto en funciones sociales</t>
  </si>
  <si>
    <t>Protección Social n.e.p</t>
  </si>
  <si>
    <t>Investigación y Desarrollo relacionados con Protección social</t>
  </si>
  <si>
    <t>Exclusión Social</t>
  </si>
  <si>
    <t>Vivienda</t>
  </si>
  <si>
    <t>Desempleo</t>
  </si>
  <si>
    <t>Familia e Hijos</t>
  </si>
  <si>
    <t>Edad Avanzada</t>
  </si>
  <si>
    <t>Enfermedad e Incapacidad</t>
  </si>
  <si>
    <t>Protección Social</t>
  </si>
  <si>
    <t>Enseñanza n.e.p.</t>
  </si>
  <si>
    <t>Servicios Auxiliares de la Educación</t>
  </si>
  <si>
    <t>Enseñanza no atribuible a ningun nivel</t>
  </si>
  <si>
    <t>Enseñanza Terciaria</t>
  </si>
  <si>
    <t>Enseñanza Preescolar, Primaria y Secundaria</t>
  </si>
  <si>
    <t>Educación</t>
  </si>
  <si>
    <t>Servicios Culturales</t>
  </si>
  <si>
    <t>Servicios Recreativos y Deportivos</t>
  </si>
  <si>
    <t>Actividades Recreativas, Cultura y Religión</t>
  </si>
  <si>
    <t>Salud n.e.p. 1</t>
  </si>
  <si>
    <t>Servicios de Salud Pública</t>
  </si>
  <si>
    <t>Servicios Hospitalarios</t>
  </si>
  <si>
    <t>Servicios para Pacientes Externos</t>
  </si>
  <si>
    <t>Productos, Útiles y Equipos Médicos</t>
  </si>
  <si>
    <t>Salud</t>
  </si>
  <si>
    <t>Vivienda y Servicios Comunitarios n.e.p.</t>
  </si>
  <si>
    <t>Abastecimiento de Agua</t>
  </si>
  <si>
    <t>Desarrollo Comunitario</t>
  </si>
  <si>
    <t>Urbanización</t>
  </si>
  <si>
    <t>Vivienda y Servicios Comunitarios</t>
  </si>
  <si>
    <t>Protección del Medio Ambiente n.e.p.</t>
  </si>
  <si>
    <t>Protección a la diversidad Biológica y del Paisaje</t>
  </si>
  <si>
    <t>Reducción de la Contaminación</t>
  </si>
  <si>
    <t>Protección del Medio Ambiente</t>
  </si>
  <si>
    <t>Asuntos Económicos n.e.p.</t>
  </si>
  <si>
    <t>Investigación y Desarrollo relacionados con Asuntos Económicos</t>
  </si>
  <si>
    <t>Otras Industrias</t>
  </si>
  <si>
    <t>Comunicaciones</t>
  </si>
  <si>
    <t>Transporte</t>
  </si>
  <si>
    <t>Minería, Manufacturas y Construcción</t>
  </si>
  <si>
    <t>Combustibles y Energía</t>
  </si>
  <si>
    <t>Agricultura, Silvicultura, Pesca y Caza</t>
  </si>
  <si>
    <t>Asuntos Económicos, Comerciales y Laborales en General</t>
  </si>
  <si>
    <t>Asuntos Económicos</t>
  </si>
  <si>
    <t>Orden Público y Seguridad n.e.p.</t>
  </si>
  <si>
    <t>Prisiones</t>
  </si>
  <si>
    <t>Tribunales de Justicia</t>
  </si>
  <si>
    <t>Servicios de Protección contra Incendios</t>
  </si>
  <si>
    <t>Servicios de Policía</t>
  </si>
  <si>
    <t>Orden Público y Seguridad</t>
  </si>
  <si>
    <t>Investigación y Desarrollo relacionados con la Defensa</t>
  </si>
  <si>
    <t>Defensa Militar</t>
  </si>
  <si>
    <t>Defensa</t>
  </si>
  <si>
    <t>Transacciones de la Deuda Pública</t>
  </si>
  <si>
    <t>Servicios Públicos Generales n.e.p.</t>
  </si>
  <si>
    <t>Investigación Básica</t>
  </si>
  <si>
    <t>Servicios Generales</t>
  </si>
  <si>
    <t>Ayuda Económica Exterior</t>
  </si>
  <si>
    <t>Organismos Ejecutivos y Legislativos, Asuntos Financieros y Fiscales, Asuntos Exteriores</t>
  </si>
  <si>
    <t>Servicios Públicos Generales</t>
  </si>
  <si>
    <t>GASTO TOTAL</t>
  </si>
  <si>
    <t>% gasto total</t>
  </si>
  <si>
    <t>MM $</t>
  </si>
  <si>
    <t>A mayo 2018</t>
  </si>
  <si>
    <t>(Millones de pesos y porcentaje de gasto total)</t>
  </si>
  <si>
    <t>Moneda Nacional y Moneda Extranjera</t>
  </si>
  <si>
    <t>Gasto acumulado a mayo 2018 según Clasificación Funcional de Erogaciones del Gobierno Central</t>
  </si>
  <si>
    <t>Indicadores de Desempeño por Ámbito de Control</t>
  </si>
  <si>
    <t>Versión proyecto de Ley y versión Ley de Presupuestos 2017 y 2018</t>
  </si>
  <si>
    <t>Proyecto de Ley 2017</t>
  </si>
  <si>
    <t>Ley 2017</t>
  </si>
  <si>
    <t>Proyecto de Ley 2018</t>
  </si>
  <si>
    <t>Ley 2018</t>
  </si>
  <si>
    <t>Diferencia Ley de Presupuestos 2018 y Proyecto de Ley 2018</t>
  </si>
  <si>
    <t>Diferencia Ley de Presupuestos 2018 y Ley 2017</t>
  </si>
  <si>
    <t>Número de indicadores</t>
  </si>
  <si>
    <t>Proceso</t>
  </si>
  <si>
    <t>Producto</t>
  </si>
  <si>
    <t>Resultado intermedio</t>
  </si>
  <si>
    <t>Resultado final</t>
  </si>
  <si>
    <t>Indicadores de Desempeño año 2018 por Ministerio, según Ámbito de Control</t>
  </si>
  <si>
    <t>Ministerio</t>
  </si>
  <si>
    <t>N° Servicios</t>
  </si>
  <si>
    <t>Resultado Intermedio (a)</t>
  </si>
  <si>
    <t>Resultado Final (b)</t>
  </si>
  <si>
    <t>Resultado Total (a) + (b)</t>
  </si>
  <si>
    <t>Distribución Porcentual (%)</t>
  </si>
  <si>
    <t>Ministerio de Agricultura</t>
  </si>
  <si>
    <t>Ministerio de Bienes Nacionales</t>
  </si>
  <si>
    <t>Ministerio de Defensa Nacional</t>
  </si>
  <si>
    <t>Ministerio de Desarrollo Social</t>
  </si>
  <si>
    <t>Ministerio de Economía, Fomento y Turismo</t>
  </si>
  <si>
    <t>Ministerio de Educación</t>
  </si>
  <si>
    <t>Ministerio de Energía</t>
  </si>
  <si>
    <t>Ministerio de Hacienda</t>
  </si>
  <si>
    <t>Ministerio de Justicia y Derechos Humanos</t>
  </si>
  <si>
    <t xml:space="preserve"> </t>
  </si>
  <si>
    <t>Ministerio de la Mujer y la Equidad de Género</t>
  </si>
  <si>
    <t>Ministerio de las  Culturas, las Artes y el Patrimonio</t>
  </si>
  <si>
    <t>Ministerio de Minería</t>
  </si>
  <si>
    <t>Ministerio de Obras Públicas</t>
  </si>
  <si>
    <t>Ministerio de Relaciones Exteriores</t>
  </si>
  <si>
    <t>Ministerio de Salud</t>
  </si>
  <si>
    <t>Ministerio de Transporte y Telecomunicaciones</t>
  </si>
  <si>
    <t>Ministerio de Vivienda y Urbanismo</t>
  </si>
  <si>
    <t>Ministerio del Deporte</t>
  </si>
  <si>
    <t>Ministerio del Interior y Seguridad Pública</t>
  </si>
  <si>
    <t>Ministerio del Medio Ambiente</t>
  </si>
  <si>
    <t>Ministerio del Trabajo y Previsión Social</t>
  </si>
  <si>
    <t>Ministerio Secretaría General de Gobierno</t>
  </si>
  <si>
    <t>Ministerio Secretaría General de la Presidencia</t>
  </si>
  <si>
    <t>Presidencia de la República</t>
  </si>
  <si>
    <t>Distribución Porcentual</t>
  </si>
  <si>
    <t>Indicadores de Desempeño año 2018 por Ministerio, según Dimensión de Desempeño</t>
  </si>
  <si>
    <t>Eficacia</t>
  </si>
  <si>
    <t>Eficiencia</t>
  </si>
  <si>
    <t>Economía</t>
  </si>
  <si>
    <t>Calidad</t>
  </si>
  <si>
    <t xml:space="preserve">Ministerio del Deporte </t>
  </si>
  <si>
    <t xml:space="preserve">Ministerio del Trabajo y Previsión Social </t>
  </si>
  <si>
    <t>Fondos especiales 1</t>
  </si>
  <si>
    <t>Sistemas comprometidos Programas de Mejoramiento de la Gestión 20187 (N°= 130)</t>
  </si>
  <si>
    <t>Sistemas</t>
  </si>
  <si>
    <t>Sistema de monitoreo del desempeño institucional</t>
  </si>
  <si>
    <t>Planificación / Control de gestión</t>
  </si>
  <si>
    <t>Objetivos</t>
  </si>
  <si>
    <t>N°</t>
  </si>
  <si>
    <t>Servicios</t>
  </si>
  <si>
    <t>Objetivo 1</t>
  </si>
  <si>
    <t>Evaluar e informar sin errores el resultado de los indicadores de desempeño asociados a productos estratégicos seleccionados a partir de aquellos presentados en la formulación del presupuesto, cumpliendo las metas entre 75% y 100%.</t>
  </si>
  <si>
    <t xml:space="preserve"> (Obligatorio)</t>
  </si>
  <si>
    <t>Objetivo 2</t>
  </si>
  <si>
    <t>Medir e informar a las respectivas redes de expertos y a Dipres los datos efectivos al 31 de diciembre de 2017, de los indicadores transversales definidos en el Programa Marco por el Comité Tri-ministerial para el año 2017 (Obligatorio para todo el que aplique).</t>
  </si>
  <si>
    <t>Objetivo 3</t>
  </si>
  <si>
    <t>Evaluar el resultado de los indicadores transversales seleccionados del Programa Marco aprobado por el Comité Tri-ministerial para el 2017, cumpliendo las metas en al menos un 75% y 100% (Voluntario o a quien corresponda).</t>
  </si>
  <si>
    <t>Objetivo 4</t>
  </si>
  <si>
    <t>Indicador Transversal</t>
  </si>
  <si>
    <t>N° de Servicios</t>
  </si>
  <si>
    <t>Porcentaje de actividades de capacitación con compromiso de evaluación de transferencia en el puesto de trabajo realizadas en el año t</t>
  </si>
  <si>
    <t>Porcentaje de compromisos de Auditorías implementados en el año t</t>
  </si>
  <si>
    <t>Porcentaje de controles de seguridad de la información implementados respecto del total definido en la Norma NCh-ISO 27001, en el año t</t>
  </si>
  <si>
    <t>Porcentaje de iniciativas de descentralización y desconcentración implementadas en el año t</t>
  </si>
  <si>
    <t>Porcentaje de licitaciones sin oferente en el año t</t>
  </si>
  <si>
    <t>Porcentaje de medidas para la igualdad de género del Programa de Trabajo implementadas en el año t</t>
  </si>
  <si>
    <t>Porcentaje de solicitudes de acceso a la información pública respondidas en un plazo menor o igual a 15 días hábiles en el año t</t>
  </si>
  <si>
    <t>Porcentaje de trámites digitalizados al año t respecto del total de trámites identificados en el catastro de trámites del año t-1</t>
  </si>
  <si>
    <t>Tasa de accidentabilidad por accidentes del trabajo en el año t</t>
  </si>
  <si>
    <t>Índice de eficiencia energética.</t>
  </si>
  <si>
    <t>Total Indicadores - Servicios</t>
  </si>
  <si>
    <t xml:space="preserve">Sistemas comprometidos en programa marco básico y de la calidad </t>
  </si>
  <si>
    <t xml:space="preserve">Servicios adscritos a los PMG </t>
  </si>
  <si>
    <t>2018 (N°= 7)</t>
  </si>
  <si>
    <t>Sistema de gestión de la calidad (ISO 9.001)</t>
  </si>
  <si>
    <t>Instituciones que Comprometen Metas de Eficiencia Institucional 2018, (N°=14)</t>
  </si>
  <si>
    <t>N° de instituciones que comprometen sistema</t>
  </si>
  <si>
    <t>N° instituciones egresadas / eximidas</t>
  </si>
  <si>
    <t>Monitoreo del Desempeño Institucional</t>
  </si>
  <si>
    <t>Ley Médica 2018, Indicadores y Metas</t>
  </si>
  <si>
    <t>Indicador</t>
  </si>
  <si>
    <t>Meta 2018</t>
  </si>
  <si>
    <t>1. Área atención médica a usuarios</t>
  </si>
  <si>
    <t>1. Porcentaje de pacientes diabéticos compensados bajo control en el grupo de 15 y más años en el nivel primario.</t>
  </si>
  <si>
    <t>&gt;= 45%</t>
  </si>
  <si>
    <t>2. Porcentaje de pacientes hipertensos compensados bajo control en el grupo de 15 y más años en el nivel primario.</t>
  </si>
  <si>
    <t>&gt;= 68%</t>
  </si>
  <si>
    <t>3. Porcentaje de Evaluación Anual de los Pies en personas con Diabetes bajo control de 15 y más años, en el año t.</t>
  </si>
  <si>
    <t>&gt;= 90%</t>
  </si>
  <si>
    <t>4. Tasa de variación del porcentaje de pacientes que esperan más de 12 horas en la Unidad de Emergencia Hospitalaria (UEH) para acceder a una cama de dotación.</t>
  </si>
  <si>
    <t>Disminución &gt; = 5% de pacientes con espera de hospitalización &gt; a 12 horas</t>
  </si>
  <si>
    <t>5. Tasa de variación del número de días promedio de espera para intervenciones quirúrgicas, según línea base.</t>
  </si>
  <si>
    <t>Meta 1: reducción de la línea base, de acuerdo a meta determinada para cada institución (ver Tabla N°1) aplicable a los establecimientos que se encuentran inicialmente sobre el promedio país.                                     Meta 2: Mantener el promedio de días de espera bajo el promedio país.  aplicable a los establecimientos  que se encuentran inicialmente bajo el promedio país.</t>
  </si>
  <si>
    <t>&gt; = 95%</t>
  </si>
  <si>
    <t>7. Porcentaje de ambulatorización de cirugías trazadoras definidas en el año t. (Hernias umbilicales, Inguinales, crurales, línea blanca; Colecistectomías por video laparoscopias) en pacientes adultos, beneficiarios de Fonasa modalidad institucional y de severidad menor.</t>
  </si>
  <si>
    <t>Para establecimientos con:</t>
  </si>
  <si>
    <t>2. Área  Coordinación de  Red Asistencial</t>
  </si>
  <si>
    <t>1. Porcentaje de casos con Garantías Explícitas de salud, en los que se cumplen las garantías de oportunidad del año t.</t>
  </si>
  <si>
    <t>2. Porcentaje de prestaciones trazadoras GES otorgadas según lo programado de prestaciones GES en contrato PPV para el año t.</t>
  </si>
  <si>
    <t>3. Área  Atención Pre Hospitalaria</t>
  </si>
  <si>
    <t>1. Porcentaje de solicitudes de transporte secundario reguladas por médico según protocolo.</t>
  </si>
  <si>
    <t>2. Porcentaje de médicos con capacitación actualizada en RCP básico y avanzado.</t>
  </si>
  <si>
    <t>&gt;=80%</t>
  </si>
  <si>
    <t>3. Porcentaje de indicaciones de Soporte Vital Básico (BLS) realizadas por operador telefónico a solicitante en caso de Reanimación Cardiopulmonar (RCP).</t>
  </si>
  <si>
    <t>&gt;= 85%</t>
  </si>
  <si>
    <t>Unidades</t>
  </si>
  <si>
    <t>Metas institucionales</t>
  </si>
  <si>
    <t>Metas de desempeño colectivo</t>
  </si>
  <si>
    <t>N° metas comprometidas</t>
  </si>
  <si>
    <t>N° de unidades</t>
  </si>
  <si>
    <t>Corporación Administrativa del Poder Judicial (CAPJ)</t>
  </si>
  <si>
    <t>Depto. Bienestar del Poder Judicial</t>
  </si>
  <si>
    <t>Academia Judicial</t>
  </si>
  <si>
    <t>Poder Judicial</t>
  </si>
  <si>
    <t>Fuente: Corporación Administrativa del Poder Judicial, CAPJ.</t>
  </si>
  <si>
    <t>Programa Marco Convenio de Gestión Institucional 2018</t>
  </si>
  <si>
    <t>PRIORIDAD</t>
  </si>
  <si>
    <t>ÁREA PRIORITARIA</t>
  </si>
  <si>
    <t>METAS</t>
  </si>
  <si>
    <t>PONDERADOR INDICADOR</t>
  </si>
  <si>
    <t>TIPO META</t>
  </si>
  <si>
    <t>INDICADOR</t>
  </si>
  <si>
    <t>Valor Comprometido</t>
  </si>
  <si>
    <t>ALTA</t>
  </si>
  <si>
    <t>Eficacia en la persecución penal</t>
  </si>
  <si>
    <t>Implementación Sistema de Análisis Criminal y Focos Investigativos</t>
  </si>
  <si>
    <t>Resultado</t>
  </si>
  <si>
    <t>Toma de declaración a la víctima</t>
  </si>
  <si>
    <t>Relación y atención de usuarios</t>
  </si>
  <si>
    <t>Calidad de respuesta en atención de usuarios</t>
  </si>
  <si>
    <t>Respuestas dentro de plazo en SIAU</t>
  </si>
  <si>
    <t>BAJA</t>
  </si>
  <si>
    <t>Rol como representantes de la sociedad en la persecución penal</t>
  </si>
  <si>
    <t>Ejecución programa de trabajo levantamiento percepción institucional</t>
  </si>
  <si>
    <t>MEDIA</t>
  </si>
  <si>
    <t>Gestión como apoyo a la persecución penal</t>
  </si>
  <si>
    <t>Ejecución programa de trabajo Academia Ministerio Público</t>
  </si>
  <si>
    <t>Ejecución programa de trabajo política calidad de vida</t>
  </si>
  <si>
    <t>Ejecución Presupuestaria</t>
  </si>
  <si>
    <t>Ejecución Plan de compras</t>
  </si>
  <si>
    <t>S/M</t>
  </si>
  <si>
    <t>Medir e Informar</t>
  </si>
  <si>
    <t>Pago Oportuno a Proveedores</t>
  </si>
  <si>
    <t>Recuperación licencias médicas</t>
  </si>
  <si>
    <t>Rotación funcionaria</t>
  </si>
  <si>
    <t>Ejecución programa de trabajo sistema de seguridad de la información</t>
  </si>
  <si>
    <t>Ejecución programa de trabajo sistema de gestión de riesgos</t>
  </si>
  <si>
    <t>Ejecución programa de trabajo Enfoque de género</t>
  </si>
  <si>
    <t>Objetivo</t>
  </si>
  <si>
    <t>Nombre del indicador / Compromiso</t>
  </si>
  <si>
    <t>Meta</t>
  </si>
  <si>
    <t>Porcentaje de Planes de prevención y/o descontaminación ambiental fiscalizados en el año t, respecto del total de Planes de prevención y/o descontaminación ambiental programados para el año t</t>
  </si>
  <si>
    <t>Porcentaje de Normas de Emisión Ambiental fiscalizadas en el año t, respecto del total de normas de emisión ambiental programadas para el año t</t>
  </si>
  <si>
    <t>Porcentaje de programas de cumplimiento tramitados por la Superintendencia del Medio Ambiente en el plazo menor o igual de 60 días hábiles, respecto del total tramitado en el año t.</t>
  </si>
  <si>
    <t>Porcentaje de procesos sancionatorios sin Programa de Cumplimiento, resueltos por el Superintendente antes 180 días hábiles, respecto del total de procesos sancionatorios sin Programa de Cumplimiento, resueltos en el año t.</t>
  </si>
  <si>
    <t xml:space="preserve">Porcentaje de Resoluciones de Calificación Ambiental fiscalizadas desde el año 2013 al año t, respecto del total de Resoluciones de Calificación Ambiental Aprobadas al año t-1. </t>
  </si>
  <si>
    <t>Porcentaje de licitaciones sin oferente en el año t.</t>
  </si>
  <si>
    <t>Índice de eficiencia energética</t>
  </si>
  <si>
    <t>Porcentaje de controles de seguridad de la información implementados respecto del total definido en la Norma NCh-ISO 27001, al año t.</t>
  </si>
  <si>
    <t>Tribunal</t>
  </si>
  <si>
    <t>N° Total de Compromisos</t>
  </si>
  <si>
    <t>Atacama</t>
  </si>
  <si>
    <t>SI</t>
  </si>
  <si>
    <t>Coquimbo</t>
  </si>
  <si>
    <t>Valparaíso</t>
  </si>
  <si>
    <t>Segundo T. de la R.M.</t>
  </si>
  <si>
    <t>Tercer T. de la R.M.</t>
  </si>
  <si>
    <t>Cuarto T. de la R.M.</t>
  </si>
  <si>
    <t>O'Higgins</t>
  </si>
  <si>
    <t>Maule</t>
  </si>
  <si>
    <t>Biobío</t>
  </si>
  <si>
    <t>La Araucanía</t>
  </si>
  <si>
    <t>Los Ríos</t>
  </si>
  <si>
    <t>Los Lagos</t>
  </si>
  <si>
    <t xml:space="preserve">Aysén </t>
  </si>
  <si>
    <t xml:space="preserve">Magallanes </t>
  </si>
  <si>
    <t>Antofagasta</t>
  </si>
  <si>
    <t>Tarapacá</t>
  </si>
  <si>
    <t>Primer T. de la R.M.</t>
  </si>
  <si>
    <t>Arica y Parinacota</t>
  </si>
  <si>
    <t>Subtotales por indicador y Objs.3 y 4</t>
  </si>
  <si>
    <t>Subotales por Objetivo</t>
  </si>
  <si>
    <t>Objetivo 1: Registrar correctamente en el SACTA, los datos efectivos al 31 de diciembre de 2018, reporte para el monitoreo y la evaluación1</t>
  </si>
  <si>
    <t>Objetivo 2: Cumplir con las metas entre 75% y 100% de los indicadores de desempeño asociados a causas tributarias ingresadas y falladas y de respuesta a solicitudes de los usuarios, definidos en el Programa Marco 20182.</t>
  </si>
  <si>
    <t>Objetivo 3: Realizar 2018, al menos dos actividades de difusión 3</t>
  </si>
  <si>
    <t>Indicador N° 1. Porcentaje de causas de Procedimientos Aduaneros, falladas por sentencia definitiva, dentro del plazo establecido para dictación de sentencia, en el año 2018.</t>
  </si>
  <si>
    <t>Indicador N° 2. Días hábiles promedio de tramitación de causas de procedimientos aduaneros, con sentencia definitiva, en el año 2018.</t>
  </si>
  <si>
    <t xml:space="preserve">Indicador N° 3. Porcentaje de causas de procedimientos tributarios, falladas por sentencia definitiva, dentro del plazo </t>
  </si>
  <si>
    <t>Indicador N° 4. Días hábiles promedio de tramitación de causas de procedimientos tributarios con sentencia definitiva en el año 2018.</t>
  </si>
  <si>
    <t>Indicador N° 5. Porcentaje de solicitudes de información ingresadas en el año 2018, respondidas a mas tardar el día hábil siguiente.</t>
  </si>
  <si>
    <t>Indicador N° 6. Porcentaje de causas de procedimientos tributarios, falladas por sentencia definitiva, dentro del plazo establecido para dictación de sentencia que ingresaron en el año 2018.</t>
  </si>
  <si>
    <t>Indicador N° 7. Días hábiles promedio de tramitación de causas de procedimientos tributarios con sentencia definitiva que ingresaron durante el año 2018.</t>
  </si>
  <si>
    <t>Indicador N° 8. Porcentaje de causas de procedimientos tributarios, falladas en el año 2018 y que ingresaron en los años 2013, 2014 y 2015 respecto de las causas vigentes al 31 de diciembre de 2018.</t>
  </si>
  <si>
    <t>Ingresos Gobierno Central Presupuestario, Extrapresupuestario y Total a mayo 2018(1)</t>
  </si>
  <si>
    <t>Financiamiento del Gobierno Central Total a mayo de 2018</t>
  </si>
  <si>
    <t>Indicadores macroeconómicos relevantes 2017 - 2018</t>
  </si>
  <si>
    <t>Cuadro II.5</t>
  </si>
  <si>
    <t>IMACEC</t>
  </si>
  <si>
    <t>Índice de ventas al por menor</t>
  </si>
  <si>
    <t>Importaciones (millones de US$)</t>
  </si>
  <si>
    <t>Cuadro I.1</t>
  </si>
  <si>
    <t>Tipo de cambio ($/US$)</t>
  </si>
  <si>
    <t>Variación diciembre a diciembre</t>
  </si>
  <si>
    <t>Valor nominal</t>
  </si>
  <si>
    <t>Promedio año BML</t>
  </si>
  <si>
    <t>Precio del cobre (US¢/lb)</t>
  </si>
  <si>
    <t>IPC</t>
  </si>
  <si>
    <t>Importaciones(1)</t>
  </si>
  <si>
    <t>Demanda Interna</t>
  </si>
  <si>
    <t>PIB</t>
  </si>
  <si>
    <t>Proyección Actual 2018 con información a junio</t>
  </si>
  <si>
    <t>Ley de Presupuestos 2018(2)</t>
  </si>
  <si>
    <t>promedio enero-mayo (BML)</t>
  </si>
  <si>
    <t>var. % promedio enero-abril (a/a)</t>
  </si>
  <si>
    <t>acumulado enero-abril</t>
  </si>
  <si>
    <t>Cuadro III.1</t>
  </si>
  <si>
    <t>Tasa de variación real</t>
  </si>
  <si>
    <t>Tasa de variación en dólares</t>
  </si>
  <si>
    <t>Variación promedio</t>
  </si>
  <si>
    <t>Cuadro VIII.1</t>
  </si>
  <si>
    <t>Cuadro VIII.2</t>
  </si>
  <si>
    <t>Cuadro VIII.3</t>
  </si>
  <si>
    <t>Cuadro VIII.4</t>
  </si>
  <si>
    <t>Cuadro VIII.5</t>
  </si>
  <si>
    <t>Cuadro VIII.6</t>
  </si>
  <si>
    <t>Cuadro VIII.7</t>
  </si>
  <si>
    <t>Cuadro VIII.8</t>
  </si>
  <si>
    <t>Cuadro VIII.9</t>
  </si>
  <si>
    <t>Cuadro VIII.10</t>
  </si>
  <si>
    <t>Cuadro VIII.11</t>
  </si>
  <si>
    <t>Cuadro VIII.12</t>
  </si>
  <si>
    <t>Cuadro VIII.13</t>
  </si>
  <si>
    <t>Compromisos MAG</t>
  </si>
  <si>
    <t>Compromisos y Metas de Gestión 2018 por TTA</t>
  </si>
  <si>
    <t>Proyección de ingresos Gobierno Central Total 2018</t>
  </si>
  <si>
    <t>DE TRANSACCIONES QUE AFECTAN EL PATRIMONIO NETO</t>
  </si>
  <si>
    <t xml:space="preserve">   Tributación minería privada</t>
  </si>
  <si>
    <t>Donaciones (Transferencias)</t>
  </si>
  <si>
    <t>DE TRANSACCIONES EN ACTIVOS NO FINANCIEROS</t>
  </si>
  <si>
    <t>Proyección Ingresos cíclicamente ajustados Gobierno Central Total 2018</t>
  </si>
  <si>
    <t>Presupuesto 2018</t>
  </si>
  <si>
    <t>% del</t>
  </si>
  <si>
    <t xml:space="preserve"> PIB</t>
  </si>
  <si>
    <t>Total Ingresos Cíclicamente Ajustados</t>
  </si>
  <si>
    <t xml:space="preserve">Ingresos tributarios Netos </t>
  </si>
  <si>
    <t xml:space="preserve">      Tributación Minería Privada</t>
  </si>
  <si>
    <t xml:space="preserve">      Tributación Resto de Contribuyentes</t>
  </si>
  <si>
    <t>Cobre Bruto</t>
  </si>
  <si>
    <t>Imposiciones Previsionales Salud</t>
  </si>
  <si>
    <t>Otros Ingresos</t>
  </si>
  <si>
    <t>Balance cíclicamente ajustado proyección 2018</t>
  </si>
  <si>
    <t>Presupuesto Aprobado 2018</t>
  </si>
  <si>
    <t>2018 a junio</t>
  </si>
  <si>
    <t>Balance efectivo del Gobierno Central Total</t>
  </si>
  <si>
    <t>Efecto cíclico total en los ingresos</t>
  </si>
  <si>
    <t xml:space="preserve">     Efecto cíclico de los ingresos tributarios no mineros</t>
  </si>
  <si>
    <t xml:space="preserve">     Efecto cíclico de las imposiciones previsionales de salud</t>
  </si>
  <si>
    <t xml:space="preserve">     Efecto cíclico de la gran minería privada</t>
  </si>
  <si>
    <t xml:space="preserve">     Efecto cíclico de Codelco</t>
  </si>
  <si>
    <t>Balance Cíclicamente Ajustado del Gobierno Central Total</t>
  </si>
  <si>
    <t>(1) Los porcentajes del PIB consideran los niveles de producto proyectados en cada oportunidad.</t>
  </si>
  <si>
    <t>Nota: Los porcentajes no suman el total por aproximación de decimales.</t>
  </si>
  <si>
    <t>Proyección BCA respecto proyección 2018</t>
  </si>
  <si>
    <t>(% del PIB)</t>
  </si>
  <si>
    <t xml:space="preserve">Meta Proyecto Ley de Presupuestos </t>
  </si>
  <si>
    <t xml:space="preserve"> (+) Cambio en ingresos cíclicamente ajustados</t>
  </si>
  <si>
    <t xml:space="preserve"> (-) Cambio en gasto proyectado</t>
  </si>
  <si>
    <t>Proyección actualizada del BCA</t>
  </si>
  <si>
    <t>Cuadro IV.1</t>
  </si>
  <si>
    <t>Cuadro IV.2</t>
  </si>
  <si>
    <t>Cuadro V.1</t>
  </si>
  <si>
    <t>Cuadro VII.1</t>
  </si>
  <si>
    <t>Cuadro VII.2</t>
  </si>
  <si>
    <t>Fuentes: Dipres y Subsecretaría de Hacienda.</t>
  </si>
  <si>
    <t>(2) Indicadores proyectados en el mes de septiembre de 2017.</t>
  </si>
  <si>
    <t>(1) Corresponde a importaciones totales de bienes (CIF).</t>
  </si>
  <si>
    <t>6. Porcentaje de Cumplimiento de la Programación anual de Consultas Médicas   realizadas por Especialista.</t>
  </si>
  <si>
    <t xml:space="preserve">   - Porcentaje &lt; 60%: aumento 7 puntos porcentuales sobre su línea base (1).     </t>
  </si>
  <si>
    <t>(1) Línea Base: calculada al 31 de diciembre 2017.</t>
  </si>
  <si>
    <t xml:space="preserve">   - Porcentaje &gt;=60%: no disminuir del 60%.       </t>
  </si>
  <si>
    <t>S/M: Sin medición.</t>
  </si>
  <si>
    <t>Fuente: Unidad Administradora de los Tribunales Tributarios y Aduaneros (Unidad ATTA).</t>
  </si>
  <si>
    <t>*incluye costos asociados a asesorías.</t>
  </si>
  <si>
    <t>Cuadro II.1</t>
  </si>
  <si>
    <t>ITEM/AÑOS</t>
  </si>
  <si>
    <t>Gasto Operacional</t>
  </si>
  <si>
    <t>Gastos Programáticos</t>
  </si>
  <si>
    <t>Inversiones</t>
  </si>
  <si>
    <t>Adquisición activos no financieros</t>
  </si>
  <si>
    <t>Iniciativas de Inversión</t>
  </si>
  <si>
    <t>Transferencias de Capital</t>
  </si>
  <si>
    <t>Otros Gastos</t>
  </si>
  <si>
    <t>TOTAL GASTO GOBIERNO CENTRAL</t>
  </si>
  <si>
    <t>Cuadro VI.1</t>
  </si>
  <si>
    <t>Ministerio de Interior y Seguridad Pública</t>
  </si>
  <si>
    <t>Ministerio de Trabajo y Previsión Social</t>
  </si>
  <si>
    <t>Resto de los Ministerios</t>
  </si>
  <si>
    <t>Presiones de Gasto por Partida Presupuestaria</t>
  </si>
  <si>
    <t>Cuadro VI.2</t>
  </si>
  <si>
    <t>Subtitulo</t>
  </si>
  <si>
    <t>Denominación</t>
  </si>
  <si>
    <t>Gastos en Personal</t>
  </si>
  <si>
    <t>Trabajos  Extraordinarios</t>
  </si>
  <si>
    <t>Honorarios a Suma Alzada (Personas Naturales)</t>
  </si>
  <si>
    <t>Viáticos</t>
  </si>
  <si>
    <t>Asignación de Funciones Críticas</t>
  </si>
  <si>
    <t>Rebaja en gastos en personal</t>
  </si>
  <si>
    <t>Cuadro VI.3</t>
  </si>
  <si>
    <t>Gastos en Bienes y Servicios de Consumo</t>
  </si>
  <si>
    <t>Materiales de Oficina</t>
  </si>
  <si>
    <t>Materiales y Útiles de Aseo</t>
  </si>
  <si>
    <t>Insumos, Repuestos y Accesorios Computacionales</t>
  </si>
  <si>
    <t>Materiales para Mantenimiento y Reparaciones de Inmuebles</t>
  </si>
  <si>
    <t>Otros Materiales de uso o consumo</t>
  </si>
  <si>
    <t>Telefonía Fija</t>
  </si>
  <si>
    <t>Telefonía Celular</t>
  </si>
  <si>
    <t>Mantenimiento y Reparación de Edificaciones</t>
  </si>
  <si>
    <t>Publicidad y Difusión</t>
  </si>
  <si>
    <t>Pasajes, Fletes y Bodegajes</t>
  </si>
  <si>
    <t>Servicios de Suscripción y Similares</t>
  </si>
  <si>
    <t>Arriendo de Vehículos</t>
  </si>
  <si>
    <t>Rebaja en gastos en bienes y servicios de consumo</t>
  </si>
  <si>
    <t>Otros Arriendos</t>
  </si>
  <si>
    <t>Servicios Técnicos y Profesionales</t>
  </si>
  <si>
    <t>Gastos de Representación, Protocolo y Ceremonial</t>
  </si>
  <si>
    <t>Otros Gastos en Bienes y Servicios de Consumo</t>
  </si>
  <si>
    <t>Adquisición de Activos No Financieros</t>
  </si>
  <si>
    <t>Edificios</t>
  </si>
  <si>
    <t>Vehículos</t>
  </si>
  <si>
    <t>Mobiliario y Otros</t>
  </si>
  <si>
    <t>Máquinas y Equipos</t>
  </si>
  <si>
    <t>Equipos Informáticos</t>
  </si>
  <si>
    <t>Programas Informáticos</t>
  </si>
  <si>
    <t>Otros Activos no Financieros</t>
  </si>
  <si>
    <t>Rebaja en gastos en activos no financieros</t>
  </si>
  <si>
    <t>Cuadro VI.5</t>
  </si>
  <si>
    <t>Subtítulos</t>
  </si>
  <si>
    <t>Descripción</t>
  </si>
  <si>
    <t>Rebaja Total</t>
  </si>
  <si>
    <t>Gastos en Adquisición de Activos No Financieros</t>
  </si>
  <si>
    <t>Descomposición de la Rebaja de Gastos de Soporte</t>
  </si>
  <si>
    <t>Cuadro VI.6</t>
  </si>
  <si>
    <t>Nombre Programas</t>
  </si>
  <si>
    <t>Ley 2018 (M$)</t>
  </si>
  <si>
    <t xml:space="preserve">Monto Rebaja </t>
  </si>
  <si>
    <t>Monto en MMUS$</t>
  </si>
  <si>
    <t>Ministerio del Trabajo</t>
  </si>
  <si>
    <t>Más Capaz</t>
  </si>
  <si>
    <t>33.796.029</t>
  </si>
  <si>
    <t>6.200.000</t>
  </si>
  <si>
    <t>Rebaja programas con desempeño insuficiente</t>
  </si>
  <si>
    <t>Cuadro VI.7</t>
  </si>
  <si>
    <t>Partida</t>
  </si>
  <si>
    <t>Observaciones</t>
  </si>
  <si>
    <t xml:space="preserve">Ministerio de Obras Públicas </t>
  </si>
  <si>
    <t>Concesiones</t>
  </si>
  <si>
    <t>Existen disponible actualmente en Concesiones $ 25.000 millones, producto del prepago en 2017 de la cuota 2018 de subsidio Los Vilos La Serena.</t>
  </si>
  <si>
    <t>Ministerio de Transporte</t>
  </si>
  <si>
    <t>Inversión Transantiago</t>
  </si>
  <si>
    <t>Devolución de anticipo entregado a EFE en presupuesto anterior.</t>
  </si>
  <si>
    <t>Tesoro Público</t>
  </si>
  <si>
    <t>Rebaja de compromisos por gasto corriente.</t>
  </si>
  <si>
    <t>Rebaja de compromisos fiscales por concepto de gasto corriente.</t>
  </si>
  <si>
    <t>Rebajas Específicas</t>
  </si>
  <si>
    <t xml:space="preserve">Cuadro VI.8 </t>
  </si>
  <si>
    <t>Medida</t>
  </si>
  <si>
    <t>Rebaja</t>
  </si>
  <si>
    <t>Gastos de Soporte que No Afectan Funcionamiento del Servicio</t>
  </si>
  <si>
    <t>Rebaja en otros gastos por deflactación</t>
  </si>
  <si>
    <t>Rebaja en Fondos de Libre Disponibilidad Presidencial</t>
  </si>
  <si>
    <t>Cuadro VI.9</t>
  </si>
  <si>
    <t>Resumen de Medidas de Contención de Gasto</t>
  </si>
  <si>
    <t>(miles de Dólares)</t>
  </si>
  <si>
    <t>Nombre</t>
  </si>
  <si>
    <t>Ajuste en Gastos de Soporte</t>
  </si>
  <si>
    <t>Ajuste por deflactación y rebaja especifica</t>
  </si>
  <si>
    <t>Total Partidas</t>
  </si>
  <si>
    <t>Fondos de Libre Disponibilidad Presidencial</t>
  </si>
  <si>
    <t>Ajuste Total</t>
  </si>
  <si>
    <t>Medidas de Contención de Gasto por Institución</t>
  </si>
  <si>
    <t>Cuadro VI.10</t>
  </si>
  <si>
    <t>(millones de dólares)</t>
  </si>
  <si>
    <t>Gastos Operacionales</t>
  </si>
  <si>
    <t>Deflactación</t>
  </si>
  <si>
    <t>Libre Disponibilidad</t>
  </si>
  <si>
    <t>Cuadro VI.11</t>
  </si>
  <si>
    <t>TOTAL GOBIERNO CENTRAL</t>
  </si>
  <si>
    <t>Presupuesto Inicial 2018</t>
  </si>
  <si>
    <t>Presidencia de la Republica</t>
  </si>
  <si>
    <t>Congreso Nacional</t>
  </si>
  <si>
    <t>Contraloría General de la Republica</t>
  </si>
  <si>
    <t>Ministerio de Transportes y Telecomunicaciones</t>
  </si>
  <si>
    <t>Ministerio Secretaria General de Gobierno</t>
  </si>
  <si>
    <t>Ministerio Secretaria General de la Presidencia de la Republica</t>
  </si>
  <si>
    <t>Ministerio Publico</t>
  </si>
  <si>
    <t>Ministerio de la Mujer y la Equidad de Genero</t>
  </si>
  <si>
    <t>Servicio Electoral</t>
  </si>
  <si>
    <t>Ministerio de la Cultura y las Artes</t>
  </si>
  <si>
    <t>Fuentes: Banco Central de Chile, INE, Cochilco y Servicio Nacional de Aduanas.</t>
  </si>
  <si>
    <t>(1) Los estados de operaciones mensuales del Gobierno Central Presupuestario, Extrapresupuestario y total se presentan en el Anexo 3.</t>
  </si>
  <si>
    <t>(1) No considera las inversiones en Fondos Mutuos.</t>
  </si>
  <si>
    <t>* Monto al vencimiento.</t>
  </si>
  <si>
    <t>Fuente: Elaboración propia en base a información de TGR y Dipres.</t>
  </si>
  <si>
    <t xml:space="preserve"> Fuente: Dipres.</t>
  </si>
  <si>
    <t>Fuente: Ministerio de Hacienda.</t>
  </si>
  <si>
    <t>  </t>
  </si>
  <si>
    <t xml:space="preserve"> PIB </t>
  </si>
  <si>
    <t>(1)   Los porcentajes del PIB consideran los niveles de PIB proyectados en cada caso.</t>
  </si>
  <si>
    <t>(Porcentaje del PIB(1))</t>
  </si>
  <si>
    <r>
      <t>Publicar la formulación del año 2017 de los compromisos de gestión, asociados a todos los mecanismos de incentivos de remuneraciones, definidos por ley para el Servicio y sus resultados en el año 2016.</t>
    </r>
    <r>
      <rPr>
        <b/>
        <sz val="10"/>
        <rFont val="Calibri"/>
        <family val="2"/>
        <scheme val="minor"/>
      </rPr>
      <t xml:space="preserve"> </t>
    </r>
  </si>
  <si>
    <t xml:space="preserve">1.     Cumplir metas de indicadores de desempeño de los productos estratégicos (bienes y/o servicios). </t>
  </si>
  <si>
    <t>2.     Medir e informar correctamente indicadores de desempeño transversales</t>
  </si>
  <si>
    <t xml:space="preserve">3.     Cumplir las metas de indicadores de desempeño  transversales </t>
  </si>
  <si>
    <t>4.     Publicar la formulación del año 2018 de los compromisos de gestión asociados a todos los mecanismos de incentivo de remuneraciones, definidos por ley para el Servicio y sus resultados en el año 2017</t>
  </si>
  <si>
    <t>Objetivo 4: Monitorear los resultados de los Objetivos 1, 2 y 3 y Plan de Mejora del Desempeño 2019.</t>
  </si>
  <si>
    <t>Bancos habilitados(1) para participar en las subastas de depósitos a plazo del Tesoro Público</t>
  </si>
  <si>
    <r>
      <t xml:space="preserve">Stock </t>
    </r>
    <r>
      <rPr>
        <b/>
        <sz val="10"/>
        <rFont val="Calibri"/>
        <family val="2"/>
        <scheme val="minor"/>
      </rPr>
      <t>de Deuda Bruta del Gobierno Central</t>
    </r>
  </si>
  <si>
    <r>
      <t xml:space="preserve">Fuente: elaboración propia en base a información </t>
    </r>
    <r>
      <rPr>
        <i/>
        <sz val="10"/>
        <rFont val="Calibri"/>
        <family val="2"/>
        <scheme val="minor"/>
      </rPr>
      <t>Bloomberg</t>
    </r>
    <r>
      <rPr>
        <sz val="10"/>
        <rFont val="Calibri"/>
        <family val="2"/>
        <scheme val="minor"/>
      </rPr>
      <t xml:space="preserve"> y Dipres.</t>
    </r>
    <r>
      <rPr>
        <b/>
        <sz val="10"/>
        <rFont val="Calibri"/>
        <family val="2"/>
        <scheme val="minor"/>
      </rPr>
      <t xml:space="preserve"> </t>
    </r>
  </si>
  <si>
    <t>(1)      Salud n.e.p. incluye MM$99.433 correspondientes al bono electrónico de FONASA, siendo este elemento el que explica la diferencia entre el total de erogaciones informado en este cuadro y el Total Gasto informado en los cuadros de ejecución presupuestaria.</t>
  </si>
  <si>
    <t>Porcentaje de trámites con registro de uso (operaciones) por canal de atención en año t respecto del total de trámites identificados en el catastro de trámites del año t-1</t>
  </si>
  <si>
    <t>Partidas</t>
  </si>
  <si>
    <t>Proyecciones Macroeconómicas 2018</t>
  </si>
  <si>
    <t>(millones de pesos y % del PIB(1))</t>
  </si>
  <si>
    <t xml:space="preserve">Presiones de gasto año 2018, desagregación </t>
  </si>
  <si>
    <t>Cuadro VI.4</t>
  </si>
  <si>
    <t xml:space="preserve">(1) No incluye “Servicio de Suscripción y Similares”, ni “Pasajes, Fletes y Bodegajes”. </t>
  </si>
  <si>
    <t>Servicios Generales(1)</t>
  </si>
  <si>
    <t>(Mayor Gasto Neto)</t>
  </si>
  <si>
    <t>Gasto del Gobierno Central Presupuestario 2018</t>
  </si>
  <si>
    <t>Gasto Gobierno Central Presupuestario 2018   (miles US$)</t>
  </si>
  <si>
    <t>Porcentaje de servicios que compromete sistema</t>
  </si>
  <si>
    <t>Servicios que comprometen Objetivos 1, 2, 3 y 4 - Sistema de Monitoreo 2018 (N°=126)</t>
  </si>
  <si>
    <t>Servicios que comprometen Indicador Transversal. Objetivo 2 2018 (N°= 126 servicios)</t>
  </si>
  <si>
    <t>Compromisos metas de gestión 2018. Poder Judicial.</t>
  </si>
  <si>
    <t>(1) Presupuestado</t>
  </si>
  <si>
    <t>(2) Descomposición Mayor Gasto</t>
  </si>
  <si>
    <t>(3) = (1+2) Subtotal Gasto GC</t>
  </si>
  <si>
    <t>(4) Medidas de Contención de Gastos</t>
  </si>
  <si>
    <t>(5) = (3+4) Gasto Neto</t>
  </si>
  <si>
    <t>Anexo 1. Reporte mensual activos consolidados del tesoro público a mayo 2018</t>
  </si>
  <si>
    <t>Anexo 2. Reporte trimestral de la deuda del Gobierno Central a marzo de 2018</t>
  </si>
  <si>
    <t xml:space="preserve">(1)Corresponde a Bonos Soberanos, Bonos Indexados a Inflación  y Otros Activos que incluye Disponible y Depósitos a Plazo. </t>
  </si>
  <si>
    <t>(2)Corresponde a Bonos Corporativos.</t>
  </si>
  <si>
    <t>(2) Incluye disponible y depósitos a plazo.</t>
  </si>
  <si>
    <t>(1) Cartera de Renta Fija.</t>
  </si>
  <si>
    <t>Otros (2)</t>
  </si>
  <si>
    <t>FRP (1)</t>
  </si>
  <si>
    <t>FEES (1)</t>
  </si>
  <si>
    <r>
      <t>(1)</t>
    </r>
    <r>
      <rPr>
        <sz val="10"/>
        <color rgb="FF000000"/>
        <rFont val="Calibri"/>
        <family val="2"/>
        <scheme val="minor"/>
      </rPr>
      <t>Corresponde a los bancos elegibles según normativa vigente y que cuentan con documentación al día.</t>
    </r>
  </si>
  <si>
    <t>(millones de dólares al 31 de diciembre de cada año) (1)</t>
  </si>
  <si>
    <t>(1) La deuda como porcentaje del PIB se calcula utilizando el PIB publicado en las Cuentas Nacionales del Banco Central. No obstante lo anterior, en el cálculo trimestral se considera el PIB de los cuatro trimestres inmediatamente anteriores.</t>
  </si>
  <si>
    <r>
      <t>Stock</t>
    </r>
    <r>
      <rPr>
        <b/>
        <sz val="10"/>
        <rFont val="Calibri"/>
        <family val="2"/>
        <scheme val="minor"/>
      </rPr>
      <t xml:space="preserve"> bonos locales vigentes en el mercado local</t>
    </r>
  </si>
  <si>
    <r>
      <t xml:space="preserve">(2) </t>
    </r>
    <r>
      <rPr>
        <i/>
        <sz val="10"/>
        <rFont val="Calibri"/>
        <family val="2"/>
        <scheme val="minor"/>
      </rPr>
      <t>Face value</t>
    </r>
    <r>
      <rPr>
        <sz val="10"/>
        <rFont val="Calibri"/>
        <family val="2"/>
        <scheme val="minor"/>
      </rPr>
      <t xml:space="preserve"> en miles de UF.</t>
    </r>
  </si>
  <si>
    <r>
      <t xml:space="preserve">(1) </t>
    </r>
    <r>
      <rPr>
        <i/>
        <sz val="10"/>
        <rFont val="Calibri"/>
        <family val="2"/>
        <scheme val="minor"/>
      </rPr>
      <t>Face value</t>
    </r>
    <r>
      <rPr>
        <sz val="10"/>
        <rFont val="Calibri"/>
        <family val="2"/>
        <scheme val="minor"/>
      </rPr>
      <t xml:space="preserve"> en millones de pesos.</t>
    </r>
  </si>
  <si>
    <t>BTU(2)</t>
  </si>
  <si>
    <t>BTP(1)</t>
  </si>
  <si>
    <r>
      <t>Stock</t>
    </r>
    <r>
      <rPr>
        <b/>
        <sz val="10"/>
        <rFont val="Calibri"/>
        <family val="2"/>
        <scheme val="minor"/>
      </rPr>
      <t xml:space="preserve"> bonos soberanos vigentes en el mercado internacional</t>
    </r>
  </si>
  <si>
    <r>
      <t xml:space="preserve">(2) </t>
    </r>
    <r>
      <rPr>
        <i/>
        <sz val="10"/>
        <rFont val="Calibri"/>
        <family val="2"/>
        <scheme val="minor"/>
      </rPr>
      <t>Face value</t>
    </r>
    <r>
      <rPr>
        <sz val="10"/>
        <rFont val="Calibri"/>
        <family val="2"/>
        <scheme val="minor"/>
      </rPr>
      <t xml:space="preserve"> en millones de dólares.</t>
    </r>
  </si>
  <si>
    <r>
      <t xml:space="preserve">(3) </t>
    </r>
    <r>
      <rPr>
        <i/>
        <sz val="10"/>
        <rFont val="Calibri"/>
        <family val="2"/>
        <scheme val="minor"/>
      </rPr>
      <t>Face value</t>
    </r>
    <r>
      <rPr>
        <sz val="10"/>
        <rFont val="Calibri"/>
        <family val="2"/>
        <scheme val="minor"/>
      </rPr>
      <t xml:space="preserve"> en millones de euros.</t>
    </r>
  </si>
  <si>
    <t>Soberanos EUR(3)</t>
  </si>
  <si>
    <t>Soberanos US$(2)</t>
  </si>
  <si>
    <t>Soberanos CLP(1)</t>
  </si>
  <si>
    <r>
      <t xml:space="preserve">Cuadro 6 </t>
    </r>
    <r>
      <rPr>
        <b/>
        <i/>
        <sz val="10"/>
        <rFont val="Calibri"/>
        <family val="2"/>
        <scheme val="minor"/>
      </rPr>
      <t/>
    </r>
  </si>
  <si>
    <t>Stock de deuda del Gobierno Central por vencimiento residual</t>
  </si>
  <si>
    <t>Stock de deuda del Gobierno Central por moneda</t>
  </si>
  <si>
    <t>Stock de deuda del Gobierno Central por instrumento</t>
  </si>
  <si>
    <r>
      <t xml:space="preserve">Cuadro 9 </t>
    </r>
    <r>
      <rPr>
        <b/>
        <i/>
        <sz val="10"/>
        <rFont val="Calibri"/>
        <family val="2"/>
        <scheme val="minor"/>
      </rPr>
      <t/>
    </r>
  </si>
  <si>
    <t>Stock de deuda del Gobierno Central por acreedor</t>
  </si>
  <si>
    <t>Anexo 3. Información Estadística Complementaria</t>
  </si>
  <si>
    <t>ESTADO DE OPERACIONES DE GOBIERNO A MAYO 2018</t>
  </si>
  <si>
    <t>Anexo 5. Informes financieros de proyectos de ley aprobados y enviados en 2018</t>
  </si>
  <si>
    <t>Porcentaje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</si>
</sst>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quot;\ * #,##0.00_-;\-&quot;$&quot;\ * #,##0.00_-;_-&quot;$&quot;\ * &quot;-&quot;??_-;_-@_-"/>
    <numFmt numFmtId="43" formatCode="_-* #,##0.00_-;\-* #,##0.00_-;_-* &quot;-&quot;??_-;_-@_-"/>
    <numFmt numFmtId="164" formatCode="0.0"/>
    <numFmt numFmtId="165" formatCode="0.0\ \ \ \ \ \ \ \ \ \ "/>
    <numFmt numFmtId="166" formatCode="#,##0.0\ \ \ \ \ \ \ "/>
    <numFmt numFmtId="167" formatCode="#,##0.0"/>
    <numFmt numFmtId="168" formatCode="0.0%"/>
    <numFmt numFmtId="169" formatCode="#,##0_ ;\-#,##0\ "/>
    <numFmt numFmtId="170" formatCode="_-* #,##0_-;\-* #,##0_-;_-* &quot;-&quot;??_-;_-@_-"/>
    <numFmt numFmtId="171" formatCode="_-* #,##0.0_-;\-* #,##0.0_-;_-* &quot;-&quot;??_-;_-@_-"/>
    <numFmt numFmtId="172" formatCode="_-* #,##0.00\ _P_t_a_-;\-* #,##0.00\ _P_t_a_-;_-* &quot;-&quot;??\ _P_t_a_-;_-@_-"/>
    <numFmt numFmtId="173" formatCode="#,##0.0_ ;\-#,##0.0\ "/>
    <numFmt numFmtId="174" formatCode="mmm"/>
    <numFmt numFmtId="175" formatCode="#,##0.000_ ;\-#,##0.000\ "/>
    <numFmt numFmtId="176" formatCode="_ &quot;$&quot;* #,##0_ ;_ &quot;$&quot;* \-#,##0_ ;_ &quot;$&quot;* &quot;-&quot;_ ;_ @_ "/>
    <numFmt numFmtId="177" formatCode="_ &quot;$&quot;* #,##0.0_ ;_ &quot;$&quot;* \-#,##0.0_ ;_ &quot;$&quot;* &quot;-&quot;_ ;_ @_ "/>
    <numFmt numFmtId="178" formatCode="_ * #,##0_ ;_ * \-#,##0_ ;_ * &quot;-&quot;_ ;_ @_ "/>
    <numFmt numFmtId="179" formatCode="_-&quot;$&quot;\ * #,##0_-;\-&quot;$&quot;\ * #,##0_-;_-&quot;$&quot;\ * &quot;-&quot;??_-;_-@_-"/>
    <numFmt numFmtId="180" formatCode="_-&quot;$&quot;\ * #,##0.0_-;\-&quot;$&quot;\ * #,##0.0_-;_-&quot;$&quot;\ * &quot;-&quot;??_-;_-@_-"/>
    <numFmt numFmtId="181" formatCode="#,##0_);\(#,##0\)"/>
    <numFmt numFmtId="182" formatCode="#,##0.00000_);\(#,##0.00000\)"/>
  </numFmts>
  <fonts count="10"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0"/>
      <name val="Calibri"/>
      <family val="2"/>
      <scheme val="minor"/>
    </font>
    <font>
      <b/>
      <i/>
      <sz val="10"/>
      <name val="Calibri"/>
      <family val="2"/>
      <scheme val="minor"/>
    </font>
    <font>
      <sz val="11"/>
      <color theme="1"/>
      <name val="Arial"/>
      <family val="2"/>
    </font>
    <font>
      <i/>
      <sz val="10"/>
      <name val="Calibri"/>
      <family val="2"/>
      <scheme val="minor"/>
    </font>
    <font>
      <sz val="10"/>
      <color rgb="FF000000"/>
      <name val="Calibri"/>
      <family val="2"/>
      <scheme val="minor"/>
    </font>
    <font>
      <vertAlign val="superscript"/>
      <sz val="10"/>
      <color rgb="FF000000"/>
      <name val="Calibri"/>
      <family val="2"/>
      <scheme val="minor"/>
    </font>
  </fonts>
  <fills count="3">
    <fill>
      <patternFill patternType="none"/>
    </fill>
    <fill>
      <patternFill patternType="gray125"/>
    </fill>
    <fill>
      <patternFill patternType="solid">
        <fgColor theme="0"/>
        <bgColor indexed="64"/>
      </patternFill>
    </fill>
  </fills>
  <borders count="83">
    <border>
      <left/>
      <right/>
      <top/>
      <bottom/>
      <diagonal/>
    </border>
    <border>
      <left/>
      <right/>
      <top style="thin">
        <color theme="0" tint="-0.14993743705557422"/>
      </top>
      <bottom/>
      <diagonal/>
    </border>
    <border>
      <left/>
      <right/>
      <top style="thin">
        <color theme="0" tint="-0.14990691854609822"/>
      </top>
      <bottom style="thin">
        <color theme="0" tint="-0.14996795556505021"/>
      </bottom>
      <diagonal/>
    </border>
    <border>
      <left/>
      <right/>
      <top style="thin">
        <color theme="0" tint="-0.14990691854609822"/>
      </top>
      <bottom/>
      <diagonal/>
    </border>
    <border>
      <left/>
      <right/>
      <top style="thin">
        <color theme="0" tint="-0.14996795556505021"/>
      </top>
      <bottom/>
      <diagonal/>
    </border>
    <border>
      <left/>
      <right/>
      <top style="hair">
        <color theme="0" tint="-0.14990691854609822"/>
      </top>
      <bottom/>
      <diagonal/>
    </border>
    <border>
      <left/>
      <right/>
      <top style="hair">
        <color theme="0" tint="-0.14990691854609822"/>
      </top>
      <bottom style="hair">
        <color theme="0" tint="-0.1498764000366222"/>
      </bottom>
      <diagonal/>
    </border>
    <border>
      <left/>
      <right/>
      <top/>
      <bottom style="thin">
        <color theme="0" tint="-0.14993743705557422"/>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theme="0" tint="-0.149937437055574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style="thin">
        <color theme="0" tint="-0.1499679555650502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14993743705557422"/>
      </bottom>
      <diagonal/>
    </border>
    <border>
      <left/>
      <right/>
      <top style="thin">
        <color theme="0" tint="-0.24994659260841701"/>
      </top>
      <bottom style="medium">
        <color theme="0" tint="-0.14993743705557422"/>
      </bottom>
      <diagonal/>
    </border>
    <border>
      <left/>
      <right/>
      <top style="medium">
        <color theme="0" tint="-0.14993743705557422"/>
      </top>
      <bottom/>
      <diagonal/>
    </border>
    <border>
      <left/>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theme="0" tint="-0.499984740745262"/>
      </top>
      <bottom style="thin">
        <color theme="0" tint="-0.4999847407452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rgb="FF000000"/>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rgb="FF002060"/>
      </left>
      <right style="thin">
        <color rgb="FF002060"/>
      </right>
      <top style="thin">
        <color rgb="FF002060"/>
      </top>
      <bottom style="thin">
        <color rgb="FF002060"/>
      </bottom>
      <diagonal/>
    </border>
    <border>
      <left/>
      <right style="thin">
        <color auto="1"/>
      </right>
      <top style="thin">
        <color auto="1"/>
      </top>
      <bottom style="thin">
        <color auto="1"/>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s>
  <cellStyleXfs count="14">
    <xf numFmtId="0" fontId="0" fillId="0" borderId="0"/>
    <xf numFmtId="9" fontId="1"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2" fontId="2" fillId="0" borderId="0" applyFont="0" applyFill="0" applyBorder="0" applyAlignment="0" applyProtection="0"/>
    <xf numFmtId="176" fontId="1" fillId="0" borderId="0" applyFont="0" applyFill="0" applyBorder="0" applyAlignment="0" applyProtection="0"/>
    <xf numFmtId="178" fontId="1" fillId="0" borderId="0" applyFont="0" applyFill="0" applyBorder="0" applyAlignment="0" applyProtection="0"/>
    <xf numFmtId="0" fontId="1"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alignment vertical="top"/>
    </xf>
  </cellStyleXfs>
  <cellXfs count="673">
    <xf numFmtId="0" fontId="0" fillId="0" borderId="0" xfId="0"/>
    <xf numFmtId="0" fontId="3" fillId="2" borderId="0" xfId="0" applyFont="1" applyFill="1" applyBorder="1" applyAlignment="1">
      <alignment horizontal="left" vertical="center"/>
    </xf>
    <xf numFmtId="4" fontId="3" fillId="2" borderId="0" xfId="0" applyNumberFormat="1" applyFont="1" applyFill="1" applyBorder="1" applyAlignment="1">
      <alignment vertical="center"/>
    </xf>
    <xf numFmtId="2" fontId="3" fillId="2" borderId="0" xfId="0" applyNumberFormat="1" applyFont="1" applyFill="1" applyBorder="1" applyAlignment="1">
      <alignment horizontal="left" vertical="center"/>
    </xf>
    <xf numFmtId="4" fontId="4" fillId="2" borderId="0" xfId="0" applyNumberFormat="1" applyFont="1" applyFill="1" applyBorder="1" applyAlignment="1">
      <alignment vertical="center"/>
    </xf>
    <xf numFmtId="0" fontId="3" fillId="2" borderId="18" xfId="0" applyFont="1" applyFill="1" applyBorder="1" applyAlignment="1">
      <alignment horizontal="center" vertical="center"/>
    </xf>
    <xf numFmtId="10" fontId="3" fillId="2" borderId="18" xfId="2" applyNumberFormat="1" applyFont="1" applyFill="1" applyBorder="1" applyAlignment="1">
      <alignment horizontal="center" vertical="center"/>
    </xf>
    <xf numFmtId="10" fontId="4" fillId="2" borderId="0" xfId="2" applyNumberFormat="1" applyFont="1" applyFill="1" applyAlignment="1">
      <alignment horizontal="center" vertical="center"/>
    </xf>
    <xf numFmtId="165" fontId="4" fillId="2" borderId="0" xfId="0" applyNumberFormat="1" applyFont="1" applyFill="1" applyBorder="1" applyAlignment="1">
      <alignment horizontal="right" vertical="center"/>
    </xf>
    <xf numFmtId="166" fontId="4" fillId="2" borderId="0" xfId="0" applyNumberFormat="1" applyFont="1" applyFill="1" applyBorder="1" applyAlignment="1">
      <alignment horizontal="right" vertical="center"/>
    </xf>
    <xf numFmtId="0" fontId="3" fillId="2" borderId="14" xfId="0" applyFont="1" applyFill="1" applyBorder="1" applyAlignment="1">
      <alignment horizontal="right" vertical="center"/>
    </xf>
    <xf numFmtId="4" fontId="3" fillId="2" borderId="14" xfId="0" applyNumberFormat="1" applyFont="1" applyFill="1" applyBorder="1" applyAlignment="1">
      <alignment vertical="center"/>
    </xf>
    <xf numFmtId="0" fontId="3" fillId="2" borderId="0" xfId="0" applyFont="1" applyFill="1" applyBorder="1" applyAlignment="1">
      <alignment horizontal="right" vertical="center"/>
    </xf>
    <xf numFmtId="4" fontId="3" fillId="2" borderId="0" xfId="0" applyNumberFormat="1" applyFont="1" applyFill="1"/>
    <xf numFmtId="0" fontId="4" fillId="2" borderId="0" xfId="0" applyFont="1" applyFill="1" applyAlignment="1">
      <alignment vertical="center"/>
    </xf>
    <xf numFmtId="0" fontId="4" fillId="2" borderId="0" xfId="0" applyFont="1" applyFill="1" applyAlignment="1">
      <alignment horizontal="right" vertical="center"/>
    </xf>
    <xf numFmtId="0" fontId="3" fillId="2" borderId="8" xfId="0" applyFont="1" applyFill="1" applyBorder="1" applyAlignment="1">
      <alignment vertical="center"/>
    </xf>
    <xf numFmtId="10" fontId="3" fillId="2" borderId="8" xfId="0" applyNumberFormat="1" applyFont="1" applyFill="1" applyBorder="1" applyAlignment="1">
      <alignment vertical="center"/>
    </xf>
    <xf numFmtId="10" fontId="3" fillId="2" borderId="8" xfId="0" applyNumberFormat="1" applyFont="1" applyFill="1" applyBorder="1" applyAlignment="1">
      <alignment horizontal="right" vertical="center"/>
    </xf>
    <xf numFmtId="0" fontId="3" fillId="2" borderId="9" xfId="0" applyFont="1" applyFill="1" applyBorder="1" applyAlignment="1">
      <alignment vertical="center"/>
    </xf>
    <xf numFmtId="10" fontId="3" fillId="2" borderId="9" xfId="0" applyNumberFormat="1" applyFont="1" applyFill="1" applyBorder="1" applyAlignment="1">
      <alignment vertical="center"/>
    </xf>
    <xf numFmtId="10" fontId="3" fillId="2" borderId="9" xfId="0" applyNumberFormat="1" applyFont="1" applyFill="1" applyBorder="1" applyAlignment="1">
      <alignment horizontal="right" vertical="center"/>
    </xf>
    <xf numFmtId="10" fontId="4" fillId="2" borderId="0" xfId="0" applyNumberFormat="1" applyFont="1" applyFill="1" applyAlignment="1">
      <alignment vertical="center"/>
    </xf>
    <xf numFmtId="0" fontId="3" fillId="2" borderId="0" xfId="0" applyFont="1" applyFill="1" applyBorder="1" applyAlignment="1">
      <alignment vertical="center"/>
    </xf>
    <xf numFmtId="0" fontId="3" fillId="2" borderId="8" xfId="0" applyFont="1" applyFill="1" applyBorder="1" applyAlignment="1">
      <alignment horizontal="right" vertical="center"/>
    </xf>
    <xf numFmtId="4" fontId="3" fillId="2" borderId="8" xfId="0" applyNumberFormat="1" applyFont="1" applyFill="1" applyBorder="1"/>
    <xf numFmtId="0" fontId="3" fillId="2" borderId="9" xfId="0" applyFont="1" applyFill="1" applyBorder="1" applyAlignment="1">
      <alignment horizontal="right" vertical="center"/>
    </xf>
    <xf numFmtId="4" fontId="3" fillId="2" borderId="9" xfId="0" applyNumberFormat="1" applyFont="1" applyFill="1" applyBorder="1"/>
    <xf numFmtId="2" fontId="4" fillId="2" borderId="0" xfId="0" applyNumberFormat="1" applyFont="1" applyFill="1" applyAlignment="1">
      <alignment horizontal="right" vertical="center"/>
    </xf>
    <xf numFmtId="10" fontId="3" fillId="2" borderId="9" xfId="1" applyNumberFormat="1" applyFont="1" applyFill="1" applyBorder="1"/>
    <xf numFmtId="0" fontId="4" fillId="2" borderId="19" xfId="0" applyNumberFormat="1" applyFont="1" applyFill="1" applyBorder="1" applyAlignment="1" applyProtection="1">
      <alignment horizontal="center" vertical="center" wrapText="1"/>
    </xf>
    <xf numFmtId="0" fontId="3" fillId="2" borderId="19" xfId="0" applyNumberFormat="1" applyFont="1" applyFill="1" applyBorder="1" applyAlignment="1" applyProtection="1">
      <alignment horizontal="right" wrapText="1" indent="1"/>
    </xf>
    <xf numFmtId="167" fontId="3" fillId="2" borderId="19" xfId="0" applyNumberFormat="1" applyFont="1" applyFill="1" applyBorder="1" applyAlignment="1" applyProtection="1">
      <alignment horizontal="right" wrapText="1" indent="1"/>
    </xf>
    <xf numFmtId="168" fontId="3" fillId="2" borderId="19" xfId="0" applyNumberFormat="1" applyFont="1" applyFill="1" applyBorder="1" applyAlignment="1" applyProtection="1">
      <alignment horizontal="right" wrapText="1" indent="1"/>
    </xf>
    <xf numFmtId="167" fontId="3" fillId="2" borderId="19" xfId="0" applyNumberFormat="1" applyFont="1" applyFill="1" applyBorder="1" applyAlignment="1" applyProtection="1">
      <alignment horizontal="right" indent="1"/>
    </xf>
    <xf numFmtId="0" fontId="3" fillId="2" borderId="19" xfId="0" quotePrefix="1" applyNumberFormat="1" applyFont="1" applyFill="1" applyBorder="1" applyAlignment="1" applyProtection="1">
      <alignment horizontal="right" wrapText="1" indent="1"/>
    </xf>
    <xf numFmtId="0" fontId="4" fillId="2" borderId="19" xfId="0" applyFont="1" applyFill="1" applyBorder="1" applyAlignment="1">
      <alignment horizontal="center" vertical="center" wrapText="1"/>
    </xf>
    <xf numFmtId="0" fontId="3" fillId="2" borderId="19" xfId="0" applyFont="1" applyFill="1" applyBorder="1" applyAlignment="1">
      <alignment horizontal="right" vertical="center" wrapText="1"/>
    </xf>
    <xf numFmtId="0" fontId="3" fillId="2" borderId="0" xfId="0" applyFont="1" applyFill="1"/>
    <xf numFmtId="0" fontId="5" fillId="2" borderId="19" xfId="0" applyFont="1" applyFill="1" applyBorder="1" applyAlignment="1">
      <alignment horizontal="center" vertical="center" wrapText="1"/>
    </xf>
    <xf numFmtId="0" fontId="3" fillId="2" borderId="19" xfId="0" applyFont="1" applyFill="1" applyBorder="1" applyAlignment="1">
      <alignment horizontal="left" vertical="center" wrapText="1"/>
    </xf>
    <xf numFmtId="169" fontId="3" fillId="2" borderId="19" xfId="3" applyNumberFormat="1" applyFont="1" applyFill="1" applyBorder="1" applyAlignment="1">
      <alignment horizontal="right"/>
    </xf>
    <xf numFmtId="170" fontId="3" fillId="2" borderId="19" xfId="3" applyNumberFormat="1" applyFont="1" applyFill="1" applyBorder="1" applyAlignment="1"/>
    <xf numFmtId="171" fontId="3" fillId="2" borderId="19" xfId="3" applyNumberFormat="1" applyFont="1" applyFill="1" applyBorder="1" applyAlignment="1">
      <alignment horizontal="center"/>
    </xf>
    <xf numFmtId="171" fontId="3" fillId="2" borderId="19" xfId="3" applyNumberFormat="1" applyFont="1" applyFill="1" applyBorder="1" applyAlignment="1">
      <alignment horizontal="right"/>
    </xf>
    <xf numFmtId="0" fontId="3" fillId="2" borderId="0" xfId="0" applyFont="1" applyFill="1" applyAlignment="1">
      <alignment vertical="center"/>
    </xf>
    <xf numFmtId="0" fontId="4" fillId="2" borderId="0" xfId="0" quotePrefix="1" applyFont="1" applyFill="1" applyAlignment="1">
      <alignment horizontal="center" vertical="center"/>
    </xf>
    <xf numFmtId="0" fontId="4" fillId="2" borderId="20" xfId="0" applyFont="1" applyFill="1" applyBorder="1" applyAlignment="1">
      <alignment vertical="center"/>
    </xf>
    <xf numFmtId="167" fontId="4" fillId="2" borderId="20" xfId="5" applyNumberFormat="1" applyFont="1" applyFill="1" applyBorder="1" applyAlignment="1">
      <alignment vertical="center"/>
    </xf>
    <xf numFmtId="167" fontId="3" fillId="2" borderId="0" xfId="5" applyNumberFormat="1" applyFont="1" applyFill="1" applyAlignment="1">
      <alignment horizontal="right" vertical="center"/>
    </xf>
    <xf numFmtId="167" fontId="3" fillId="2" borderId="0" xfId="5" applyNumberFormat="1" applyFont="1" applyFill="1" applyAlignment="1">
      <alignment vertical="center"/>
    </xf>
    <xf numFmtId="173" fontId="3" fillId="2" borderId="0" xfId="5" applyNumberFormat="1" applyFont="1" applyFill="1" applyAlignment="1">
      <alignment vertical="center"/>
    </xf>
    <xf numFmtId="167" fontId="3" fillId="2" borderId="0" xfId="0" applyNumberFormat="1" applyFont="1" applyFill="1" applyAlignment="1">
      <alignment vertical="center"/>
    </xf>
    <xf numFmtId="173" fontId="3" fillId="2" borderId="0" xfId="5" applyNumberFormat="1" applyFont="1" applyFill="1" applyAlignment="1">
      <alignment horizontal="right" vertical="center"/>
    </xf>
    <xf numFmtId="17" fontId="4" fillId="2" borderId="0" xfId="0" quotePrefix="1" applyNumberFormat="1" applyFont="1" applyFill="1" applyAlignment="1">
      <alignment horizontal="center" vertical="center"/>
    </xf>
    <xf numFmtId="173" fontId="4" fillId="2" borderId="20" xfId="5" applyNumberFormat="1" applyFont="1" applyFill="1" applyBorder="1" applyAlignment="1">
      <alignment vertical="center"/>
    </xf>
    <xf numFmtId="0" fontId="3" fillId="2" borderId="0" xfId="0" applyFont="1" applyFill="1" applyAlignment="1">
      <alignment wrapText="1"/>
    </xf>
    <xf numFmtId="0" fontId="3" fillId="2" borderId="24" xfId="0" quotePrefix="1" applyFont="1" applyFill="1" applyBorder="1" applyAlignment="1">
      <alignment horizontal="left" vertical="center" wrapText="1"/>
    </xf>
    <xf numFmtId="0" fontId="3" fillId="2" borderId="25" xfId="0" quotePrefix="1" applyFont="1" applyFill="1" applyBorder="1" applyAlignment="1">
      <alignment horizontal="left" vertical="center" wrapText="1"/>
    </xf>
    <xf numFmtId="0" fontId="3" fillId="2" borderId="0" xfId="0" quotePrefix="1" applyFont="1" applyFill="1" applyBorder="1" applyAlignment="1">
      <alignment horizontal="left" vertical="center" wrapText="1"/>
    </xf>
    <xf numFmtId="0" fontId="3" fillId="2" borderId="27" xfId="0" quotePrefix="1" applyFont="1" applyFill="1" applyBorder="1" applyAlignment="1">
      <alignment horizontal="left" vertical="center" wrapText="1"/>
    </xf>
    <xf numFmtId="0" fontId="3" fillId="2" borderId="28" xfId="0" quotePrefix="1" applyFont="1" applyFill="1" applyBorder="1" applyAlignment="1">
      <alignment horizontal="left" vertical="center" wrapText="1"/>
    </xf>
    <xf numFmtId="0" fontId="3" fillId="2" borderId="0" xfId="0" quotePrefix="1" applyFont="1" applyFill="1"/>
    <xf numFmtId="164" fontId="4" fillId="2" borderId="56" xfId="0" applyNumberFormat="1" applyFont="1" applyFill="1" applyBorder="1" applyAlignment="1">
      <alignment horizontal="center" vertical="top"/>
    </xf>
    <xf numFmtId="164" fontId="4" fillId="2" borderId="56" xfId="0" applyNumberFormat="1" applyFont="1" applyFill="1" applyBorder="1" applyAlignment="1">
      <alignment horizontal="center" vertical="center"/>
    </xf>
    <xf numFmtId="164" fontId="3" fillId="2" borderId="56" xfId="0" applyNumberFormat="1" applyFont="1" applyFill="1" applyBorder="1" applyAlignment="1">
      <alignment horizontal="center" vertical="top"/>
    </xf>
    <xf numFmtId="164" fontId="3" fillId="2" borderId="56" xfId="0" applyNumberFormat="1" applyFont="1" applyFill="1" applyBorder="1" applyAlignment="1">
      <alignment horizontal="center" vertical="center"/>
    </xf>
    <xf numFmtId="0" fontId="4"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xf>
    <xf numFmtId="164" fontId="4" fillId="2" borderId="56" xfId="0" applyNumberFormat="1" applyFont="1" applyFill="1" applyBorder="1" applyAlignment="1">
      <alignment horizontal="center"/>
    </xf>
    <xf numFmtId="164" fontId="3" fillId="2" borderId="56" xfId="0" applyNumberFormat="1" applyFont="1" applyFill="1" applyBorder="1" applyAlignment="1">
      <alignment horizontal="center"/>
    </xf>
    <xf numFmtId="164" fontId="4" fillId="2" borderId="53" xfId="0" applyNumberFormat="1" applyFont="1" applyFill="1" applyBorder="1" applyAlignment="1">
      <alignment horizontal="center"/>
    </xf>
    <xf numFmtId="0" fontId="4" fillId="2" borderId="0" xfId="10" applyFont="1" applyFill="1"/>
    <xf numFmtId="0" fontId="3" fillId="2" borderId="0" xfId="10" applyFont="1" applyFill="1"/>
    <xf numFmtId="4" fontId="3" fillId="2" borderId="0" xfId="10" applyNumberFormat="1" applyFont="1" applyFill="1"/>
    <xf numFmtId="0" fontId="4" fillId="2" borderId="65" xfId="10" applyFont="1" applyFill="1" applyBorder="1" applyAlignment="1">
      <alignment horizontal="center" vertical="center"/>
    </xf>
    <xf numFmtId="0" fontId="4" fillId="2" borderId="65" xfId="10" applyFont="1" applyFill="1" applyBorder="1"/>
    <xf numFmtId="181" fontId="4" fillId="2" borderId="65" xfId="10" applyNumberFormat="1" applyFont="1" applyFill="1" applyBorder="1" applyAlignment="1">
      <alignment horizontal="right"/>
    </xf>
    <xf numFmtId="0" fontId="3" fillId="2" borderId="65" xfId="10" applyFont="1" applyFill="1" applyBorder="1"/>
    <xf numFmtId="181" fontId="3" fillId="2" borderId="65" xfId="10" applyNumberFormat="1" applyFont="1" applyFill="1" applyBorder="1" applyAlignment="1">
      <alignment horizontal="right"/>
    </xf>
    <xf numFmtId="0" fontId="4" fillId="2" borderId="0" xfId="0" applyFont="1" applyFill="1"/>
    <xf numFmtId="4" fontId="4" fillId="2" borderId="7" xfId="0" applyNumberFormat="1"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0" xfId="0" applyFont="1" applyFill="1" applyBorder="1" applyAlignment="1">
      <alignment vertical="center"/>
    </xf>
    <xf numFmtId="4" fontId="3" fillId="2" borderId="10"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vertical="center"/>
    </xf>
    <xf numFmtId="4" fontId="3" fillId="2" borderId="4" xfId="0" applyNumberFormat="1" applyFont="1" applyFill="1" applyBorder="1" applyAlignment="1">
      <alignment horizontal="right" vertical="center"/>
    </xf>
    <xf numFmtId="4" fontId="4" fillId="2" borderId="0" xfId="0" applyNumberFormat="1" applyFont="1" applyFill="1" applyAlignment="1">
      <alignment vertical="center"/>
    </xf>
    <xf numFmtId="0" fontId="4" fillId="2" borderId="9" xfId="0" applyFont="1" applyFill="1" applyBorder="1" applyAlignment="1">
      <alignment horizontal="center" vertical="center"/>
    </xf>
    <xf numFmtId="0" fontId="4" fillId="2" borderId="9" xfId="0" applyFont="1" applyFill="1" applyBorder="1" applyAlignment="1">
      <alignment horizontal="left" vertical="center"/>
    </xf>
    <xf numFmtId="0" fontId="4" fillId="2" borderId="9" xfId="0" applyFont="1" applyFill="1" applyBorder="1" applyAlignment="1">
      <alignment horizontal="righ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6" xfId="0" applyFont="1" applyFill="1" applyBorder="1" applyAlignment="1">
      <alignment horizontal="left" vertical="center" wrapText="1"/>
    </xf>
    <xf numFmtId="10" fontId="4" fillId="2" borderId="9" xfId="2" applyNumberFormat="1" applyFont="1" applyFill="1" applyBorder="1" applyAlignment="1">
      <alignment horizontal="center" vertical="center"/>
    </xf>
    <xf numFmtId="0" fontId="4" fillId="2" borderId="9" xfId="0" applyFont="1" applyFill="1" applyBorder="1" applyAlignment="1">
      <alignment horizontal="right" vertical="center" wrapText="1"/>
    </xf>
    <xf numFmtId="0" fontId="4" fillId="2" borderId="9" xfId="0" applyFont="1" applyFill="1" applyBorder="1" applyAlignment="1">
      <alignment horizontal="center" vertical="center" wrapText="1"/>
    </xf>
    <xf numFmtId="10" fontId="3" fillId="2" borderId="13" xfId="2" applyNumberFormat="1" applyFont="1" applyFill="1" applyBorder="1" applyAlignment="1">
      <alignment vertical="center"/>
    </xf>
    <xf numFmtId="10" fontId="3" fillId="2" borderId="14" xfId="2" applyNumberFormat="1" applyFont="1" applyFill="1" applyBorder="1" applyAlignment="1">
      <alignment vertical="center"/>
    </xf>
    <xf numFmtId="10" fontId="3" fillId="2" borderId="16" xfId="2" applyNumberFormat="1" applyFont="1" applyFill="1" applyBorder="1" applyAlignment="1">
      <alignment vertical="center"/>
    </xf>
    <xf numFmtId="0" fontId="4" fillId="2" borderId="0" xfId="0" applyFont="1" applyFill="1" applyBorder="1" applyAlignment="1">
      <alignment horizontal="right" vertical="center"/>
    </xf>
    <xf numFmtId="0" fontId="4" fillId="2" borderId="19" xfId="0" applyFont="1" applyFill="1" applyBorder="1" applyAlignment="1">
      <alignment horizontal="center"/>
    </xf>
    <xf numFmtId="170" fontId="3" fillId="2" borderId="28" xfId="3" applyNumberFormat="1" applyFont="1" applyFill="1" applyBorder="1" applyAlignment="1">
      <alignment horizontal="center"/>
    </xf>
    <xf numFmtId="170" fontId="3" fillId="2" borderId="27" xfId="3" applyNumberFormat="1" applyFont="1" applyFill="1" applyBorder="1" applyAlignment="1">
      <alignment horizontal="center"/>
    </xf>
    <xf numFmtId="0" fontId="4" fillId="2" borderId="0" xfId="0" applyFont="1" applyFill="1" applyAlignment="1">
      <alignment horizontal="centerContinuous"/>
    </xf>
    <xf numFmtId="0" fontId="3" fillId="2" borderId="0" xfId="0" applyFont="1" applyFill="1" applyAlignment="1">
      <alignment horizontal="centerContinuous"/>
    </xf>
    <xf numFmtId="0" fontId="4" fillId="2" borderId="0" xfId="0" applyFont="1" applyFill="1" applyBorder="1" applyAlignment="1">
      <alignment horizontal="centerContinuous"/>
    </xf>
    <xf numFmtId="0" fontId="4" fillId="2" borderId="0" xfId="0" applyFont="1" applyFill="1" applyAlignment="1"/>
    <xf numFmtId="0" fontId="4" fillId="2" borderId="0" xfId="0" applyNumberFormat="1" applyFont="1" applyFill="1" applyAlignment="1"/>
    <xf numFmtId="0" fontId="3" fillId="2" borderId="0" xfId="0" applyNumberFormat="1" applyFont="1" applyFill="1" applyAlignment="1"/>
    <xf numFmtId="0" fontId="4" fillId="2" borderId="0" xfId="0" applyNumberFormat="1" applyFont="1" applyFill="1" applyBorder="1" applyAlignment="1"/>
    <xf numFmtId="0" fontId="3" fillId="2" borderId="23"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2" borderId="50" xfId="0" applyFont="1" applyFill="1" applyBorder="1"/>
    <xf numFmtId="0" fontId="3" fillId="2" borderId="50" xfId="0" applyFont="1" applyFill="1" applyBorder="1"/>
    <xf numFmtId="37" fontId="4" fillId="2" borderId="50" xfId="0" applyNumberFormat="1" applyFont="1" applyFill="1" applyBorder="1" applyAlignment="1"/>
    <xf numFmtId="37" fontId="4" fillId="2" borderId="0" xfId="0" applyNumberFormat="1" applyFont="1" applyFill="1" applyBorder="1" applyAlignment="1"/>
    <xf numFmtId="37" fontId="4" fillId="2" borderId="26" xfId="0" applyNumberFormat="1" applyFont="1" applyFill="1" applyBorder="1" applyAlignment="1"/>
    <xf numFmtId="0" fontId="3" fillId="2" borderId="0" xfId="0" applyFont="1" applyFill="1" applyBorder="1"/>
    <xf numFmtId="181" fontId="3" fillId="2" borderId="28" xfId="0" applyNumberFormat="1" applyFont="1" applyFill="1" applyBorder="1"/>
    <xf numFmtId="181" fontId="3" fillId="2" borderId="0" xfId="0" applyNumberFormat="1" applyFont="1" applyFill="1" applyBorder="1"/>
    <xf numFmtId="181" fontId="3" fillId="2" borderId="26" xfId="0" applyNumberFormat="1" applyFont="1" applyFill="1" applyBorder="1"/>
    <xf numFmtId="0" fontId="4" fillId="2" borderId="0" xfId="0" applyFont="1" applyFill="1" applyBorder="1"/>
    <xf numFmtId="181" fontId="4" fillId="2" borderId="28" xfId="0" applyNumberFormat="1" applyFont="1" applyFill="1" applyBorder="1"/>
    <xf numFmtId="181" fontId="4" fillId="2" borderId="50" xfId="0" applyNumberFormat="1" applyFont="1" applyFill="1" applyBorder="1"/>
    <xf numFmtId="181" fontId="4" fillId="2" borderId="0" xfId="0" applyNumberFormat="1" applyFont="1" applyFill="1" applyBorder="1"/>
    <xf numFmtId="181" fontId="4" fillId="2" borderId="26" xfId="0" applyNumberFormat="1" applyFont="1" applyFill="1" applyBorder="1"/>
    <xf numFmtId="181" fontId="4" fillId="2" borderId="0" xfId="0" applyNumberFormat="1" applyFont="1" applyFill="1" applyBorder="1" applyAlignment="1">
      <alignment horizontal="right"/>
    </xf>
    <xf numFmtId="0" fontId="4" fillId="2" borderId="49" xfId="0" applyFont="1" applyFill="1" applyBorder="1"/>
    <xf numFmtId="0" fontId="4" fillId="2" borderId="21" xfId="0" applyFont="1" applyFill="1" applyBorder="1"/>
    <xf numFmtId="0" fontId="4" fillId="2" borderId="27" xfId="0" applyFont="1" applyFill="1" applyBorder="1"/>
    <xf numFmtId="181" fontId="3" fillId="2" borderId="50" xfId="0" applyNumberFormat="1" applyFont="1" applyFill="1" applyBorder="1"/>
    <xf numFmtId="0" fontId="4" fillId="2" borderId="24" xfId="0" applyFont="1" applyFill="1" applyBorder="1"/>
    <xf numFmtId="0" fontId="4" fillId="2" borderId="19" xfId="0" applyFont="1" applyFill="1" applyBorder="1" applyAlignment="1">
      <alignment horizontal="left" vertical="center"/>
    </xf>
    <xf numFmtId="170" fontId="4" fillId="2" borderId="19" xfId="3" applyNumberFormat="1" applyFont="1" applyFill="1" applyBorder="1" applyAlignment="1">
      <alignment horizontal="right" vertical="center"/>
    </xf>
    <xf numFmtId="171" fontId="4" fillId="2" borderId="19" xfId="3" applyNumberFormat="1" applyFont="1" applyFill="1" applyBorder="1" applyAlignment="1">
      <alignment vertical="center"/>
    </xf>
    <xf numFmtId="0" fontId="3" fillId="2" borderId="19" xfId="0" applyFont="1" applyFill="1" applyBorder="1" applyAlignment="1">
      <alignment horizontal="left"/>
    </xf>
    <xf numFmtId="170" fontId="3" fillId="2" borderId="19" xfId="3" applyNumberFormat="1" applyFont="1" applyFill="1" applyBorder="1" applyAlignment="1">
      <alignment horizontal="right"/>
    </xf>
    <xf numFmtId="171" fontId="3" fillId="2" borderId="19" xfId="3" applyNumberFormat="1" applyFont="1" applyFill="1" applyBorder="1" applyAlignment="1"/>
    <xf numFmtId="0" fontId="4" fillId="2" borderId="19" xfId="0" applyFont="1" applyFill="1" applyBorder="1" applyAlignment="1">
      <alignment horizontal="left"/>
    </xf>
    <xf numFmtId="170" fontId="4" fillId="2" borderId="19" xfId="3" applyNumberFormat="1" applyFont="1" applyFill="1" applyBorder="1" applyAlignment="1">
      <alignment horizontal="right"/>
    </xf>
    <xf numFmtId="171" fontId="4" fillId="2" borderId="19" xfId="3" applyNumberFormat="1" applyFont="1" applyFill="1" applyBorder="1" applyAlignment="1"/>
    <xf numFmtId="0" fontId="4" fillId="2" borderId="19" xfId="0" applyFont="1" applyFill="1" applyBorder="1" applyAlignment="1">
      <alignment horizontal="left" vertical="center" wrapText="1"/>
    </xf>
    <xf numFmtId="171" fontId="4" fillId="2" borderId="19" xfId="3" applyNumberFormat="1" applyFont="1" applyFill="1" applyBorder="1" applyAlignment="1">
      <alignment horizontal="right"/>
    </xf>
    <xf numFmtId="0" fontId="4" fillId="2" borderId="59"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vertical="center"/>
    </xf>
    <xf numFmtId="3" fontId="4" fillId="2" borderId="58" xfId="0" applyNumberFormat="1" applyFont="1" applyFill="1" applyBorder="1" applyAlignment="1">
      <alignment horizontal="right" vertical="center"/>
    </xf>
    <xf numFmtId="3" fontId="4" fillId="2" borderId="56" xfId="0" applyNumberFormat="1" applyFont="1" applyFill="1" applyBorder="1" applyAlignment="1">
      <alignment horizontal="right" vertical="center"/>
    </xf>
    <xf numFmtId="0" fontId="3" fillId="2" borderId="57" xfId="0" applyFont="1" applyFill="1" applyBorder="1" applyAlignment="1">
      <alignment vertical="center"/>
    </xf>
    <xf numFmtId="3" fontId="3" fillId="2" borderId="58" xfId="0" applyNumberFormat="1" applyFont="1" applyFill="1" applyBorder="1" applyAlignment="1">
      <alignment horizontal="right" vertical="center"/>
    </xf>
    <xf numFmtId="3" fontId="3" fillId="2" borderId="56" xfId="0" applyNumberFormat="1" applyFont="1" applyFill="1" applyBorder="1" applyAlignment="1">
      <alignment horizontal="right" vertical="center"/>
    </xf>
    <xf numFmtId="3" fontId="3" fillId="2" borderId="55" xfId="0" applyNumberFormat="1" applyFont="1" applyFill="1" applyBorder="1" applyAlignment="1">
      <alignment horizontal="right" vertical="center"/>
    </xf>
    <xf numFmtId="3" fontId="3" fillId="2" borderId="53" xfId="0" applyNumberFormat="1" applyFont="1" applyFill="1" applyBorder="1" applyAlignment="1">
      <alignment horizontal="right" vertical="center"/>
    </xf>
    <xf numFmtId="3" fontId="4" fillId="2" borderId="0" xfId="0" applyNumberFormat="1" applyFont="1" applyFill="1" applyAlignment="1">
      <alignment horizontal="right" vertical="center"/>
    </xf>
    <xf numFmtId="0" fontId="4" fillId="2" borderId="56" xfId="0" applyFont="1" applyFill="1" applyBorder="1" applyAlignment="1">
      <alignment horizontal="center" vertical="center"/>
    </xf>
    <xf numFmtId="3" fontId="3" fillId="2" borderId="0" xfId="0" applyNumberFormat="1" applyFont="1" applyFill="1" applyAlignment="1">
      <alignment horizontal="right" vertical="center"/>
    </xf>
    <xf numFmtId="0" fontId="3" fillId="2" borderId="56" xfId="0" applyFont="1" applyFill="1" applyBorder="1" applyAlignment="1">
      <alignment horizontal="center" vertical="center"/>
    </xf>
    <xf numFmtId="0" fontId="4" fillId="2" borderId="54" xfId="0" applyFont="1" applyFill="1" applyBorder="1" applyAlignment="1">
      <alignment vertical="center"/>
    </xf>
    <xf numFmtId="3" fontId="4" fillId="2" borderId="63" xfId="0" applyNumberFormat="1" applyFont="1" applyFill="1" applyBorder="1" applyAlignment="1">
      <alignment horizontal="right" vertical="center"/>
    </xf>
    <xf numFmtId="0" fontId="4" fillId="2" borderId="64"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62" xfId="0" applyFont="1" applyFill="1" applyBorder="1" applyAlignment="1">
      <alignment vertical="center"/>
    </xf>
    <xf numFmtId="3" fontId="4" fillId="2" borderId="64" xfId="0" applyNumberFormat="1" applyFont="1" applyFill="1" applyBorder="1" applyAlignment="1">
      <alignment horizontal="right" vertical="center"/>
    </xf>
    <xf numFmtId="3" fontId="4" fillId="2" borderId="62" xfId="0" applyNumberFormat="1" applyFont="1" applyFill="1" applyBorder="1" applyAlignment="1">
      <alignment horizontal="right" vertical="center"/>
    </xf>
    <xf numFmtId="3" fontId="4" fillId="2" borderId="59" xfId="0" applyNumberFormat="1" applyFont="1" applyFill="1" applyBorder="1" applyAlignment="1">
      <alignment horizontal="right" vertical="center"/>
    </xf>
    <xf numFmtId="0" fontId="4" fillId="2" borderId="59" xfId="0" applyFont="1" applyFill="1" applyBorder="1" applyAlignment="1">
      <alignment horizontal="center" vertical="center"/>
    </xf>
    <xf numFmtId="0" fontId="4" fillId="2" borderId="58" xfId="0" applyFont="1" applyFill="1" applyBorder="1" applyAlignment="1">
      <alignment vertical="center"/>
    </xf>
    <xf numFmtId="0" fontId="3" fillId="2" borderId="58" xfId="0" applyFont="1" applyFill="1" applyBorder="1" applyAlignment="1">
      <alignment vertical="center"/>
    </xf>
    <xf numFmtId="0" fontId="3" fillId="2" borderId="55" xfId="0" applyFont="1" applyFill="1" applyBorder="1" applyAlignment="1">
      <alignment vertical="center"/>
    </xf>
    <xf numFmtId="3" fontId="3" fillId="2" borderId="63" xfId="0" applyNumberFormat="1" applyFont="1" applyFill="1" applyBorder="1" applyAlignment="1">
      <alignment horizontal="right" vertical="center"/>
    </xf>
    <xf numFmtId="0" fontId="4" fillId="2" borderId="0" xfId="0" applyFont="1" applyFill="1" applyAlignment="1">
      <alignment horizontal="left" vertical="center"/>
    </xf>
    <xf numFmtId="0" fontId="3" fillId="2" borderId="0" xfId="0" applyFont="1" applyFill="1" applyAlignment="1">
      <alignment horizontal="left" vertical="center"/>
    </xf>
    <xf numFmtId="0" fontId="4" fillId="2" borderId="19"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4" fontId="4" fillId="2" borderId="0" xfId="0" applyNumberFormat="1" applyFont="1" applyFill="1" applyBorder="1" applyAlignment="1">
      <alignment horizontal="center" vertical="center"/>
    </xf>
    <xf numFmtId="0" fontId="3" fillId="2" borderId="0" xfId="0" applyFont="1" applyFill="1" applyAlignment="1">
      <alignment horizontal="left" wrapText="1"/>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6" xfId="0" quotePrefix="1" applyFont="1" applyFill="1" applyBorder="1" applyAlignment="1">
      <alignment horizontal="left" vertical="center" wrapText="1"/>
    </xf>
    <xf numFmtId="0" fontId="3" fillId="2" borderId="19" xfId="0" applyFont="1" applyFill="1" applyBorder="1" applyAlignment="1">
      <alignment horizontal="center"/>
    </xf>
    <xf numFmtId="0" fontId="4" fillId="2" borderId="25" xfId="0" applyFont="1" applyFill="1" applyBorder="1"/>
    <xf numFmtId="0" fontId="3" fillId="2" borderId="24" xfId="0" applyFont="1" applyFill="1" applyBorder="1" applyAlignment="1">
      <alignment horizontal="left" indent="1"/>
    </xf>
    <xf numFmtId="0" fontId="4" fillId="2" borderId="25" xfId="0" applyFont="1" applyFill="1" applyBorder="1" applyAlignment="1">
      <alignment horizontal="left"/>
    </xf>
    <xf numFmtId="0" fontId="3" fillId="2" borderId="0" xfId="0" applyFont="1" applyFill="1" applyAlignment="1">
      <alignment horizontal="left" indent="1"/>
    </xf>
    <xf numFmtId="0" fontId="3" fillId="2" borderId="0" xfId="0" applyFont="1" applyFill="1" applyBorder="1" applyAlignment="1">
      <alignment horizontal="center"/>
    </xf>
    <xf numFmtId="3" fontId="3" fillId="2" borderId="0" xfId="0" applyNumberFormat="1" applyFont="1" applyFill="1"/>
    <xf numFmtId="164" fontId="4" fillId="2" borderId="53" xfId="0" applyNumberFormat="1" applyFont="1" applyFill="1" applyBorder="1" applyAlignment="1">
      <alignment horizontal="center" vertical="top"/>
    </xf>
    <xf numFmtId="43" fontId="4" fillId="2" borderId="0" xfId="3" applyFont="1" applyFill="1"/>
    <xf numFmtId="43" fontId="3" fillId="2" borderId="0" xfId="0" applyNumberFormat="1" applyFont="1" applyFill="1"/>
    <xf numFmtId="171" fontId="3" fillId="2" borderId="0" xfId="0" applyNumberFormat="1" applyFont="1" applyFill="1"/>
    <xf numFmtId="0" fontId="3" fillId="0" borderId="0" xfId="0" applyFont="1" applyAlignment="1">
      <alignment vertical="center"/>
    </xf>
    <xf numFmtId="0" fontId="3" fillId="2" borderId="0" xfId="0" applyFont="1" applyFill="1" applyAlignment="1">
      <alignment horizontal="justify"/>
    </xf>
    <xf numFmtId="167" fontId="3" fillId="2" borderId="0" xfId="0" applyNumberFormat="1" applyFont="1" applyFill="1"/>
    <xf numFmtId="10" fontId="3" fillId="2" borderId="0" xfId="12" applyNumberFormat="1" applyFont="1" applyFill="1"/>
    <xf numFmtId="181" fontId="3" fillId="2" borderId="0" xfId="10" applyNumberFormat="1" applyFont="1" applyFill="1"/>
    <xf numFmtId="0" fontId="3" fillId="0" borderId="0" xfId="0" applyFont="1"/>
    <xf numFmtId="0" fontId="3" fillId="2" borderId="25" xfId="0" applyFont="1" applyFill="1" applyBorder="1" applyAlignment="1">
      <alignment horizontal="center"/>
    </xf>
    <xf numFmtId="0" fontId="3" fillId="2" borderId="24" xfId="0" applyFont="1" applyFill="1" applyBorder="1" applyAlignment="1">
      <alignment horizontal="center"/>
    </xf>
    <xf numFmtId="0" fontId="4" fillId="2" borderId="51" xfId="0" applyFont="1" applyFill="1" applyBorder="1" applyAlignment="1">
      <alignment horizontal="left"/>
    </xf>
    <xf numFmtId="0" fontId="3" fillId="2" borderId="25" xfId="0" applyFont="1" applyFill="1" applyBorder="1" applyAlignment="1">
      <alignment vertical="center"/>
    </xf>
    <xf numFmtId="0" fontId="3" fillId="2" borderId="50" xfId="0" applyFont="1" applyFill="1" applyBorder="1" applyAlignment="1">
      <alignment horizontal="left" indent="1"/>
    </xf>
    <xf numFmtId="0" fontId="3" fillId="2" borderId="49" xfId="0" applyFont="1" applyFill="1" applyBorder="1" applyAlignment="1">
      <alignment horizontal="left" indent="1"/>
    </xf>
    <xf numFmtId="0" fontId="3" fillId="2" borderId="0" xfId="0" applyFont="1" applyFill="1" applyBorder="1" applyAlignment="1">
      <alignment horizontal="left"/>
    </xf>
    <xf numFmtId="0" fontId="3" fillId="2" borderId="0" xfId="0" applyFont="1" applyFill="1" applyAlignment="1">
      <alignment horizontal="center" vertical="center"/>
    </xf>
    <xf numFmtId="0" fontId="4" fillId="2" borderId="62" xfId="0" applyFont="1" applyFill="1" applyBorder="1" applyAlignment="1">
      <alignment horizontal="center" vertical="center"/>
    </xf>
    <xf numFmtId="0" fontId="4" fillId="2" borderId="58" xfId="0" applyFont="1" applyFill="1" applyBorder="1" applyAlignment="1">
      <alignment horizontal="center" vertical="center"/>
    </xf>
    <xf numFmtId="0" fontId="3" fillId="2" borderId="0" xfId="0" applyFont="1" applyFill="1" applyAlignment="1">
      <alignment horizontal="justify" vertical="center"/>
    </xf>
    <xf numFmtId="0" fontId="3" fillId="2" borderId="19" xfId="0" applyFont="1" applyFill="1" applyBorder="1" applyAlignment="1">
      <alignment horizontal="left" vertical="center" wrapText="1" indent="4"/>
    </xf>
    <xf numFmtId="3" fontId="3" fillId="2" borderId="19" xfId="0" applyNumberFormat="1" applyFont="1" applyFill="1" applyBorder="1" applyAlignment="1">
      <alignment horizontal="right" vertical="center" wrapText="1"/>
    </xf>
    <xf numFmtId="0" fontId="3" fillId="2" borderId="19" xfId="0" applyFont="1" applyFill="1" applyBorder="1" applyAlignment="1">
      <alignment horizontal="left" vertical="center" wrapText="1" indent="8"/>
    </xf>
    <xf numFmtId="0" fontId="4" fillId="2" borderId="19" xfId="0" applyFont="1" applyFill="1" applyBorder="1" applyAlignment="1">
      <alignment horizontal="left" vertical="center" wrapText="1" indent="4"/>
    </xf>
    <xf numFmtId="3" fontId="4" fillId="2" borderId="19" xfId="0" applyNumberFormat="1" applyFont="1" applyFill="1" applyBorder="1" applyAlignment="1">
      <alignment horizontal="right" vertical="center" wrapText="1"/>
    </xf>
    <xf numFmtId="0" fontId="4"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19" xfId="0" applyFont="1" applyFill="1" applyBorder="1" applyAlignment="1">
      <alignment horizontal="justify" vertical="center" wrapText="1"/>
    </xf>
    <xf numFmtId="0" fontId="3" fillId="2" borderId="19" xfId="0" applyFont="1" applyFill="1" applyBorder="1" applyAlignment="1">
      <alignment vertical="center" wrapText="1"/>
    </xf>
    <xf numFmtId="9" fontId="3" fillId="2" borderId="19" xfId="0" applyNumberFormat="1" applyFont="1" applyFill="1" applyBorder="1" applyAlignment="1">
      <alignment horizontal="center" vertical="center" wrapText="1"/>
    </xf>
    <xf numFmtId="0" fontId="3" fillId="2" borderId="0" xfId="0" applyFont="1" applyFill="1" applyAlignment="1"/>
    <xf numFmtId="0" fontId="3" fillId="0" borderId="19" xfId="0" applyFont="1" applyBorder="1"/>
    <xf numFmtId="0" fontId="3" fillId="2" borderId="19" xfId="0" applyFont="1" applyFill="1" applyBorder="1" applyAlignment="1">
      <alignment horizontal="center" vertical="center"/>
    </xf>
    <xf numFmtId="0" fontId="4" fillId="2" borderId="19" xfId="0" applyFont="1" applyFill="1" applyBorder="1" applyAlignment="1">
      <alignment horizontal="justify" vertical="center" wrapText="1"/>
    </xf>
    <xf numFmtId="9" fontId="3" fillId="2" borderId="19" xfId="0" applyNumberFormat="1" applyFont="1" applyFill="1" applyBorder="1" applyAlignment="1">
      <alignment horizontal="center" vertical="center"/>
    </xf>
    <xf numFmtId="9" fontId="4" fillId="2" borderId="19" xfId="0" applyNumberFormat="1" applyFont="1" applyFill="1" applyBorder="1" applyAlignment="1">
      <alignment horizontal="center" vertical="center"/>
    </xf>
    <xf numFmtId="0" fontId="4" fillId="2" borderId="19" xfId="0" applyFont="1" applyFill="1" applyBorder="1" applyAlignment="1">
      <alignment horizontal="left" vertical="center" wrapText="1" indent="1"/>
    </xf>
    <xf numFmtId="0" fontId="4" fillId="2" borderId="19" xfId="0" applyFont="1" applyFill="1" applyBorder="1" applyAlignment="1">
      <alignment horizontal="right" vertical="center" wrapText="1"/>
    </xf>
    <xf numFmtId="0" fontId="3" fillId="2" borderId="19" xfId="0" applyFont="1" applyFill="1" applyBorder="1" applyAlignment="1">
      <alignment horizontal="left" vertical="center" wrapText="1" indent="2"/>
    </xf>
    <xf numFmtId="0" fontId="3" fillId="2" borderId="19" xfId="0" applyFont="1" applyFill="1" applyBorder="1" applyAlignment="1">
      <alignment wrapText="1"/>
    </xf>
    <xf numFmtId="0" fontId="4" fillId="2" borderId="63" xfId="0" applyFont="1" applyFill="1" applyBorder="1" applyAlignment="1">
      <alignment horizontal="center" vertical="center"/>
    </xf>
    <xf numFmtId="0" fontId="3" fillId="2" borderId="61" xfId="0" applyFont="1" applyFill="1" applyBorder="1" applyAlignment="1">
      <alignment vertical="center"/>
    </xf>
    <xf numFmtId="0" fontId="3" fillId="2" borderId="0" xfId="0" applyFont="1" applyFill="1" applyAlignment="1">
      <alignment vertical="center" wrapText="1"/>
    </xf>
    <xf numFmtId="0" fontId="4" fillId="2" borderId="19" xfId="0" applyFont="1" applyFill="1" applyBorder="1" applyAlignment="1">
      <alignment vertical="center"/>
    </xf>
    <xf numFmtId="0" fontId="3" fillId="2" borderId="19" xfId="0" applyFont="1" applyFill="1" applyBorder="1" applyAlignment="1">
      <alignment vertical="center"/>
    </xf>
    <xf numFmtId="10" fontId="3" fillId="2" borderId="19" xfId="0" applyNumberFormat="1" applyFont="1" applyFill="1" applyBorder="1" applyAlignment="1">
      <alignment horizontal="center" vertical="center"/>
    </xf>
    <xf numFmtId="10" fontId="4" fillId="2" borderId="19" xfId="0" applyNumberFormat="1"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justify" vertical="center" wrapText="1"/>
    </xf>
    <xf numFmtId="0" fontId="3" fillId="2" borderId="26" xfId="0" applyFont="1" applyFill="1" applyBorder="1" applyAlignment="1">
      <alignment horizontal="justify" vertical="center" wrapText="1"/>
    </xf>
    <xf numFmtId="0" fontId="3" fillId="2" borderId="24" xfId="0" applyFont="1" applyFill="1" applyBorder="1" applyAlignment="1">
      <alignment horizontal="justify" vertical="center" wrapText="1"/>
    </xf>
    <xf numFmtId="3" fontId="3" fillId="2" borderId="19" xfId="0" applyNumberFormat="1" applyFont="1" applyFill="1" applyBorder="1" applyAlignment="1">
      <alignment horizontal="center" vertical="center" wrapText="1"/>
    </xf>
    <xf numFmtId="9" fontId="3" fillId="2" borderId="24" xfId="0" applyNumberFormat="1" applyFont="1" applyFill="1" applyBorder="1" applyAlignment="1">
      <alignment horizontal="center" vertical="center" wrapText="1"/>
    </xf>
    <xf numFmtId="0" fontId="3" fillId="2" borderId="0" xfId="0" applyFont="1" applyFill="1" applyBorder="1" applyAlignment="1">
      <alignment vertical="center" wrapText="1"/>
    </xf>
    <xf numFmtId="0" fontId="4" fillId="2" borderId="19" xfId="0" applyFont="1" applyFill="1" applyBorder="1" applyAlignment="1">
      <alignment vertical="center" wrapText="1"/>
    </xf>
    <xf numFmtId="3" fontId="4" fillId="2" borderId="19" xfId="0" applyNumberFormat="1" applyFont="1" applyFill="1" applyBorder="1" applyAlignment="1">
      <alignment horizontal="center" vertical="center" wrapText="1"/>
    </xf>
    <xf numFmtId="0" fontId="4" fillId="2" borderId="0" xfId="0" applyFont="1" applyFill="1" applyAlignment="1">
      <alignment horizontal="left" vertical="center" indent="2"/>
    </xf>
    <xf numFmtId="9" fontId="4" fillId="2" borderId="26" xfId="0" applyNumberFormat="1" applyFont="1" applyFill="1" applyBorder="1" applyAlignment="1">
      <alignment horizontal="center" vertical="center" wrapText="1"/>
    </xf>
    <xf numFmtId="0" fontId="3" fillId="2" borderId="26" xfId="0" applyFont="1" applyFill="1" applyBorder="1" applyAlignment="1">
      <alignment vertical="top" wrapText="1"/>
    </xf>
    <xf numFmtId="0" fontId="3" fillId="2" borderId="24" xfId="0" applyFont="1" applyFill="1" applyBorder="1" applyAlignment="1">
      <alignment vertical="top" wrapText="1"/>
    </xf>
    <xf numFmtId="9" fontId="4" fillId="2" borderId="24" xfId="0" applyNumberFormat="1" applyFont="1" applyFill="1" applyBorder="1" applyAlignment="1">
      <alignment horizontal="center" vertical="center" wrapText="1"/>
    </xf>
    <xf numFmtId="10" fontId="3" fillId="2" borderId="19" xfId="0" applyNumberFormat="1" applyFont="1" applyFill="1" applyBorder="1" applyAlignment="1">
      <alignment horizontal="center" vertical="center" wrapText="1"/>
    </xf>
    <xf numFmtId="9" fontId="4" fillId="2" borderId="19" xfId="0" applyNumberFormat="1" applyFont="1" applyFill="1" applyBorder="1" applyAlignment="1">
      <alignment horizontal="center" vertical="center" wrapText="1"/>
    </xf>
    <xf numFmtId="4" fontId="3" fillId="2" borderId="8" xfId="0" applyNumberFormat="1" applyFont="1" applyFill="1" applyBorder="1" applyAlignment="1">
      <alignment vertical="center"/>
    </xf>
    <xf numFmtId="4" fontId="3" fillId="2" borderId="9" xfId="0" applyNumberFormat="1" applyFont="1" applyFill="1" applyBorder="1" applyAlignment="1">
      <alignment vertical="center"/>
    </xf>
    <xf numFmtId="4" fontId="3" fillId="2" borderId="10" xfId="0" applyNumberFormat="1" applyFont="1" applyFill="1" applyBorder="1" applyAlignment="1">
      <alignment vertical="center"/>
    </xf>
    <xf numFmtId="4" fontId="3" fillId="2" borderId="4" xfId="0" applyNumberFormat="1" applyFont="1" applyFill="1" applyBorder="1" applyAlignment="1">
      <alignment vertical="center"/>
    </xf>
    <xf numFmtId="0" fontId="4" fillId="2" borderId="0" xfId="0" applyFont="1" applyFill="1" applyBorder="1" applyAlignment="1">
      <alignment horizontal="center"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4" fontId="3" fillId="2" borderId="9" xfId="0" quotePrefix="1" applyNumberFormat="1" applyFont="1" applyFill="1" applyBorder="1" applyAlignment="1">
      <alignment vertical="center"/>
    </xf>
    <xf numFmtId="0" fontId="7" fillId="2" borderId="9" xfId="0" applyFont="1" applyFill="1" applyBorder="1" applyAlignment="1">
      <alignment horizontal="right" vertical="center"/>
    </xf>
    <xf numFmtId="4" fontId="7" fillId="2" borderId="9" xfId="0" applyNumberFormat="1" applyFont="1" applyFill="1" applyBorder="1" applyAlignment="1">
      <alignment vertical="center"/>
    </xf>
    <xf numFmtId="2" fontId="3" fillId="2" borderId="9" xfId="0" applyNumberFormat="1" applyFont="1" applyFill="1" applyBorder="1" applyAlignment="1">
      <alignment horizontal="left" vertical="center"/>
    </xf>
    <xf numFmtId="2" fontId="4" fillId="2" borderId="0" xfId="0" applyNumberFormat="1" applyFont="1" applyFill="1" applyBorder="1" applyAlignment="1">
      <alignment horizontal="left" vertical="center"/>
    </xf>
    <xf numFmtId="164" fontId="4" fillId="2" borderId="12"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xf>
    <xf numFmtId="2" fontId="3" fillId="2" borderId="8"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2" fontId="3" fillId="2" borderId="9" xfId="0" applyNumberFormat="1" applyFont="1" applyFill="1" applyBorder="1" applyAlignment="1">
      <alignment horizontal="center" vertical="center"/>
    </xf>
    <xf numFmtId="0" fontId="3" fillId="2" borderId="0" xfId="0" applyFont="1" applyFill="1" applyBorder="1" applyAlignment="1"/>
    <xf numFmtId="0" fontId="3" fillId="2" borderId="0" xfId="0" applyFont="1" applyFill="1" applyAlignment="1">
      <alignment horizontal="left" readingOrder="1"/>
    </xf>
    <xf numFmtId="0" fontId="4"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2" borderId="18" xfId="0" applyFont="1" applyFill="1" applyBorder="1" applyAlignment="1">
      <alignment vertical="center" wrapText="1"/>
    </xf>
    <xf numFmtId="165" fontId="4" fillId="2" borderId="18" xfId="0" applyNumberFormat="1" applyFont="1" applyFill="1" applyBorder="1" applyAlignment="1">
      <alignment horizontal="center" vertical="center" wrapText="1"/>
    </xf>
    <xf numFmtId="166" fontId="4" fillId="2" borderId="18" xfId="0" applyNumberFormat="1" applyFont="1" applyFill="1" applyBorder="1" applyAlignment="1">
      <alignment horizontal="center" vertical="center" wrapText="1"/>
    </xf>
    <xf numFmtId="0" fontId="3" fillId="2" borderId="14" xfId="0" applyFont="1" applyFill="1" applyBorder="1" applyAlignment="1">
      <alignment horizontal="center" vertical="center"/>
    </xf>
    <xf numFmtId="3" fontId="3" fillId="2" borderId="14" xfId="0" applyNumberFormat="1" applyFont="1" applyFill="1" applyBorder="1" applyAlignment="1">
      <alignment horizontal="center" vertical="center"/>
    </xf>
    <xf numFmtId="4" fontId="3" fillId="2" borderId="14" xfId="0" applyNumberFormat="1" applyFont="1" applyFill="1" applyBorder="1" applyAlignment="1">
      <alignment horizontal="center" vertical="center"/>
    </xf>
    <xf numFmtId="4" fontId="3" fillId="2" borderId="14" xfId="1"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4" fontId="3" fillId="2" borderId="0" xfId="1"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2" fontId="3" fillId="2" borderId="0" xfId="0" applyNumberFormat="1" applyFont="1" applyFill="1" applyBorder="1" applyAlignment="1">
      <alignment horizontal="center"/>
    </xf>
    <xf numFmtId="0" fontId="3" fillId="2" borderId="0" xfId="0" applyFont="1" applyFill="1" applyAlignment="1">
      <alignment horizontal="centerContinuous" vertical="center"/>
    </xf>
    <xf numFmtId="0" fontId="4" fillId="2" borderId="21" xfId="0" applyFont="1" applyFill="1" applyBorder="1" applyAlignment="1">
      <alignment horizontal="center" vertical="center" wrapText="1"/>
    </xf>
    <xf numFmtId="0" fontId="3" fillId="2" borderId="22" xfId="0" applyFont="1" applyFill="1" applyBorder="1"/>
    <xf numFmtId="14" fontId="3" fillId="2" borderId="22" xfId="0" applyNumberFormat="1" applyFont="1" applyFill="1" applyBorder="1"/>
    <xf numFmtId="170" fontId="3" fillId="2" borderId="22" xfId="0" applyNumberFormat="1" applyFont="1" applyFill="1" applyBorder="1"/>
    <xf numFmtId="173" fontId="3" fillId="2" borderId="22" xfId="0" applyNumberFormat="1" applyFont="1" applyFill="1" applyBorder="1" applyAlignment="1">
      <alignment horizontal="center"/>
    </xf>
    <xf numFmtId="171" fontId="3" fillId="2" borderId="22" xfId="0" applyNumberFormat="1" applyFont="1" applyFill="1" applyBorder="1"/>
    <xf numFmtId="0" fontId="3" fillId="2" borderId="22" xfId="0" applyFont="1" applyFill="1" applyBorder="1" applyAlignment="1">
      <alignment horizontal="right"/>
    </xf>
    <xf numFmtId="174" fontId="3" fillId="2" borderId="22" xfId="0" applyNumberFormat="1" applyFont="1" applyFill="1" applyBorder="1" applyAlignment="1">
      <alignment horizontal="left"/>
    </xf>
    <xf numFmtId="0" fontId="3" fillId="2" borderId="22" xfId="0" quotePrefix="1" applyFont="1" applyFill="1" applyBorder="1"/>
    <xf numFmtId="14" fontId="3" fillId="2" borderId="0" xfId="0" applyNumberFormat="1" applyFont="1" applyFill="1" applyBorder="1"/>
    <xf numFmtId="170" fontId="3" fillId="2" borderId="0" xfId="0" applyNumberFormat="1" applyFont="1" applyFill="1" applyBorder="1"/>
    <xf numFmtId="173" fontId="3" fillId="2" borderId="0" xfId="0" applyNumberFormat="1" applyFont="1" applyFill="1" applyBorder="1" applyAlignment="1">
      <alignment horizontal="center"/>
    </xf>
    <xf numFmtId="171" fontId="3" fillId="2" borderId="0" xfId="0" applyNumberFormat="1" applyFont="1" applyFill="1" applyBorder="1"/>
    <xf numFmtId="0" fontId="3" fillId="2" borderId="0" xfId="0" applyFont="1" applyFill="1" applyBorder="1" applyAlignment="1">
      <alignment horizontal="right"/>
    </xf>
    <xf numFmtId="174" fontId="3" fillId="2" borderId="0" xfId="0" applyNumberFormat="1" applyFont="1" applyFill="1" applyBorder="1" applyAlignment="1">
      <alignment horizontal="left"/>
    </xf>
    <xf numFmtId="0" fontId="3" fillId="2" borderId="0" xfId="0" quotePrefix="1" applyFont="1" applyFill="1" applyBorder="1"/>
    <xf numFmtId="0" fontId="3" fillId="2" borderId="21" xfId="0" applyFont="1" applyFill="1" applyBorder="1"/>
    <xf numFmtId="14" fontId="3" fillId="2" borderId="21" xfId="0" applyNumberFormat="1" applyFont="1" applyFill="1" applyBorder="1"/>
    <xf numFmtId="170" fontId="3" fillId="2" borderId="21" xfId="0" applyNumberFormat="1" applyFont="1" applyFill="1" applyBorder="1"/>
    <xf numFmtId="173" fontId="3" fillId="2" borderId="21" xfId="0" applyNumberFormat="1" applyFont="1" applyFill="1" applyBorder="1" applyAlignment="1">
      <alignment horizontal="center"/>
    </xf>
    <xf numFmtId="171" fontId="3" fillId="2" borderId="21" xfId="0" applyNumberFormat="1" applyFont="1" applyFill="1" applyBorder="1"/>
    <xf numFmtId="0" fontId="3" fillId="2" borderId="21" xfId="0" applyFont="1" applyFill="1" applyBorder="1" applyAlignment="1">
      <alignment horizontal="right"/>
    </xf>
    <xf numFmtId="174" fontId="3" fillId="2" borderId="21" xfId="0" applyNumberFormat="1" applyFont="1" applyFill="1" applyBorder="1" applyAlignment="1">
      <alignment horizontal="left"/>
    </xf>
    <xf numFmtId="0" fontId="3" fillId="2" borderId="21" xfId="0" quotePrefix="1" applyFont="1" applyFill="1" applyBorder="1"/>
    <xf numFmtId="170" fontId="4" fillId="2" borderId="23" xfId="0" applyNumberFormat="1" applyFont="1" applyFill="1" applyBorder="1" applyAlignment="1"/>
    <xf numFmtId="170" fontId="4" fillId="2" borderId="23" xfId="0" applyNumberFormat="1" applyFont="1" applyFill="1" applyBorder="1"/>
    <xf numFmtId="173" fontId="4" fillId="2" borderId="23" xfId="0" applyNumberFormat="1" applyFont="1" applyFill="1" applyBorder="1" applyAlignment="1">
      <alignment horizontal="center"/>
    </xf>
    <xf numFmtId="171" fontId="4" fillId="2" borderId="23" xfId="0" applyNumberFormat="1" applyFont="1" applyFill="1" applyBorder="1"/>
    <xf numFmtId="171" fontId="4" fillId="2" borderId="23" xfId="0" applyNumberFormat="1" applyFont="1" applyFill="1" applyBorder="1" applyAlignment="1">
      <alignment horizontal="right"/>
    </xf>
    <xf numFmtId="171" fontId="4" fillId="2" borderId="23" xfId="0" applyNumberFormat="1" applyFont="1" applyFill="1" applyBorder="1" applyAlignment="1">
      <alignment horizontal="left"/>
    </xf>
    <xf numFmtId="170" fontId="4" fillId="2" borderId="21" xfId="0" applyNumberFormat="1" applyFont="1" applyFill="1" applyBorder="1"/>
    <xf numFmtId="171" fontId="4" fillId="2" borderId="21" xfId="0" applyNumberFormat="1" applyFont="1" applyFill="1" applyBorder="1"/>
    <xf numFmtId="173" fontId="4" fillId="2" borderId="21" xfId="0" applyNumberFormat="1" applyFont="1" applyFill="1" applyBorder="1" applyAlignment="1">
      <alignment horizontal="center"/>
    </xf>
    <xf numFmtId="14" fontId="3" fillId="2" borderId="0" xfId="0" applyNumberFormat="1" applyFont="1" applyFill="1" applyAlignment="1"/>
    <xf numFmtId="167" fontId="3" fillId="2" borderId="0" xfId="3" applyNumberFormat="1" applyFont="1" applyFill="1" applyAlignment="1"/>
    <xf numFmtId="167" fontId="3" fillId="2" borderId="0" xfId="0" applyNumberFormat="1" applyFont="1" applyFill="1" applyAlignment="1"/>
    <xf numFmtId="175" fontId="3" fillId="2" borderId="0" xfId="0" applyNumberFormat="1" applyFont="1" applyFill="1" applyAlignment="1"/>
    <xf numFmtId="167" fontId="3" fillId="2" borderId="0" xfId="0" applyNumberFormat="1" applyFont="1" applyFill="1" applyBorder="1" applyAlignment="1"/>
    <xf numFmtId="175" fontId="3" fillId="2" borderId="0" xfId="0" applyNumberFormat="1" applyFont="1" applyFill="1" applyBorder="1" applyAlignment="1"/>
    <xf numFmtId="0" fontId="3" fillId="2" borderId="21" xfId="0" applyFont="1" applyFill="1" applyBorder="1" applyAlignment="1"/>
    <xf numFmtId="14" fontId="3" fillId="2" borderId="21" xfId="0" applyNumberFormat="1" applyFont="1" applyFill="1" applyBorder="1" applyAlignment="1"/>
    <xf numFmtId="167" fontId="3" fillId="2" borderId="21" xfId="3" applyNumberFormat="1" applyFont="1" applyFill="1" applyBorder="1" applyAlignment="1"/>
    <xf numFmtId="175" fontId="3" fillId="2" borderId="21" xfId="0" applyNumberFormat="1" applyFont="1" applyFill="1" applyBorder="1" applyAlignment="1"/>
    <xf numFmtId="0" fontId="3" fillId="2" borderId="21" xfId="0" applyFont="1" applyFill="1" applyBorder="1" applyAlignment="1">
      <alignment horizontal="center"/>
    </xf>
    <xf numFmtId="170" fontId="4" fillId="2" borderId="21" xfId="0" applyNumberFormat="1" applyFont="1" applyFill="1" applyBorder="1" applyAlignment="1"/>
    <xf numFmtId="167" fontId="4" fillId="2" borderId="21" xfId="0" applyNumberFormat="1" applyFont="1" applyFill="1" applyBorder="1" applyAlignment="1"/>
    <xf numFmtId="175" fontId="4" fillId="2" borderId="21" xfId="0" applyNumberFormat="1" applyFont="1" applyFill="1" applyBorder="1" applyAlignment="1"/>
    <xf numFmtId="171" fontId="4" fillId="2" borderId="21" xfId="0" applyNumberFormat="1" applyFont="1" applyFill="1" applyBorder="1" applyAlignment="1"/>
    <xf numFmtId="175" fontId="3" fillId="2" borderId="0" xfId="0" applyNumberFormat="1" applyFont="1" applyFill="1"/>
    <xf numFmtId="43" fontId="3" fillId="2" borderId="0" xfId="0" applyNumberFormat="1" applyFont="1" applyFill="1" applyAlignment="1">
      <alignment horizontal="centerContinuous"/>
    </xf>
    <xf numFmtId="0" fontId="3" fillId="2" borderId="0" xfId="0" applyFont="1" applyFill="1" applyBorder="1" applyAlignment="1">
      <alignment horizontal="centerContinuous"/>
    </xf>
    <xf numFmtId="16" fontId="3" fillId="2" borderId="0" xfId="0" quotePrefix="1" applyNumberFormat="1" applyFont="1" applyFill="1" applyBorder="1" applyAlignment="1">
      <alignment horizontal="centerContinuous"/>
    </xf>
    <xf numFmtId="16" fontId="3" fillId="2" borderId="0" xfId="0" quotePrefix="1" applyNumberFormat="1" applyFont="1" applyFill="1" applyAlignment="1">
      <alignment horizontal="centerContinuous"/>
    </xf>
    <xf numFmtId="167" fontId="3" fillId="2" borderId="21" xfId="0" applyNumberFormat="1" applyFont="1" applyFill="1" applyBorder="1" applyAlignment="1"/>
    <xf numFmtId="16" fontId="3" fillId="2" borderId="21" xfId="0" quotePrefix="1" applyNumberFormat="1" applyFont="1" applyFill="1" applyBorder="1" applyAlignment="1">
      <alignment horizontal="centerContinuous"/>
    </xf>
    <xf numFmtId="167" fontId="4" fillId="2" borderId="23" xfId="0" applyNumberFormat="1" applyFont="1" applyFill="1" applyBorder="1" applyAlignment="1"/>
    <xf numFmtId="175" fontId="4" fillId="2" borderId="23" xfId="0" applyNumberFormat="1" applyFont="1" applyFill="1" applyBorder="1" applyAlignment="1"/>
    <xf numFmtId="171" fontId="4" fillId="2" borderId="23" xfId="0" applyNumberFormat="1" applyFont="1" applyFill="1" applyBorder="1" applyAlignment="1"/>
    <xf numFmtId="43" fontId="3" fillId="2" borderId="0" xfId="3" applyFont="1" applyFill="1"/>
    <xf numFmtId="0" fontId="4" fillId="2" borderId="25" xfId="0" applyFont="1" applyFill="1" applyBorder="1" applyAlignment="1">
      <alignment horizontal="center"/>
    </xf>
    <xf numFmtId="0" fontId="4" fillId="2" borderId="24" xfId="0" applyFont="1" applyFill="1" applyBorder="1" applyAlignment="1">
      <alignment horizontal="center"/>
    </xf>
    <xf numFmtId="169" fontId="3" fillId="2" borderId="25" xfId="3" applyNumberFormat="1" applyFont="1" applyFill="1" applyBorder="1"/>
    <xf numFmtId="170" fontId="3" fillId="2" borderId="25" xfId="3" applyNumberFormat="1" applyFont="1" applyFill="1" applyBorder="1"/>
    <xf numFmtId="0" fontId="3" fillId="2" borderId="26" xfId="0" applyFont="1" applyFill="1" applyBorder="1" applyAlignment="1">
      <alignment horizontal="center"/>
    </xf>
    <xf numFmtId="169" fontId="3" fillId="2" borderId="26" xfId="3" applyNumberFormat="1" applyFont="1" applyFill="1" applyBorder="1"/>
    <xf numFmtId="170" fontId="3" fillId="2" borderId="26" xfId="3" applyNumberFormat="1" applyFont="1" applyFill="1" applyBorder="1"/>
    <xf numFmtId="170" fontId="3" fillId="2" borderId="0" xfId="0" applyNumberFormat="1" applyFont="1" applyFill="1"/>
    <xf numFmtId="169" fontId="3" fillId="2" borderId="24" xfId="3" applyNumberFormat="1" applyFont="1" applyFill="1" applyBorder="1"/>
    <xf numFmtId="170" fontId="3" fillId="2" borderId="24" xfId="3" applyNumberFormat="1" applyFont="1" applyFill="1" applyBorder="1"/>
    <xf numFmtId="0" fontId="3" fillId="2" borderId="0" xfId="0" applyFont="1" applyFill="1" applyAlignment="1">
      <alignment horizontal="centerContinuous" wrapText="1"/>
    </xf>
    <xf numFmtId="0" fontId="3" fillId="2" borderId="0" xfId="0" applyFont="1" applyFill="1" applyBorder="1" applyAlignment="1">
      <alignment horizontal="centerContinuous" wrapText="1"/>
    </xf>
    <xf numFmtId="0" fontId="3" fillId="2" borderId="0" xfId="0" applyNumberFormat="1" applyFont="1" applyFill="1" applyAlignment="1">
      <alignment horizontal="centerContinuous"/>
    </xf>
    <xf numFmtId="0" fontId="3" fillId="2" borderId="52" xfId="0" applyFont="1" applyFill="1" applyBorder="1"/>
    <xf numFmtId="0" fontId="3" fillId="2" borderId="23" xfId="0" applyFont="1" applyFill="1" applyBorder="1"/>
    <xf numFmtId="0" fontId="3" fillId="2" borderId="28" xfId="0" applyFont="1" applyFill="1" applyBorder="1"/>
    <xf numFmtId="37" fontId="3" fillId="2" borderId="51" xfId="0" applyNumberFormat="1" applyFont="1" applyFill="1" applyBorder="1" applyAlignment="1"/>
    <xf numFmtId="37" fontId="3" fillId="2" borderId="22" xfId="0" applyNumberFormat="1" applyFont="1" applyFill="1" applyBorder="1" applyAlignment="1"/>
    <xf numFmtId="37" fontId="3" fillId="2" borderId="25" xfId="0" applyNumberFormat="1" applyFont="1" applyFill="1" applyBorder="1" applyAlignment="1"/>
    <xf numFmtId="182" fontId="3" fillId="2" borderId="0" xfId="0" applyNumberFormat="1" applyFont="1" applyFill="1"/>
    <xf numFmtId="37" fontId="3" fillId="2" borderId="50" xfId="0" applyNumberFormat="1" applyFont="1" applyFill="1" applyBorder="1" applyAlignment="1"/>
    <xf numFmtId="37" fontId="3" fillId="2" borderId="0" xfId="0" applyNumberFormat="1" applyFont="1" applyFill="1" applyBorder="1" applyAlignment="1"/>
    <xf numFmtId="37" fontId="3" fillId="2" borderId="26" xfId="0" applyNumberFormat="1" applyFont="1" applyFill="1" applyBorder="1" applyAlignment="1"/>
    <xf numFmtId="181" fontId="3" fillId="2" borderId="0" xfId="0" applyNumberFormat="1" applyFont="1" applyFill="1"/>
    <xf numFmtId="37" fontId="3" fillId="2" borderId="49" xfId="0" applyNumberFormat="1" applyFont="1" applyFill="1" applyBorder="1" applyAlignment="1"/>
    <xf numFmtId="37" fontId="3" fillId="2" borderId="21" xfId="0" applyNumberFormat="1" applyFont="1" applyFill="1" applyBorder="1" applyAlignment="1"/>
    <xf numFmtId="37" fontId="3" fillId="2" borderId="24" xfId="0" applyNumberFormat="1" applyFont="1" applyFill="1" applyBorder="1" applyAlignment="1"/>
    <xf numFmtId="0" fontId="3" fillId="2" borderId="49" xfId="0" applyFont="1" applyFill="1" applyBorder="1"/>
    <xf numFmtId="0" fontId="3" fillId="2" borderId="27" xfId="0" applyFont="1" applyFill="1" applyBorder="1"/>
    <xf numFmtId="37" fontId="3" fillId="2" borderId="0" xfId="0" applyNumberFormat="1" applyFont="1" applyFill="1" applyAlignment="1"/>
    <xf numFmtId="0" fontId="3" fillId="2" borderId="0" xfId="0" applyFont="1" applyFill="1" applyBorder="1" applyAlignment="1">
      <alignment vertical="top"/>
    </xf>
    <xf numFmtId="0" fontId="3" fillId="2" borderId="26" xfId="0" applyFont="1" applyFill="1" applyBorder="1"/>
    <xf numFmtId="0" fontId="3" fillId="2" borderId="24" xfId="0" applyFont="1" applyFill="1" applyBorder="1"/>
    <xf numFmtId="0" fontId="3" fillId="2" borderId="0" xfId="0" applyFont="1" applyFill="1" applyAlignment="1">
      <alignment vertical="top"/>
    </xf>
    <xf numFmtId="0" fontId="3" fillId="2" borderId="0" xfId="0" applyFont="1" applyFill="1" applyAlignment="1">
      <alignment horizontal="center" vertical="center" wrapText="1"/>
    </xf>
    <xf numFmtId="0" fontId="4" fillId="2" borderId="48" xfId="0" applyFont="1" applyFill="1" applyBorder="1" applyAlignment="1">
      <alignment horizontal="center" vertical="center"/>
    </xf>
    <xf numFmtId="0" fontId="4" fillId="2" borderId="48"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42" xfId="0"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4" xfId="0" applyFont="1" applyFill="1" applyBorder="1" applyAlignment="1">
      <alignment horizontal="center" vertical="center"/>
    </xf>
    <xf numFmtId="176" fontId="3" fillId="2" borderId="36" xfId="6" applyFont="1" applyFill="1" applyBorder="1" applyAlignment="1">
      <alignment horizontal="center" vertical="center"/>
    </xf>
    <xf numFmtId="176" fontId="3" fillId="2" borderId="35" xfId="6" applyFont="1" applyFill="1" applyBorder="1" applyAlignment="1">
      <alignment horizontal="center" vertical="center"/>
    </xf>
    <xf numFmtId="176" fontId="3" fillId="2" borderId="34" xfId="6" applyFont="1" applyFill="1" applyBorder="1" applyAlignment="1">
      <alignment horizontal="center" vertical="center"/>
    </xf>
    <xf numFmtId="180" fontId="3" fillId="2" borderId="36" xfId="4" applyNumberFormat="1" applyFont="1" applyFill="1" applyBorder="1" applyAlignment="1">
      <alignment horizontal="center" vertical="center"/>
    </xf>
    <xf numFmtId="0" fontId="3" fillId="2" borderId="38" xfId="0" applyFont="1" applyFill="1" applyBorder="1" applyAlignment="1">
      <alignment horizontal="center" vertical="center"/>
    </xf>
    <xf numFmtId="0" fontId="3" fillId="2" borderId="37" xfId="0"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32" xfId="0" applyFont="1" applyFill="1" applyBorder="1" applyAlignment="1">
      <alignment horizontal="center" vertical="center" wrapText="1"/>
    </xf>
    <xf numFmtId="0" fontId="3" fillId="2" borderId="19" xfId="0" applyFont="1" applyFill="1" applyBorder="1" applyAlignment="1">
      <alignment wrapText="1"/>
    </xf>
    <xf numFmtId="164" fontId="4" fillId="2" borderId="59" xfId="0" applyNumberFormat="1" applyFont="1" applyFill="1" applyBorder="1" applyAlignment="1">
      <alignment horizontal="center" vertical="center"/>
    </xf>
    <xf numFmtId="164" fontId="3" fillId="2" borderId="53" xfId="0" applyNumberFormat="1" applyFont="1" applyFill="1" applyBorder="1" applyAlignment="1">
      <alignment horizontal="center" vertical="center"/>
    </xf>
    <xf numFmtId="164" fontId="4" fillId="2" borderId="53" xfId="0" applyNumberFormat="1" applyFont="1" applyFill="1" applyBorder="1" applyAlignment="1">
      <alignment horizontal="center" vertical="center"/>
    </xf>
    <xf numFmtId="0" fontId="3" fillId="2" borderId="27"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left"/>
    </xf>
    <xf numFmtId="0" fontId="4" fillId="2" borderId="21" xfId="0"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alignment horizontal="left" wrapText="1"/>
    </xf>
    <xf numFmtId="0" fontId="3" fillId="2" borderId="0" xfId="0" applyFont="1" applyFill="1" applyAlignment="1">
      <alignment horizontal="center" vertical="center"/>
    </xf>
    <xf numFmtId="0" fontId="4" fillId="2" borderId="19" xfId="0" applyFont="1" applyFill="1" applyBorder="1" applyAlignment="1">
      <alignment wrapText="1"/>
    </xf>
    <xf numFmtId="164" fontId="4" fillId="2" borderId="28" xfId="0" applyNumberFormat="1" applyFont="1" applyFill="1" applyBorder="1" applyAlignment="1">
      <alignment horizontal="center" vertical="top"/>
    </xf>
    <xf numFmtId="164" fontId="3" fillId="2" borderId="28" xfId="0" applyNumberFormat="1" applyFont="1" applyFill="1" applyBorder="1" applyAlignment="1">
      <alignment horizontal="center" vertical="top"/>
    </xf>
    <xf numFmtId="164" fontId="4" fillId="2" borderId="69" xfId="0" applyNumberFormat="1" applyFont="1" applyFill="1" applyBorder="1" applyAlignment="1">
      <alignment horizontal="center" vertical="top"/>
    </xf>
    <xf numFmtId="3" fontId="4" fillId="2" borderId="28" xfId="0" applyNumberFormat="1" applyFont="1" applyFill="1" applyBorder="1" applyAlignment="1">
      <alignment horizontal="right" vertical="top"/>
    </xf>
    <xf numFmtId="3" fontId="3" fillId="2" borderId="28" xfId="0" applyNumberFormat="1" applyFont="1" applyFill="1" applyBorder="1" applyAlignment="1">
      <alignment horizontal="right" vertical="top"/>
    </xf>
    <xf numFmtId="3" fontId="4" fillId="2" borderId="69" xfId="0" applyNumberFormat="1" applyFont="1" applyFill="1" applyBorder="1" applyAlignment="1">
      <alignment horizontal="right" vertical="top"/>
    </xf>
    <xf numFmtId="3" fontId="4" fillId="2" borderId="28" xfId="0" applyNumberFormat="1" applyFont="1" applyFill="1" applyBorder="1" applyAlignment="1">
      <alignment horizontal="right" vertical="top" wrapText="1"/>
    </xf>
    <xf numFmtId="0" fontId="4" fillId="2" borderId="28" xfId="0" applyFont="1" applyFill="1" applyBorder="1" applyAlignment="1">
      <alignment horizontal="right" vertical="top"/>
    </xf>
    <xf numFmtId="0" fontId="3" fillId="2" borderId="28" xfId="0" applyFont="1" applyFill="1" applyBorder="1" applyAlignment="1">
      <alignment horizontal="right" vertical="top"/>
    </xf>
    <xf numFmtId="0" fontId="4" fillId="2" borderId="71" xfId="0" applyFont="1" applyFill="1" applyBorder="1" applyAlignment="1">
      <alignment vertical="top"/>
    </xf>
    <xf numFmtId="0" fontId="4" fillId="2" borderId="68" xfId="0" applyFont="1" applyFill="1" applyBorder="1" applyAlignment="1">
      <alignment vertical="top"/>
    </xf>
    <xf numFmtId="0" fontId="3" fillId="2" borderId="68" xfId="0" applyFont="1" applyFill="1" applyBorder="1" applyAlignment="1">
      <alignment vertical="top"/>
    </xf>
    <xf numFmtId="0" fontId="4" fillId="2" borderId="70" xfId="0" applyFont="1" applyFill="1" applyBorder="1" applyAlignment="1">
      <alignment vertical="top"/>
    </xf>
    <xf numFmtId="0" fontId="4" fillId="2" borderId="76" xfId="0" applyFont="1" applyFill="1" applyBorder="1" applyAlignment="1">
      <alignment horizontal="center"/>
    </xf>
    <xf numFmtId="3" fontId="4" fillId="2" borderId="26" xfId="0" applyNumberFormat="1" applyFont="1" applyFill="1" applyBorder="1" applyAlignment="1">
      <alignment horizontal="right" vertical="top"/>
    </xf>
    <xf numFmtId="3" fontId="3" fillId="2" borderId="26" xfId="0" applyNumberFormat="1" applyFont="1" applyFill="1" applyBorder="1" applyAlignment="1">
      <alignment horizontal="right" vertical="top"/>
    </xf>
    <xf numFmtId="3" fontId="4" fillId="2" borderId="77" xfId="0" applyNumberFormat="1" applyFont="1" applyFill="1" applyBorder="1" applyAlignment="1">
      <alignment horizontal="right" vertical="top"/>
    </xf>
    <xf numFmtId="164" fontId="4" fillId="2" borderId="26" xfId="0" applyNumberFormat="1" applyFont="1" applyFill="1" applyBorder="1" applyAlignment="1">
      <alignment horizontal="center" vertical="top"/>
    </xf>
    <xf numFmtId="164" fontId="3" fillId="2" borderId="26" xfId="0" applyNumberFormat="1" applyFont="1" applyFill="1" applyBorder="1" applyAlignment="1">
      <alignment horizontal="center" vertical="top"/>
    </xf>
    <xf numFmtId="164" fontId="4" fillId="2" borderId="77" xfId="0" applyNumberFormat="1" applyFont="1" applyFill="1" applyBorder="1" applyAlignment="1">
      <alignment horizontal="center" vertical="top"/>
    </xf>
    <xf numFmtId="0" fontId="4" fillId="2" borderId="78" xfId="0" applyFont="1" applyFill="1" applyBorder="1" applyAlignment="1">
      <alignment horizontal="center"/>
    </xf>
    <xf numFmtId="0" fontId="4" fillId="2" borderId="75" xfId="0" applyFont="1" applyFill="1" applyBorder="1" applyAlignment="1">
      <alignment horizontal="center"/>
    </xf>
    <xf numFmtId="0" fontId="3" fillId="2" borderId="21" xfId="0" applyFont="1" applyFill="1" applyBorder="1" applyAlignment="1">
      <alignment horizontal="center" wrapText="1"/>
    </xf>
    <xf numFmtId="0" fontId="3" fillId="2" borderId="79" xfId="0" applyFont="1" applyFill="1" applyBorder="1" applyAlignment="1">
      <alignment horizontal="center"/>
    </xf>
    <xf numFmtId="3" fontId="4" fillId="2" borderId="28" xfId="0" applyNumberFormat="1" applyFont="1" applyFill="1" applyBorder="1" applyAlignment="1">
      <alignment horizontal="right"/>
    </xf>
    <xf numFmtId="3" fontId="3" fillId="2" borderId="28" xfId="0" applyNumberFormat="1" applyFont="1" applyFill="1" applyBorder="1" applyAlignment="1">
      <alignment horizontal="right"/>
    </xf>
    <xf numFmtId="3" fontId="4" fillId="2" borderId="69" xfId="0" applyNumberFormat="1" applyFont="1" applyFill="1" applyBorder="1" applyAlignment="1">
      <alignment horizontal="right"/>
    </xf>
    <xf numFmtId="0" fontId="3" fillId="2" borderId="71" xfId="0" applyFont="1" applyFill="1" applyBorder="1" applyAlignment="1">
      <alignment wrapText="1"/>
    </xf>
    <xf numFmtId="0" fontId="3" fillId="2" borderId="68" xfId="0" applyFont="1" applyFill="1" applyBorder="1" applyAlignment="1">
      <alignment wrapText="1"/>
    </xf>
    <xf numFmtId="0" fontId="4" fillId="2" borderId="68" xfId="0" applyFont="1" applyFill="1" applyBorder="1" applyAlignment="1">
      <alignment wrapText="1"/>
    </xf>
    <xf numFmtId="0" fontId="4" fillId="2" borderId="70" xfId="0" applyFont="1" applyFill="1" applyBorder="1" applyAlignment="1">
      <alignment vertical="top" wrapText="1"/>
    </xf>
    <xf numFmtId="3" fontId="4" fillId="2" borderId="26" xfId="0" applyNumberFormat="1" applyFont="1" applyFill="1" applyBorder="1" applyAlignment="1">
      <alignment horizontal="right"/>
    </xf>
    <xf numFmtId="3" fontId="3" fillId="2" borderId="26" xfId="0" applyNumberFormat="1" applyFont="1" applyFill="1" applyBorder="1" applyAlignment="1">
      <alignment horizontal="right"/>
    </xf>
    <xf numFmtId="0" fontId="3" fillId="2" borderId="26" xfId="0" applyFont="1" applyFill="1" applyBorder="1" applyAlignment="1">
      <alignment horizontal="right"/>
    </xf>
    <xf numFmtId="3" fontId="4" fillId="2" borderId="77" xfId="0" applyNumberFormat="1" applyFont="1" applyFill="1" applyBorder="1" applyAlignment="1">
      <alignment horizontal="right"/>
    </xf>
    <xf numFmtId="3" fontId="4" fillId="2" borderId="25" xfId="0" applyNumberFormat="1" applyFont="1" applyFill="1" applyBorder="1" applyAlignment="1">
      <alignment horizontal="right"/>
    </xf>
    <xf numFmtId="164" fontId="4" fillId="2" borderId="25" xfId="0" applyNumberFormat="1" applyFont="1" applyFill="1" applyBorder="1" applyAlignment="1">
      <alignment horizontal="center"/>
    </xf>
    <xf numFmtId="164" fontId="3" fillId="2" borderId="26" xfId="0" applyNumberFormat="1" applyFont="1" applyFill="1" applyBorder="1" applyAlignment="1">
      <alignment horizontal="center"/>
    </xf>
    <xf numFmtId="164" fontId="4" fillId="2" borderId="26" xfId="0" applyNumberFormat="1" applyFont="1" applyFill="1" applyBorder="1" applyAlignment="1">
      <alignment horizontal="center"/>
    </xf>
    <xf numFmtId="164" fontId="4" fillId="2" borderId="77" xfId="0" applyNumberFormat="1" applyFont="1" applyFill="1" applyBorder="1" applyAlignment="1">
      <alignment horizontal="center"/>
    </xf>
    <xf numFmtId="3" fontId="4" fillId="2" borderId="28" xfId="0" applyNumberFormat="1" applyFont="1" applyFill="1" applyBorder="1" applyAlignment="1">
      <alignment horizontal="right" vertical="center"/>
    </xf>
    <xf numFmtId="3" fontId="3" fillId="2" borderId="28" xfId="0" applyNumberFormat="1" applyFont="1" applyFill="1" applyBorder="1" applyAlignment="1">
      <alignment horizontal="right" vertical="center"/>
    </xf>
    <xf numFmtId="3" fontId="4" fillId="2" borderId="69"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0" fontId="4" fillId="2" borderId="72" xfId="0" applyFont="1" applyFill="1" applyBorder="1" applyAlignment="1">
      <alignment horizontal="center" vertical="center" wrapText="1"/>
    </xf>
    <xf numFmtId="0" fontId="4" fillId="2" borderId="71"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8" xfId="0" applyFont="1" applyFill="1" applyBorder="1" applyAlignment="1">
      <alignment vertical="center"/>
    </xf>
    <xf numFmtId="0" fontId="3" fillId="2" borderId="68" xfId="0" applyFont="1" applyFill="1" applyBorder="1" applyAlignment="1">
      <alignment vertical="center"/>
    </xf>
    <xf numFmtId="0" fontId="4" fillId="2" borderId="70" xfId="0" applyFont="1" applyFill="1" applyBorder="1" applyAlignment="1">
      <alignment vertical="center"/>
    </xf>
    <xf numFmtId="0" fontId="4" fillId="2" borderId="27"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3" fillId="2" borderId="79" xfId="0" applyFont="1" applyFill="1" applyBorder="1" applyAlignment="1">
      <alignment horizontal="center" vertical="center"/>
    </xf>
    <xf numFmtId="0" fontId="3" fillId="2" borderId="70" xfId="0" applyFont="1" applyFill="1" applyBorder="1" applyAlignment="1">
      <alignment vertical="center"/>
    </xf>
    <xf numFmtId="0" fontId="3" fillId="2" borderId="28" xfId="0" applyFont="1" applyFill="1" applyBorder="1" applyAlignment="1">
      <alignment horizontal="center" vertical="center"/>
    </xf>
    <xf numFmtId="0" fontId="4" fillId="2" borderId="28" xfId="0" applyFont="1" applyFill="1" applyBorder="1" applyAlignment="1">
      <alignment horizontal="center" vertical="center"/>
    </xf>
    <xf numFmtId="0" fontId="3" fillId="2" borderId="69" xfId="0" applyFont="1" applyFill="1" applyBorder="1" applyAlignment="1">
      <alignment horizontal="center" vertical="center"/>
    </xf>
    <xf numFmtId="0" fontId="4" fillId="2" borderId="0" xfId="0" applyFont="1" applyFill="1" applyBorder="1" applyAlignment="1">
      <alignment horizontal="left"/>
    </xf>
    <xf numFmtId="170" fontId="3" fillId="2" borderId="19" xfId="3" applyNumberFormat="1" applyFont="1" applyFill="1" applyBorder="1" applyAlignment="1">
      <alignment horizontal="center" vertical="center"/>
    </xf>
    <xf numFmtId="170" fontId="4" fillId="2" borderId="19" xfId="3" applyNumberFormat="1" applyFont="1" applyFill="1" applyBorder="1" applyAlignment="1">
      <alignment horizontal="center" vertical="center"/>
    </xf>
    <xf numFmtId="0" fontId="3" fillId="2" borderId="25" xfId="0" applyFont="1" applyFill="1" applyBorder="1" applyAlignment="1">
      <alignment wrapText="1"/>
    </xf>
    <xf numFmtId="170" fontId="4" fillId="2" borderId="19" xfId="3" applyNumberFormat="1" applyFont="1" applyFill="1" applyBorder="1" applyAlignment="1">
      <alignment horizontal="justify" vertical="center" wrapText="1"/>
    </xf>
    <xf numFmtId="170" fontId="3" fillId="2" borderId="19" xfId="3" applyNumberFormat="1" applyFont="1" applyFill="1" applyBorder="1" applyAlignment="1">
      <alignment wrapText="1"/>
    </xf>
    <xf numFmtId="170" fontId="3" fillId="2" borderId="19" xfId="3" applyNumberFormat="1" applyFont="1" applyFill="1" applyBorder="1" applyAlignment="1">
      <alignment horizontal="justify" vertical="center" wrapText="1"/>
    </xf>
    <xf numFmtId="0" fontId="8" fillId="2" borderId="0" xfId="0" applyFont="1" applyFill="1" applyBorder="1" applyAlignment="1">
      <alignment horizontal="left" vertical="center" readingOrder="1"/>
    </xf>
    <xf numFmtId="0" fontId="8" fillId="2" borderId="0" xfId="0" applyFont="1" applyFill="1" applyAlignment="1">
      <alignment horizontal="left" vertical="center" readingOrder="1"/>
    </xf>
    <xf numFmtId="0" fontId="9" fillId="0" borderId="0" xfId="0" applyFont="1" applyAlignment="1">
      <alignment horizontal="left" vertical="center" readingOrder="1"/>
    </xf>
    <xf numFmtId="0" fontId="5" fillId="2" borderId="0" xfId="0" applyFont="1" applyFill="1" applyAlignment="1">
      <alignment horizontal="left"/>
    </xf>
    <xf numFmtId="0" fontId="5" fillId="2" borderId="0" xfId="0" applyFont="1" applyFill="1" applyAlignment="1">
      <alignment horizontal="left" vertical="center"/>
    </xf>
    <xf numFmtId="0" fontId="4" fillId="2" borderId="0" xfId="0" applyFont="1" applyFill="1" applyBorder="1" applyAlignment="1">
      <alignment horizontal="center" wrapText="1"/>
    </xf>
    <xf numFmtId="0" fontId="4" fillId="2" borderId="25" xfId="0" applyFont="1" applyFill="1" applyBorder="1" applyAlignment="1">
      <alignment horizontal="center" vertical="center"/>
    </xf>
    <xf numFmtId="0" fontId="3" fillId="2" borderId="26" xfId="0" applyFont="1" applyFill="1" applyBorder="1" applyAlignment="1">
      <alignment vertical="center"/>
    </xf>
    <xf numFmtId="0" fontId="3" fillId="2" borderId="24" xfId="0" applyFont="1" applyFill="1" applyBorder="1" applyAlignment="1">
      <alignment vertical="center"/>
    </xf>
    <xf numFmtId="3" fontId="4" fillId="2" borderId="0" xfId="0" applyNumberFormat="1" applyFont="1" applyFill="1" applyAlignment="1">
      <alignment horizontal="left"/>
    </xf>
    <xf numFmtId="9" fontId="3" fillId="2" borderId="19" xfId="0" applyNumberFormat="1" applyFont="1" applyFill="1" applyBorder="1" applyAlignment="1">
      <alignment horizontal="center" vertical="center"/>
    </xf>
    <xf numFmtId="0" fontId="4" fillId="2" borderId="19" xfId="0" applyFont="1" applyFill="1" applyBorder="1" applyAlignment="1">
      <alignment horizontal="left" vertical="center" wrapText="1"/>
    </xf>
    <xf numFmtId="0" fontId="3" fillId="2" borderId="69" xfId="0" applyFont="1" applyFill="1" applyBorder="1" applyAlignment="1">
      <alignment horizontal="center" wrapText="1"/>
    </xf>
    <xf numFmtId="0" fontId="3" fillId="2" borderId="69" xfId="0" applyFont="1" applyFill="1" applyBorder="1" applyAlignment="1">
      <alignment horizontal="center"/>
    </xf>
    <xf numFmtId="0" fontId="3" fillId="2" borderId="53" xfId="0" applyFont="1" applyFill="1" applyBorder="1" applyAlignment="1">
      <alignment horizontal="center"/>
    </xf>
    <xf numFmtId="0" fontId="3" fillId="2" borderId="82" xfId="0" applyFont="1" applyFill="1" applyBorder="1" applyAlignment="1">
      <alignment wrapText="1"/>
    </xf>
    <xf numFmtId="3" fontId="4" fillId="2" borderId="50" xfId="0" applyNumberFormat="1" applyFont="1" applyFill="1" applyBorder="1" applyAlignment="1">
      <alignment horizontal="right" vertical="center"/>
    </xf>
    <xf numFmtId="3" fontId="3" fillId="2" borderId="50" xfId="0" applyNumberFormat="1" applyFont="1" applyFill="1" applyBorder="1" applyAlignment="1">
      <alignment horizontal="right" vertical="center"/>
    </xf>
    <xf numFmtId="3" fontId="3" fillId="2" borderId="81" xfId="0" applyNumberFormat="1" applyFont="1" applyFill="1" applyBorder="1" applyAlignment="1">
      <alignment horizontal="right" vertical="center"/>
    </xf>
    <xf numFmtId="164" fontId="3" fillId="2" borderId="28" xfId="0" applyNumberFormat="1" applyFont="1" applyFill="1" applyBorder="1" applyAlignment="1">
      <alignment horizontal="center" vertical="center"/>
    </xf>
    <xf numFmtId="2" fontId="3" fillId="2" borderId="19" xfId="0" applyNumberFormat="1" applyFont="1" applyFill="1" applyBorder="1" applyAlignment="1">
      <alignment horizontal="center" vertical="center"/>
    </xf>
    <xf numFmtId="2" fontId="4" fillId="2" borderId="19" xfId="0" applyNumberFormat="1" applyFont="1" applyFill="1" applyBorder="1" applyAlignment="1">
      <alignment horizontal="center" vertical="center"/>
    </xf>
    <xf numFmtId="2" fontId="3" fillId="2" borderId="19" xfId="0" applyNumberFormat="1" applyFont="1" applyFill="1" applyBorder="1" applyAlignment="1">
      <alignment horizontal="right" vertical="center"/>
    </xf>
    <xf numFmtId="2" fontId="4" fillId="2" borderId="19" xfId="0" applyNumberFormat="1" applyFont="1" applyFill="1" applyBorder="1" applyAlignment="1">
      <alignment horizontal="right" vertical="center" wrapText="1"/>
    </xf>
    <xf numFmtId="171" fontId="3" fillId="2" borderId="19" xfId="3" applyNumberFormat="1" applyFont="1" applyFill="1" applyBorder="1" applyAlignment="1">
      <alignment horizontal="center" vertical="center"/>
    </xf>
    <xf numFmtId="171" fontId="4" fillId="2" borderId="19" xfId="3" applyNumberFormat="1" applyFont="1" applyFill="1" applyBorder="1" applyAlignment="1">
      <alignment horizontal="center" vertical="center"/>
    </xf>
    <xf numFmtId="43" fontId="3" fillId="2" borderId="19" xfId="3" applyNumberFormat="1" applyFont="1" applyFill="1" applyBorder="1" applyAlignment="1">
      <alignment horizontal="right" vertical="center" wrapText="1"/>
    </xf>
    <xf numFmtId="2" fontId="3" fillId="2" borderId="19" xfId="0" applyNumberFormat="1" applyFont="1" applyFill="1" applyBorder="1" applyAlignment="1">
      <alignment horizontal="right" vertical="center" wrapText="1"/>
    </xf>
    <xf numFmtId="2" fontId="3" fillId="2" borderId="19" xfId="3" applyNumberFormat="1" applyFont="1" applyFill="1" applyBorder="1" applyAlignment="1">
      <alignment horizontal="center" vertical="center" wrapText="1"/>
    </xf>
    <xf numFmtId="2" fontId="3" fillId="2" borderId="19" xfId="0" applyNumberFormat="1" applyFont="1" applyFill="1" applyBorder="1" applyAlignment="1">
      <alignment horizontal="left" vertical="center" wrapText="1"/>
    </xf>
    <xf numFmtId="168" fontId="3" fillId="2" borderId="19" xfId="0" applyNumberFormat="1" applyFont="1" applyFill="1" applyBorder="1" applyAlignment="1">
      <alignment horizontal="center" vertical="center" wrapText="1"/>
    </xf>
    <xf numFmtId="164" fontId="3" fillId="2" borderId="0" xfId="0" applyNumberFormat="1" applyFont="1" applyFill="1" applyAlignment="1">
      <alignment horizontal="center" vertical="center"/>
    </xf>
    <xf numFmtId="164" fontId="4" fillId="2" borderId="63" xfId="0" applyNumberFormat="1" applyFont="1" applyFill="1" applyBorder="1" applyAlignment="1">
      <alignment horizontal="center" vertical="center" wrapText="1"/>
    </xf>
    <xf numFmtId="169" fontId="4" fillId="2" borderId="19" xfId="3" applyNumberFormat="1" applyFont="1" applyFill="1" applyBorder="1" applyAlignment="1">
      <alignment horizontal="right"/>
    </xf>
    <xf numFmtId="170" fontId="4" fillId="2" borderId="19" xfId="3" applyNumberFormat="1" applyFont="1" applyFill="1" applyBorder="1" applyAlignment="1"/>
    <xf numFmtId="164" fontId="3" fillId="2" borderId="19" xfId="0" applyNumberFormat="1" applyFont="1" applyFill="1" applyBorder="1" applyAlignment="1">
      <alignment horizontal="center" vertical="center"/>
    </xf>
    <xf numFmtId="3" fontId="3" fillId="2" borderId="66" xfId="3" applyNumberFormat="1" applyFont="1" applyFill="1" applyBorder="1" applyAlignment="1">
      <alignment horizontal="center" vertical="center"/>
    </xf>
    <xf numFmtId="164" fontId="3" fillId="2" borderId="66" xfId="0" applyNumberFormat="1" applyFont="1" applyFill="1" applyBorder="1" applyAlignment="1">
      <alignment horizontal="center" vertical="center"/>
    </xf>
    <xf numFmtId="0" fontId="4" fillId="2" borderId="72" xfId="0" applyFont="1" applyFill="1" applyBorder="1" applyAlignment="1">
      <alignment horizontal="center"/>
    </xf>
    <xf numFmtId="0" fontId="4" fillId="2" borderId="69" xfId="0" applyFont="1" applyFill="1" applyBorder="1" applyAlignment="1">
      <alignment horizontal="center"/>
    </xf>
    <xf numFmtId="0" fontId="4" fillId="2" borderId="72" xfId="0" applyFont="1" applyFill="1" applyBorder="1" applyAlignment="1">
      <alignment horizontal="center" wrapText="1"/>
    </xf>
    <xf numFmtId="0" fontId="4" fillId="2" borderId="69" xfId="0" applyFont="1" applyFill="1" applyBorder="1" applyAlignment="1">
      <alignment horizontal="center" wrapText="1"/>
    </xf>
    <xf numFmtId="0" fontId="4" fillId="2" borderId="73" xfId="0" applyFont="1" applyFill="1" applyBorder="1" applyAlignment="1">
      <alignment horizontal="center" vertical="top"/>
    </xf>
    <xf numFmtId="0" fontId="4" fillId="2" borderId="74" xfId="0" applyFont="1" applyFill="1" applyBorder="1" applyAlignment="1">
      <alignment horizontal="center" vertical="top"/>
    </xf>
    <xf numFmtId="0" fontId="4" fillId="2" borderId="75" xfId="0" applyFont="1" applyFill="1" applyBorder="1" applyAlignment="1">
      <alignment horizontal="center" vertical="top"/>
    </xf>
    <xf numFmtId="0" fontId="4" fillId="2" borderId="27" xfId="0" applyFont="1" applyFill="1" applyBorder="1" applyAlignment="1">
      <alignment horizontal="center"/>
    </xf>
    <xf numFmtId="0" fontId="4" fillId="2" borderId="64" xfId="0" applyFont="1" applyFill="1" applyBorder="1" applyAlignment="1">
      <alignment horizontal="center"/>
    </xf>
    <xf numFmtId="0" fontId="4" fillId="2" borderId="60" xfId="0" applyFont="1" applyFill="1" applyBorder="1" applyAlignment="1">
      <alignment horizontal="center"/>
    </xf>
    <xf numFmtId="0" fontId="4" fillId="2" borderId="19" xfId="0" applyFont="1" applyFill="1" applyBorder="1" applyAlignment="1">
      <alignment horizontal="center" vertical="center"/>
    </xf>
    <xf numFmtId="0" fontId="3" fillId="2" borderId="67" xfId="0" applyFont="1" applyFill="1" applyBorder="1" applyAlignment="1">
      <alignment horizontal="center" wrapText="1"/>
    </xf>
    <xf numFmtId="0" fontId="3" fillId="2" borderId="27" xfId="0" applyFont="1" applyFill="1" applyBorder="1" applyAlignment="1">
      <alignment horizontal="center" wrapText="1"/>
    </xf>
    <xf numFmtId="0" fontId="3" fillId="2" borderId="6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4" xfId="0" applyFont="1" applyFill="1" applyBorder="1" applyAlignment="1">
      <alignment horizontal="center" vertical="center"/>
    </xf>
    <xf numFmtId="164" fontId="3" fillId="2" borderId="27" xfId="0" applyNumberFormat="1" applyFont="1" applyFill="1" applyBorder="1" applyAlignment="1">
      <alignment horizontal="center" vertical="center"/>
    </xf>
    <xf numFmtId="0" fontId="3" fillId="2" borderId="67" xfId="0" applyFont="1" applyFill="1" applyBorder="1" applyAlignment="1">
      <alignment horizontal="center" vertical="center"/>
    </xf>
    <xf numFmtId="0" fontId="3" fillId="2" borderId="25" xfId="0" applyFont="1" applyFill="1" applyBorder="1" applyAlignment="1">
      <alignment horizontal="center" vertical="center"/>
    </xf>
    <xf numFmtId="0" fontId="4" fillId="2" borderId="6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3" fillId="2" borderId="71" xfId="0" applyFont="1" applyFill="1" applyBorder="1" applyAlignment="1">
      <alignment vertical="center"/>
    </xf>
    <xf numFmtId="0" fontId="3" fillId="2" borderId="68" xfId="0" applyFont="1" applyFill="1" applyBorder="1" applyAlignment="1">
      <alignment vertical="center"/>
    </xf>
    <xf numFmtId="0" fontId="4" fillId="2" borderId="80"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0" xfId="0" applyFont="1" applyFill="1" applyBorder="1" applyAlignment="1">
      <alignment horizontal="center" vertical="center"/>
    </xf>
    <xf numFmtId="0" fontId="3" fillId="2" borderId="50"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9" xfId="0" applyFont="1" applyFill="1" applyBorder="1" applyAlignment="1">
      <alignment horizontal="left" vertical="center" wrapText="1"/>
    </xf>
    <xf numFmtId="0" fontId="4" fillId="2" borderId="19" xfId="0" applyFont="1" applyFill="1" applyBorder="1" applyAlignment="1">
      <alignment horizontal="left" vertical="center" wrapText="1" indent="3"/>
    </xf>
    <xf numFmtId="0" fontId="3" fillId="2" borderId="1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9" xfId="0" applyFont="1" applyFill="1" applyBorder="1" applyAlignment="1">
      <alignment horizontal="justify" vertical="center" wrapText="1"/>
    </xf>
    <xf numFmtId="0" fontId="3" fillId="2" borderId="61" xfId="0" applyFont="1" applyFill="1" applyBorder="1" applyAlignment="1">
      <alignment vertical="center"/>
    </xf>
    <xf numFmtId="0" fontId="3" fillId="2" borderId="57" xfId="0" applyFont="1" applyFill="1" applyBorder="1" applyAlignment="1">
      <alignment vertical="center"/>
    </xf>
    <xf numFmtId="0" fontId="4" fillId="2" borderId="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9" xfId="0" applyFont="1" applyFill="1" applyBorder="1" applyAlignment="1">
      <alignment vertical="center" wrapText="1"/>
    </xf>
    <xf numFmtId="9" fontId="3" fillId="2" borderId="19" xfId="0" applyNumberFormat="1" applyFont="1" applyFill="1" applyBorder="1" applyAlignment="1">
      <alignment horizontal="center" vertical="center" wrapText="1"/>
    </xf>
    <xf numFmtId="9" fontId="3" fillId="2" borderId="19" xfId="0" applyNumberFormat="1" applyFont="1" applyFill="1" applyBorder="1" applyAlignment="1">
      <alignment horizontal="center" vertical="center"/>
    </xf>
    <xf numFmtId="0" fontId="4" fillId="2" borderId="19" xfId="0" applyFont="1" applyFill="1" applyBorder="1" applyAlignment="1">
      <alignment horizontal="left" vertical="center" wrapText="1"/>
    </xf>
    <xf numFmtId="0" fontId="4" fillId="2" borderId="19" xfId="0" applyFont="1" applyFill="1" applyBorder="1" applyAlignment="1">
      <alignment horizontal="justify" vertical="center"/>
    </xf>
    <xf numFmtId="0" fontId="4" fillId="2" borderId="19" xfId="0" applyFont="1" applyFill="1" applyBorder="1" applyAlignment="1">
      <alignment vertical="center" wrapText="1"/>
    </xf>
    <xf numFmtId="1" fontId="4" fillId="2" borderId="6"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0" xfId="0" applyFont="1" applyFill="1" applyAlignment="1">
      <alignment horizontal="center" vertical="center"/>
    </xf>
    <xf numFmtId="1" fontId="4" fillId="2" borderId="2" xfId="0" applyNumberFormat="1" applyFont="1" applyFill="1" applyBorder="1" applyAlignment="1">
      <alignment horizontal="center" vertical="center"/>
    </xf>
    <xf numFmtId="1" fontId="4" fillId="2" borderId="7"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1" fontId="4" fillId="2" borderId="4"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1" fontId="4" fillId="2" borderId="1"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2" borderId="12" xfId="0" applyNumberFormat="1" applyFont="1" applyFill="1" applyBorder="1" applyAlignment="1">
      <alignment horizontal="center" vertical="center" wrapText="1"/>
    </xf>
    <xf numFmtId="1" fontId="4" fillId="2" borderId="1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164" fontId="4" fillId="2" borderId="8" xfId="0" applyNumberFormat="1" applyFont="1" applyFill="1" applyBorder="1" applyAlignment="1">
      <alignment horizontal="center" vertical="center"/>
    </xf>
    <xf numFmtId="1" fontId="4" fillId="2" borderId="8" xfId="0" applyNumberFormat="1" applyFont="1" applyFill="1" applyBorder="1" applyAlignment="1">
      <alignment horizontal="center" vertical="center"/>
    </xf>
    <xf numFmtId="1" fontId="4" fillId="2" borderId="1" xfId="0" applyNumberFormat="1"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10" fontId="3" fillId="2" borderId="4"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10" fontId="3" fillId="2" borderId="15" xfId="2" applyNumberFormat="1" applyFont="1" applyFill="1" applyBorder="1" applyAlignment="1">
      <alignment horizontal="center" vertical="center"/>
    </xf>
    <xf numFmtId="0" fontId="3" fillId="2" borderId="17" xfId="0" applyFont="1" applyFill="1" applyBorder="1" applyAlignment="1">
      <alignment horizontal="center" vertical="center"/>
    </xf>
    <xf numFmtId="10" fontId="3" fillId="2" borderId="17" xfId="2" applyNumberFormat="1" applyFont="1" applyFill="1" applyBorder="1" applyAlignment="1">
      <alignment horizontal="center" vertical="center"/>
    </xf>
    <xf numFmtId="0" fontId="3" fillId="2" borderId="0" xfId="0" applyFont="1" applyFill="1" applyBorder="1" applyAlignment="1">
      <alignment horizontal="center"/>
    </xf>
    <xf numFmtId="0" fontId="4" fillId="2" borderId="0" xfId="0" applyFont="1" applyFill="1" applyBorder="1" applyAlignment="1">
      <alignment horizontal="center" vertical="center"/>
    </xf>
    <xf numFmtId="0" fontId="4" fillId="2" borderId="0" xfId="0" applyFont="1" applyFill="1" applyAlignment="1">
      <alignment horizontal="center"/>
    </xf>
    <xf numFmtId="4" fontId="4" fillId="2" borderId="0"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4" fontId="4" fillId="2" borderId="0" xfId="0" applyNumberFormat="1" applyFont="1" applyFill="1" applyBorder="1" applyAlignment="1">
      <alignment horizontal="center" vertical="center" wrapText="1"/>
    </xf>
    <xf numFmtId="0" fontId="3" fillId="2" borderId="0" xfId="0" applyFont="1" applyFill="1" applyAlignment="1">
      <alignment horizontal="justify" vertical="center"/>
    </xf>
    <xf numFmtId="0" fontId="3" fillId="2" borderId="0" xfId="0" applyFont="1" applyFill="1" applyAlignment="1"/>
    <xf numFmtId="0" fontId="3" fillId="2" borderId="0" xfId="0" applyFont="1" applyFill="1" applyAlignment="1">
      <alignment horizontal="left" vertical="center"/>
    </xf>
    <xf numFmtId="0" fontId="3" fillId="2" borderId="0" xfId="0" applyFont="1" applyFill="1" applyAlignment="1">
      <alignment horizontal="left"/>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21" xfId="0" applyFont="1" applyFill="1" applyBorder="1" applyAlignment="1">
      <alignment vertical="center" wrapText="1"/>
    </xf>
    <xf numFmtId="0" fontId="4" fillId="2" borderId="22" xfId="0" applyFont="1" applyFill="1" applyBorder="1" applyAlignment="1">
      <alignment horizontal="center" vertical="distributed"/>
    </xf>
    <xf numFmtId="0" fontId="3" fillId="2" borderId="0" xfId="0" applyFont="1" applyFill="1" applyBorder="1" applyAlignment="1">
      <alignment vertical="distributed"/>
    </xf>
    <xf numFmtId="0" fontId="3" fillId="2" borderId="21" xfId="0" applyFont="1" applyFill="1" applyBorder="1" applyAlignment="1">
      <alignment vertical="distributed"/>
    </xf>
    <xf numFmtId="0" fontId="4" fillId="2" borderId="0" xfId="0" applyFont="1" applyFill="1" applyAlignment="1">
      <alignment horizontal="left"/>
    </xf>
    <xf numFmtId="0" fontId="4" fillId="2" borderId="0" xfId="0" applyFont="1" applyFill="1" applyAlignment="1">
      <alignment horizontal="left" wrapText="1"/>
    </xf>
    <xf numFmtId="0" fontId="3" fillId="2" borderId="0" xfId="0" applyFont="1" applyFill="1" applyBorder="1" applyAlignment="1">
      <alignment horizontal="left" wrapText="1"/>
    </xf>
    <xf numFmtId="0" fontId="4" fillId="2" borderId="25" xfId="0" applyFont="1" applyFill="1" applyBorder="1" applyAlignment="1">
      <alignment horizontal="center" wrapText="1"/>
    </xf>
    <xf numFmtId="0" fontId="4" fillId="2" borderId="24" xfId="0" applyFont="1" applyFill="1" applyBorder="1" applyAlignment="1">
      <alignment horizontal="center" wrapText="1"/>
    </xf>
    <xf numFmtId="0" fontId="3" fillId="2" borderId="0" xfId="0" applyFont="1" applyFill="1" applyAlignment="1">
      <alignment horizontal="left" wrapText="1"/>
    </xf>
    <xf numFmtId="0" fontId="3" fillId="2" borderId="25"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24" xfId="0" applyFont="1" applyFill="1" applyBorder="1" applyAlignment="1">
      <alignment horizontal="left" vertical="center"/>
    </xf>
    <xf numFmtId="0" fontId="3" fillId="2" borderId="26"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6" xfId="0" quotePrefix="1" applyFont="1" applyFill="1" applyBorder="1" applyAlignment="1">
      <alignment horizontal="left" vertical="center" wrapText="1"/>
    </xf>
    <xf numFmtId="0" fontId="4" fillId="2" borderId="0" xfId="0" applyFont="1" applyFill="1" applyAlignment="1">
      <alignment horizontal="left" vertical="center"/>
    </xf>
    <xf numFmtId="176" fontId="3" fillId="2" borderId="36" xfId="6" applyFont="1" applyFill="1" applyBorder="1" applyAlignment="1">
      <alignment horizontal="center" vertical="center"/>
    </xf>
    <xf numFmtId="176" fontId="3" fillId="2" borderId="35" xfId="6" applyFont="1" applyFill="1" applyBorder="1" applyAlignment="1">
      <alignment horizontal="center" vertical="center"/>
    </xf>
    <xf numFmtId="0" fontId="3" fillId="2" borderId="36" xfId="0" applyFont="1" applyFill="1" applyBorder="1" applyAlignment="1">
      <alignment horizontal="center" vertical="center"/>
    </xf>
    <xf numFmtId="0" fontId="3" fillId="2" borderId="35" xfId="0" applyFont="1" applyFill="1" applyBorder="1" applyAlignment="1">
      <alignment horizontal="center" vertical="center"/>
    </xf>
    <xf numFmtId="176" fontId="3" fillId="2" borderId="34" xfId="6" applyFont="1" applyFill="1" applyBorder="1" applyAlignment="1">
      <alignment horizontal="center" vertical="center"/>
    </xf>
    <xf numFmtId="0" fontId="3" fillId="2" borderId="34" xfId="0" applyFont="1" applyFill="1" applyBorder="1" applyAlignment="1">
      <alignment horizontal="center" vertical="center"/>
    </xf>
    <xf numFmtId="180" fontId="3" fillId="2" borderId="35" xfId="4" applyNumberFormat="1" applyFont="1" applyFill="1" applyBorder="1" applyAlignment="1">
      <alignment horizontal="center" vertical="center"/>
    </xf>
    <xf numFmtId="180" fontId="3" fillId="2" borderId="34" xfId="4" applyNumberFormat="1" applyFont="1" applyFill="1" applyBorder="1" applyAlignment="1">
      <alignment horizontal="center" vertical="center"/>
    </xf>
    <xf numFmtId="0" fontId="3" fillId="2" borderId="35"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1"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7" xfId="0" applyFont="1" applyFill="1" applyBorder="1" applyAlignment="1">
      <alignment horizontal="center" vertical="center" wrapText="1"/>
    </xf>
    <xf numFmtId="177" fontId="3" fillId="2" borderId="36" xfId="6" applyNumberFormat="1" applyFont="1" applyFill="1" applyBorder="1" applyAlignment="1">
      <alignment horizontal="center" vertical="center"/>
    </xf>
    <xf numFmtId="177" fontId="3" fillId="2" borderId="35" xfId="6" applyNumberFormat="1" applyFont="1" applyFill="1" applyBorder="1" applyAlignment="1">
      <alignment horizontal="center" vertical="center"/>
    </xf>
    <xf numFmtId="177" fontId="3" fillId="2" borderId="34" xfId="6"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41"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9"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4" xfId="0" applyFont="1" applyFill="1" applyBorder="1" applyAlignment="1">
      <alignment horizontal="center" vertical="center"/>
    </xf>
    <xf numFmtId="179" fontId="3" fillId="2" borderId="35" xfId="4" applyNumberFormat="1" applyFont="1" applyFill="1" applyBorder="1" applyAlignment="1">
      <alignment horizontal="center" vertical="center"/>
    </xf>
    <xf numFmtId="179" fontId="3" fillId="2" borderId="34" xfId="4" applyNumberFormat="1" applyFont="1" applyFill="1" applyBorder="1" applyAlignment="1">
      <alignment horizontal="center" vertical="center"/>
    </xf>
    <xf numFmtId="179" fontId="3" fillId="2" borderId="36" xfId="4" applyNumberFormat="1" applyFont="1" applyFill="1" applyBorder="1" applyAlignment="1">
      <alignment horizontal="center" vertical="center"/>
    </xf>
    <xf numFmtId="3" fontId="3" fillId="2" borderId="36" xfId="0" applyNumberFormat="1" applyFont="1" applyFill="1" applyBorder="1" applyAlignment="1">
      <alignment horizontal="center" vertical="center"/>
    </xf>
    <xf numFmtId="3" fontId="3" fillId="2" borderId="35" xfId="0" applyNumberFormat="1" applyFont="1" applyFill="1" applyBorder="1" applyAlignment="1">
      <alignment horizontal="center" vertical="center"/>
    </xf>
    <xf numFmtId="3" fontId="3" fillId="2" borderId="34" xfId="0" applyNumberFormat="1" applyFont="1" applyFill="1" applyBorder="1" applyAlignment="1">
      <alignment horizontal="center" vertical="center"/>
    </xf>
    <xf numFmtId="3" fontId="3" fillId="2" borderId="36" xfId="0" applyNumberFormat="1" applyFont="1" applyFill="1" applyBorder="1" applyAlignment="1">
      <alignment horizontal="center" vertical="center"/>
    </xf>
    <xf numFmtId="3" fontId="3" fillId="2" borderId="35" xfId="0" applyNumberFormat="1" applyFont="1" applyFill="1" applyBorder="1" applyAlignment="1">
      <alignment horizontal="center" vertical="center"/>
    </xf>
    <xf numFmtId="3" fontId="3" fillId="2" borderId="34" xfId="0" applyNumberFormat="1" applyFont="1" applyFill="1" applyBorder="1" applyAlignment="1">
      <alignment horizontal="center" vertical="center"/>
    </xf>
    <xf numFmtId="0" fontId="3" fillId="2" borderId="36" xfId="7" applyNumberFormat="1" applyFont="1" applyFill="1" applyBorder="1" applyAlignment="1">
      <alignment horizontal="center" vertical="center"/>
    </xf>
    <xf numFmtId="0" fontId="3" fillId="2" borderId="35" xfId="7" applyNumberFormat="1" applyFont="1" applyFill="1" applyBorder="1" applyAlignment="1">
      <alignment horizontal="center" vertical="center"/>
    </xf>
  </cellXfs>
  <cellStyles count="14">
    <cellStyle name="Millares" xfId="3" builtinId="3"/>
    <cellStyle name="Millares [0] 2" xfId="7"/>
    <cellStyle name="Millares 2" xfId="5"/>
    <cellStyle name="Moneda" xfId="4" builtinId="4"/>
    <cellStyle name="Moneda [0] 2" xfId="6"/>
    <cellStyle name="Normal" xfId="0" builtinId="0"/>
    <cellStyle name="Normal 10" xfId="11"/>
    <cellStyle name="Normal 2" xfId="8"/>
    <cellStyle name="Normal 2 2" xfId="10"/>
    <cellStyle name="Normal 7" xfId="13"/>
    <cellStyle name="Porcentaje" xfId="1" builtinId="5"/>
    <cellStyle name="Porcentaje 2" xfId="9"/>
    <cellStyle name="Porcentaje 2 2" xfId="12"/>
    <cellStyle name="Porcentual 2 2" xfId="2"/>
  </cellStyles>
  <dxfs count="5">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5.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aldos%20Deuda\BaseDatos\SDBaseDa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aldos%20Deuda\2002\Junio\ProyStock06-2002D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aldos%20Deuda\2002\Marzo\SDExterna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ervicio%20Deuda\Mar2004\DEMar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heetViews>
  <sheetFormatPr baseColWidth="10" defaultColWidth="11.42578125" defaultRowHeight="12.75" x14ac:dyDescent="0.2"/>
  <cols>
    <col min="1" max="1" width="32.7109375" style="38" customWidth="1"/>
    <col min="2" max="2" width="10.85546875" style="38" customWidth="1"/>
    <col min="3" max="16384" width="11.42578125" style="38"/>
  </cols>
  <sheetData>
    <row r="1" spans="1:3" x14ac:dyDescent="0.2">
      <c r="A1" s="81" t="s">
        <v>967</v>
      </c>
    </row>
    <row r="2" spans="1:3" x14ac:dyDescent="0.2">
      <c r="A2" s="81" t="s">
        <v>962</v>
      </c>
    </row>
    <row r="4" spans="1:3" x14ac:dyDescent="0.2">
      <c r="A4" s="122"/>
      <c r="B4" s="186">
        <v>2017</v>
      </c>
      <c r="C4" s="186">
        <v>2018</v>
      </c>
    </row>
    <row r="5" spans="1:3" x14ac:dyDescent="0.2">
      <c r="A5" s="187" t="s">
        <v>964</v>
      </c>
      <c r="B5" s="520">
        <v>-0.5</v>
      </c>
      <c r="C5" s="518">
        <v>4.5999999999999996</v>
      </c>
    </row>
    <row r="6" spans="1:3" x14ac:dyDescent="0.2">
      <c r="A6" s="188" t="s">
        <v>980</v>
      </c>
      <c r="B6" s="520"/>
      <c r="C6" s="518"/>
    </row>
    <row r="7" spans="1:3" x14ac:dyDescent="0.2">
      <c r="A7" s="187" t="s">
        <v>965</v>
      </c>
      <c r="B7" s="520">
        <v>2.5</v>
      </c>
      <c r="C7" s="518">
        <v>4.4000000000000004</v>
      </c>
    </row>
    <row r="8" spans="1:3" x14ac:dyDescent="0.2">
      <c r="A8" s="188" t="s">
        <v>980</v>
      </c>
      <c r="B8" s="520"/>
      <c r="C8" s="518"/>
    </row>
    <row r="9" spans="1:3" x14ac:dyDescent="0.2">
      <c r="A9" s="187" t="s">
        <v>972</v>
      </c>
      <c r="B9" s="520">
        <v>261.2</v>
      </c>
      <c r="C9" s="518">
        <v>313.3</v>
      </c>
    </row>
    <row r="10" spans="1:3" x14ac:dyDescent="0.2">
      <c r="A10" s="188" t="s">
        <v>979</v>
      </c>
      <c r="B10" s="520"/>
      <c r="C10" s="518"/>
    </row>
    <row r="11" spans="1:3" x14ac:dyDescent="0.2">
      <c r="A11" s="189" t="s">
        <v>968</v>
      </c>
      <c r="B11" s="520">
        <v>658.6</v>
      </c>
      <c r="C11" s="518">
        <v>606.5</v>
      </c>
    </row>
    <row r="12" spans="1:3" x14ac:dyDescent="0.2">
      <c r="A12" s="188" t="s">
        <v>979</v>
      </c>
      <c r="B12" s="520"/>
      <c r="C12" s="518"/>
    </row>
    <row r="13" spans="1:3" x14ac:dyDescent="0.2">
      <c r="A13" s="187" t="s">
        <v>966</v>
      </c>
      <c r="B13" s="519">
        <v>18647</v>
      </c>
      <c r="C13" s="519">
        <v>21381.664000000001</v>
      </c>
    </row>
    <row r="14" spans="1:3" x14ac:dyDescent="0.2">
      <c r="A14" s="188" t="s">
        <v>981</v>
      </c>
      <c r="B14" s="519"/>
      <c r="C14" s="519"/>
    </row>
    <row r="15" spans="1:3" x14ac:dyDescent="0.2">
      <c r="A15" s="190"/>
    </row>
    <row r="16" spans="1:3" x14ac:dyDescent="0.2">
      <c r="A16" s="38" t="s">
        <v>1165</v>
      </c>
    </row>
  </sheetData>
  <mergeCells count="10">
    <mergeCell ref="B5:B6"/>
    <mergeCell ref="B7:B8"/>
    <mergeCell ref="B9:B10"/>
    <mergeCell ref="B11:B12"/>
    <mergeCell ref="B13:B14"/>
    <mergeCell ref="C5:C6"/>
    <mergeCell ref="C7:C8"/>
    <mergeCell ref="C9:C10"/>
    <mergeCell ref="C11:C12"/>
    <mergeCell ref="C13:C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11" sqref="C11"/>
    </sheetView>
  </sheetViews>
  <sheetFormatPr baseColWidth="10" defaultColWidth="11.42578125" defaultRowHeight="12.75" x14ac:dyDescent="0.2"/>
  <cols>
    <col min="1" max="1" width="46.140625" style="38" customWidth="1"/>
    <col min="2" max="16384" width="11.42578125" style="38"/>
  </cols>
  <sheetData>
    <row r="1" spans="1:5" x14ac:dyDescent="0.2">
      <c r="A1" s="176" t="s">
        <v>1037</v>
      </c>
    </row>
    <row r="2" spans="1:5" x14ac:dyDescent="0.2">
      <c r="A2" s="176" t="s">
        <v>1006</v>
      </c>
    </row>
    <row r="3" spans="1:5" x14ac:dyDescent="0.2">
      <c r="A3" s="411" t="s">
        <v>1189</v>
      </c>
    </row>
    <row r="4" spans="1:5" ht="13.5" thickBot="1" x14ac:dyDescent="0.25">
      <c r="A4" s="416"/>
    </row>
    <row r="5" spans="1:5" x14ac:dyDescent="0.2">
      <c r="A5" s="545" t="s">
        <v>1172</v>
      </c>
      <c r="B5" s="547" t="s">
        <v>1007</v>
      </c>
      <c r="C5" s="548"/>
      <c r="D5" s="549" t="s">
        <v>538</v>
      </c>
      <c r="E5" s="550"/>
    </row>
    <row r="6" spans="1:5" x14ac:dyDescent="0.2">
      <c r="A6" s="546"/>
      <c r="B6" s="551" t="s">
        <v>644</v>
      </c>
      <c r="C6" s="473" t="s">
        <v>1008</v>
      </c>
      <c r="D6" s="553" t="s">
        <v>644</v>
      </c>
      <c r="E6" s="162" t="s">
        <v>1008</v>
      </c>
    </row>
    <row r="7" spans="1:5" x14ac:dyDescent="0.2">
      <c r="A7" s="546"/>
      <c r="B7" s="552"/>
      <c r="C7" s="406" t="s">
        <v>1173</v>
      </c>
      <c r="D7" s="554"/>
      <c r="E7" s="471" t="s">
        <v>1009</v>
      </c>
    </row>
    <row r="8" spans="1:5" x14ac:dyDescent="0.2">
      <c r="A8" s="466" t="s">
        <v>1010</v>
      </c>
      <c r="B8" s="499">
        <v>42374148</v>
      </c>
      <c r="C8" s="474">
        <v>22.1</v>
      </c>
      <c r="D8" s="159">
        <v>41785166.796057113</v>
      </c>
      <c r="E8" s="64">
        <v>21.416601311414727</v>
      </c>
    </row>
    <row r="9" spans="1:5" x14ac:dyDescent="0.2">
      <c r="A9" s="467" t="s">
        <v>1011</v>
      </c>
      <c r="B9" s="500">
        <v>35639035</v>
      </c>
      <c r="C9" s="473">
        <v>18.600000000000001</v>
      </c>
      <c r="D9" s="161">
        <v>34462767.870705009</v>
      </c>
      <c r="E9" s="66">
        <v>17.663573372270655</v>
      </c>
    </row>
    <row r="10" spans="1:5" x14ac:dyDescent="0.2">
      <c r="A10" s="467" t="s">
        <v>1012</v>
      </c>
      <c r="B10" s="500">
        <v>1122079</v>
      </c>
      <c r="C10" s="473">
        <v>0.6</v>
      </c>
      <c r="D10" s="161">
        <v>1011856.8244420877</v>
      </c>
      <c r="E10" s="66">
        <v>0.51861786980721614</v>
      </c>
    </row>
    <row r="11" spans="1:5" x14ac:dyDescent="0.2">
      <c r="A11" s="467" t="s">
        <v>1013</v>
      </c>
      <c r="B11" s="500">
        <v>34516956</v>
      </c>
      <c r="C11" s="502">
        <v>18</v>
      </c>
      <c r="D11" s="161">
        <v>33450911.04626292</v>
      </c>
      <c r="E11" s="66">
        <v>17.144955502463436</v>
      </c>
    </row>
    <row r="12" spans="1:5" x14ac:dyDescent="0.2">
      <c r="A12" s="467" t="s">
        <v>1014</v>
      </c>
      <c r="B12" s="500">
        <v>998220</v>
      </c>
      <c r="C12" s="473">
        <v>0.5</v>
      </c>
      <c r="D12" s="161">
        <v>1091948.7534424104</v>
      </c>
      <c r="E12" s="66">
        <v>0.5596682482832428</v>
      </c>
    </row>
    <row r="13" spans="1:5" x14ac:dyDescent="0.2">
      <c r="A13" s="467" t="s">
        <v>1015</v>
      </c>
      <c r="B13" s="500">
        <v>3421037</v>
      </c>
      <c r="C13" s="473">
        <v>1.8</v>
      </c>
      <c r="D13" s="161">
        <v>2394914.5581025612</v>
      </c>
      <c r="E13" s="66">
        <v>1.227491337204029</v>
      </c>
    </row>
    <row r="14" spans="1:5" ht="13.5" thickBot="1" x14ac:dyDescent="0.25">
      <c r="A14" s="472" t="s">
        <v>1016</v>
      </c>
      <c r="B14" s="501">
        <v>3093768</v>
      </c>
      <c r="C14" s="475">
        <v>1.6</v>
      </c>
      <c r="D14" s="175">
        <v>3835535.6138071329</v>
      </c>
      <c r="E14" s="404">
        <v>1.9658683536568038</v>
      </c>
    </row>
    <row r="15" spans="1:5" x14ac:dyDescent="0.2">
      <c r="A15" s="411" t="s">
        <v>1174</v>
      </c>
    </row>
    <row r="16" spans="1:5" x14ac:dyDescent="0.2">
      <c r="A16" s="45" t="s">
        <v>98</v>
      </c>
    </row>
  </sheetData>
  <mergeCells count="5">
    <mergeCell ref="A5:A7"/>
    <mergeCell ref="B5:C5"/>
    <mergeCell ref="D5:E5"/>
    <mergeCell ref="B6:B7"/>
    <mergeCell ref="D6:D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baseColWidth="10" defaultColWidth="11.42578125" defaultRowHeight="12.75" x14ac:dyDescent="0.2"/>
  <cols>
    <col min="1" max="1" width="44" style="38" customWidth="1"/>
    <col min="2" max="16384" width="11.42578125" style="38"/>
  </cols>
  <sheetData>
    <row r="1" spans="1:2" x14ac:dyDescent="0.2">
      <c r="A1" s="67" t="s">
        <v>1060</v>
      </c>
    </row>
    <row r="2" spans="1:2" x14ac:dyDescent="0.2">
      <c r="A2" s="176" t="s">
        <v>1190</v>
      </c>
    </row>
    <row r="3" spans="1:2" x14ac:dyDescent="0.2">
      <c r="A3" s="177" t="s">
        <v>1139</v>
      </c>
    </row>
    <row r="4" spans="1:2" x14ac:dyDescent="0.2">
      <c r="A4" s="411"/>
    </row>
    <row r="5" spans="1:2" x14ac:dyDescent="0.2">
      <c r="A5" s="36" t="s">
        <v>1051</v>
      </c>
      <c r="B5" s="36">
        <v>2018</v>
      </c>
    </row>
    <row r="6" spans="1:2" x14ac:dyDescent="0.2">
      <c r="A6" s="214" t="s">
        <v>1052</v>
      </c>
      <c r="B6" s="215">
        <v>95901</v>
      </c>
    </row>
    <row r="7" spans="1:2" x14ac:dyDescent="0.2">
      <c r="A7" s="214" t="s">
        <v>1053</v>
      </c>
      <c r="B7" s="215">
        <v>1159112</v>
      </c>
    </row>
    <row r="8" spans="1:2" x14ac:dyDescent="0.2">
      <c r="A8" s="214" t="s">
        <v>1054</v>
      </c>
      <c r="B8" s="215">
        <v>33764</v>
      </c>
    </row>
    <row r="9" spans="1:2" x14ac:dyDescent="0.2">
      <c r="A9" s="216" t="s">
        <v>1055</v>
      </c>
      <c r="B9" s="215">
        <v>2612</v>
      </c>
    </row>
    <row r="10" spans="1:2" x14ac:dyDescent="0.2">
      <c r="A10" s="216" t="s">
        <v>1056</v>
      </c>
      <c r="B10" s="215">
        <v>23701</v>
      </c>
    </row>
    <row r="11" spans="1:2" x14ac:dyDescent="0.2">
      <c r="A11" s="216" t="s">
        <v>1057</v>
      </c>
      <c r="B11" s="215">
        <v>7451</v>
      </c>
    </row>
    <row r="12" spans="1:2" x14ac:dyDescent="0.2">
      <c r="A12" s="214" t="s">
        <v>1058</v>
      </c>
      <c r="B12" s="215">
        <v>79566</v>
      </c>
    </row>
    <row r="13" spans="1:2" x14ac:dyDescent="0.2">
      <c r="A13" s="217" t="s">
        <v>1059</v>
      </c>
      <c r="B13" s="218">
        <v>1368343</v>
      </c>
    </row>
    <row r="14" spans="1:2" x14ac:dyDescent="0.2">
      <c r="A14" s="38" t="s">
        <v>98</v>
      </c>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baseColWidth="10" defaultColWidth="11.42578125" defaultRowHeight="12.75" x14ac:dyDescent="0.2"/>
  <cols>
    <col min="1" max="1" width="3.5703125" style="122" customWidth="1"/>
    <col min="2" max="2" width="41.28515625" style="122" customWidth="1"/>
    <col min="3" max="16384" width="11.42578125" style="122"/>
  </cols>
  <sheetData>
    <row r="1" spans="1:3" x14ac:dyDescent="0.2">
      <c r="A1" s="476" t="s">
        <v>1065</v>
      </c>
    </row>
    <row r="2" spans="1:3" x14ac:dyDescent="0.2">
      <c r="A2" s="219" t="s">
        <v>1064</v>
      </c>
    </row>
    <row r="3" spans="1:3" x14ac:dyDescent="0.2">
      <c r="A3" s="1" t="s">
        <v>536</v>
      </c>
    </row>
    <row r="5" spans="1:3" x14ac:dyDescent="0.2">
      <c r="A5" s="555" t="s">
        <v>1187</v>
      </c>
      <c r="B5" s="555"/>
      <c r="C5" s="36">
        <v>2018</v>
      </c>
    </row>
    <row r="6" spans="1:3" x14ac:dyDescent="0.2">
      <c r="A6" s="556" t="s">
        <v>1153</v>
      </c>
      <c r="B6" s="556"/>
      <c r="C6" s="218">
        <v>1368343</v>
      </c>
    </row>
    <row r="7" spans="1:3" x14ac:dyDescent="0.2">
      <c r="A7" s="116">
        <v>1</v>
      </c>
      <c r="B7" s="40" t="s">
        <v>1061</v>
      </c>
      <c r="C7" s="215">
        <v>50953</v>
      </c>
    </row>
    <row r="8" spans="1:3" x14ac:dyDescent="0.2">
      <c r="A8" s="116">
        <v>2</v>
      </c>
      <c r="B8" s="40" t="s">
        <v>780</v>
      </c>
      <c r="C8" s="215">
        <v>16227</v>
      </c>
    </row>
    <row r="9" spans="1:3" x14ac:dyDescent="0.2">
      <c r="A9" s="116">
        <v>3</v>
      </c>
      <c r="B9" s="40" t="s">
        <v>781</v>
      </c>
      <c r="C9" s="215">
        <v>57946</v>
      </c>
    </row>
    <row r="10" spans="1:3" x14ac:dyDescent="0.2">
      <c r="A10" s="116">
        <v>4</v>
      </c>
      <c r="B10" s="40" t="s">
        <v>778</v>
      </c>
      <c r="C10" s="215">
        <v>20019</v>
      </c>
    </row>
    <row r="11" spans="1:3" x14ac:dyDescent="0.2">
      <c r="A11" s="116">
        <v>5</v>
      </c>
      <c r="B11" s="40" t="s">
        <v>776</v>
      </c>
      <c r="C11" s="215">
        <v>17655</v>
      </c>
    </row>
    <row r="12" spans="1:3" x14ac:dyDescent="0.2">
      <c r="A12" s="116">
        <v>6</v>
      </c>
      <c r="B12" s="40" t="s">
        <v>1062</v>
      </c>
      <c r="C12" s="215">
        <v>95712</v>
      </c>
    </row>
    <row r="13" spans="1:3" x14ac:dyDescent="0.2">
      <c r="A13" s="116">
        <v>7</v>
      </c>
      <c r="B13" s="40" t="s">
        <v>791</v>
      </c>
      <c r="C13" s="215">
        <v>1080205</v>
      </c>
    </row>
    <row r="14" spans="1:3" x14ac:dyDescent="0.2">
      <c r="A14" s="116">
        <v>8</v>
      </c>
      <c r="B14" s="40" t="s">
        <v>1063</v>
      </c>
      <c r="C14" s="215">
        <v>29626</v>
      </c>
    </row>
    <row r="15" spans="1:3" x14ac:dyDescent="0.2">
      <c r="A15" s="1" t="s">
        <v>98</v>
      </c>
    </row>
  </sheetData>
  <mergeCells count="2">
    <mergeCell ref="A5:B5"/>
    <mergeCell ref="A6:B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baseColWidth="10" defaultColWidth="11.42578125" defaultRowHeight="12.75" x14ac:dyDescent="0.2"/>
  <cols>
    <col min="1" max="1" width="9.85546875" style="38" customWidth="1"/>
    <col min="2" max="2" width="43.140625" style="38" customWidth="1"/>
    <col min="3" max="16384" width="11.42578125" style="38"/>
  </cols>
  <sheetData>
    <row r="1" spans="1:3" x14ac:dyDescent="0.2">
      <c r="A1" s="67" t="s">
        <v>1074</v>
      </c>
    </row>
    <row r="2" spans="1:3" x14ac:dyDescent="0.2">
      <c r="A2" s="176" t="s">
        <v>1073</v>
      </c>
    </row>
    <row r="3" spans="1:3" x14ac:dyDescent="0.2">
      <c r="A3" s="176"/>
    </row>
    <row r="4" spans="1:3" x14ac:dyDescent="0.2">
      <c r="A4" s="221" t="s">
        <v>1066</v>
      </c>
      <c r="B4" s="221" t="s">
        <v>1067</v>
      </c>
      <c r="C4" s="557" t="s">
        <v>203</v>
      </c>
    </row>
    <row r="5" spans="1:3" x14ac:dyDescent="0.2">
      <c r="A5" s="221">
        <v>21</v>
      </c>
      <c r="B5" s="221" t="s">
        <v>1068</v>
      </c>
      <c r="C5" s="557"/>
    </row>
    <row r="6" spans="1:3" x14ac:dyDescent="0.2">
      <c r="A6" s="222"/>
      <c r="B6" s="221" t="s">
        <v>1069</v>
      </c>
      <c r="C6" s="223">
        <v>0.05</v>
      </c>
    </row>
    <row r="7" spans="1:3" x14ac:dyDescent="0.2">
      <c r="A7" s="222"/>
      <c r="B7" s="221" t="s">
        <v>1070</v>
      </c>
      <c r="C7" s="223">
        <v>0.05</v>
      </c>
    </row>
    <row r="8" spans="1:3" x14ac:dyDescent="0.2">
      <c r="A8" s="222"/>
      <c r="B8" s="221" t="s">
        <v>1071</v>
      </c>
      <c r="C8" s="223">
        <v>0.2</v>
      </c>
    </row>
    <row r="9" spans="1:3" x14ac:dyDescent="0.2">
      <c r="A9" s="222"/>
      <c r="B9" s="221" t="s">
        <v>1072</v>
      </c>
      <c r="C9" s="223">
        <v>0.01</v>
      </c>
    </row>
    <row r="10" spans="1:3" x14ac:dyDescent="0.2">
      <c r="A10" s="177" t="s">
        <v>98</v>
      </c>
    </row>
  </sheetData>
  <mergeCells count="1">
    <mergeCell ref="C4:C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heetViews>
  <sheetFormatPr baseColWidth="10" defaultColWidth="11.42578125" defaultRowHeight="12.75" x14ac:dyDescent="0.2"/>
  <cols>
    <col min="1" max="1" width="11.42578125" style="38"/>
    <col min="2" max="2" width="56.85546875" style="38" customWidth="1"/>
    <col min="3" max="16384" width="11.42578125" style="38"/>
  </cols>
  <sheetData>
    <row r="1" spans="1:3" x14ac:dyDescent="0.2">
      <c r="A1" s="110" t="s">
        <v>1191</v>
      </c>
    </row>
    <row r="2" spans="1:3" x14ac:dyDescent="0.2">
      <c r="A2" s="14" t="s">
        <v>1088</v>
      </c>
    </row>
    <row r="3" spans="1:3" x14ac:dyDescent="0.2">
      <c r="A3" s="179"/>
    </row>
    <row r="4" spans="1:3" x14ac:dyDescent="0.2">
      <c r="A4" s="116" t="s">
        <v>1066</v>
      </c>
      <c r="B4" s="221" t="s">
        <v>1067</v>
      </c>
      <c r="C4" s="557" t="s">
        <v>203</v>
      </c>
    </row>
    <row r="5" spans="1:3" x14ac:dyDescent="0.2">
      <c r="A5" s="116">
        <v>22</v>
      </c>
      <c r="B5" s="221" t="s">
        <v>1075</v>
      </c>
      <c r="C5" s="557"/>
    </row>
    <row r="6" spans="1:3" x14ac:dyDescent="0.2">
      <c r="A6" s="221"/>
      <c r="B6" s="221" t="s">
        <v>1076</v>
      </c>
      <c r="C6" s="223">
        <v>0.15</v>
      </c>
    </row>
    <row r="7" spans="1:3" x14ac:dyDescent="0.2">
      <c r="A7" s="221"/>
      <c r="B7" s="221" t="s">
        <v>1077</v>
      </c>
      <c r="C7" s="223">
        <v>0.15</v>
      </c>
    </row>
    <row r="8" spans="1:3" x14ac:dyDescent="0.2">
      <c r="A8" s="221"/>
      <c r="B8" s="221" t="s">
        <v>1078</v>
      </c>
      <c r="C8" s="223">
        <v>0.1</v>
      </c>
    </row>
    <row r="9" spans="1:3" x14ac:dyDescent="0.2">
      <c r="A9" s="221"/>
      <c r="B9" s="221" t="s">
        <v>1079</v>
      </c>
      <c r="C9" s="223">
        <v>0.1</v>
      </c>
    </row>
    <row r="10" spans="1:3" x14ac:dyDescent="0.2">
      <c r="A10" s="221"/>
      <c r="B10" s="221" t="s">
        <v>1080</v>
      </c>
      <c r="C10" s="223">
        <v>0.1</v>
      </c>
    </row>
    <row r="11" spans="1:3" x14ac:dyDescent="0.2">
      <c r="A11" s="221"/>
      <c r="B11" s="221" t="s">
        <v>1081</v>
      </c>
      <c r="C11" s="223">
        <v>0.12</v>
      </c>
    </row>
    <row r="12" spans="1:3" x14ac:dyDescent="0.2">
      <c r="A12" s="221"/>
      <c r="B12" s="221" t="s">
        <v>1082</v>
      </c>
      <c r="C12" s="223">
        <v>0.15</v>
      </c>
    </row>
    <row r="13" spans="1:3" x14ac:dyDescent="0.2">
      <c r="A13" s="221"/>
      <c r="B13" s="221" t="s">
        <v>1083</v>
      </c>
      <c r="C13" s="223">
        <v>0.1</v>
      </c>
    </row>
    <row r="14" spans="1:3" x14ac:dyDescent="0.2">
      <c r="A14" s="221"/>
      <c r="B14" s="221" t="s">
        <v>1084</v>
      </c>
      <c r="C14" s="223">
        <v>0.1</v>
      </c>
    </row>
    <row r="15" spans="1:3" x14ac:dyDescent="0.2">
      <c r="A15" s="221"/>
      <c r="B15" s="225" t="s">
        <v>1193</v>
      </c>
      <c r="C15" s="223">
        <v>0.1</v>
      </c>
    </row>
    <row r="16" spans="1:3" x14ac:dyDescent="0.2">
      <c r="A16" s="221"/>
      <c r="B16" s="221" t="s">
        <v>1085</v>
      </c>
      <c r="C16" s="223">
        <v>0.2</v>
      </c>
    </row>
    <row r="17" spans="1:3" x14ac:dyDescent="0.2">
      <c r="A17" s="221"/>
      <c r="B17" s="221" t="s">
        <v>1086</v>
      </c>
      <c r="C17" s="223">
        <v>0.2</v>
      </c>
    </row>
    <row r="18" spans="1:3" x14ac:dyDescent="0.2">
      <c r="A18" s="221"/>
      <c r="B18" s="221" t="s">
        <v>1087</v>
      </c>
      <c r="C18" s="223">
        <v>0.2</v>
      </c>
    </row>
    <row r="19" spans="1:3" x14ac:dyDescent="0.2">
      <c r="A19" s="221"/>
      <c r="B19" s="221" t="s">
        <v>1089</v>
      </c>
      <c r="C19" s="223">
        <v>0.1</v>
      </c>
    </row>
    <row r="20" spans="1:3" x14ac:dyDescent="0.2">
      <c r="A20" s="221"/>
      <c r="B20" s="221" t="s">
        <v>1090</v>
      </c>
      <c r="C20" s="223">
        <v>0.2</v>
      </c>
    </row>
    <row r="21" spans="1:3" x14ac:dyDescent="0.2">
      <c r="A21" s="221"/>
      <c r="B21" s="221" t="s">
        <v>1091</v>
      </c>
      <c r="C21" s="223">
        <v>0.3</v>
      </c>
    </row>
    <row r="22" spans="1:3" x14ac:dyDescent="0.2">
      <c r="A22" s="221"/>
      <c r="B22" s="221" t="s">
        <v>1092</v>
      </c>
      <c r="C22" s="223">
        <v>0.15</v>
      </c>
    </row>
    <row r="24" spans="1:3" x14ac:dyDescent="0.2">
      <c r="A24" s="202" t="s">
        <v>1192</v>
      </c>
    </row>
    <row r="25" spans="1:3" x14ac:dyDescent="0.2">
      <c r="A25" s="177" t="s">
        <v>98</v>
      </c>
    </row>
  </sheetData>
  <mergeCells count="1">
    <mergeCell ref="C4:C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baseColWidth="10" defaultColWidth="11.42578125" defaultRowHeight="12.75" x14ac:dyDescent="0.2"/>
  <cols>
    <col min="1" max="1" width="11.42578125" style="38"/>
    <col min="2" max="2" width="38.28515625" style="38" customWidth="1"/>
    <col min="3" max="16384" width="11.42578125" style="38"/>
  </cols>
  <sheetData>
    <row r="1" spans="1:3" x14ac:dyDescent="0.2">
      <c r="A1" s="67" t="s">
        <v>1102</v>
      </c>
    </row>
    <row r="2" spans="1:3" x14ac:dyDescent="0.2">
      <c r="A2" s="176" t="s">
        <v>1101</v>
      </c>
    </row>
    <row r="3" spans="1:3" x14ac:dyDescent="0.2">
      <c r="A3" s="179"/>
    </row>
    <row r="4" spans="1:3" x14ac:dyDescent="0.2">
      <c r="A4" s="221" t="s">
        <v>1066</v>
      </c>
      <c r="B4" s="221" t="s">
        <v>1067</v>
      </c>
      <c r="C4" s="558" t="s">
        <v>203</v>
      </c>
    </row>
    <row r="5" spans="1:3" x14ac:dyDescent="0.2">
      <c r="A5" s="221">
        <v>29</v>
      </c>
      <c r="B5" s="221" t="s">
        <v>1093</v>
      </c>
      <c r="C5" s="558"/>
    </row>
    <row r="6" spans="1:3" x14ac:dyDescent="0.2">
      <c r="A6" s="221"/>
      <c r="B6" s="221" t="s">
        <v>1094</v>
      </c>
      <c r="C6" s="223">
        <v>0.1</v>
      </c>
    </row>
    <row r="7" spans="1:3" x14ac:dyDescent="0.2">
      <c r="A7" s="221"/>
      <c r="B7" s="221" t="s">
        <v>1095</v>
      </c>
      <c r="C7" s="223">
        <v>0.2</v>
      </c>
    </row>
    <row r="8" spans="1:3" x14ac:dyDescent="0.2">
      <c r="A8" s="221"/>
      <c r="B8" s="221" t="s">
        <v>1096</v>
      </c>
      <c r="C8" s="223">
        <v>0.2</v>
      </c>
    </row>
    <row r="9" spans="1:3" x14ac:dyDescent="0.2">
      <c r="A9" s="221"/>
      <c r="B9" s="221" t="s">
        <v>1097</v>
      </c>
      <c r="C9" s="223">
        <v>0.1</v>
      </c>
    </row>
    <row r="10" spans="1:3" x14ac:dyDescent="0.2">
      <c r="A10" s="221"/>
      <c r="B10" s="221" t="s">
        <v>1098</v>
      </c>
      <c r="C10" s="223">
        <v>0.2</v>
      </c>
    </row>
    <row r="11" spans="1:3" x14ac:dyDescent="0.2">
      <c r="A11" s="221"/>
      <c r="B11" s="221" t="s">
        <v>1099</v>
      </c>
      <c r="C11" s="223">
        <v>0.1</v>
      </c>
    </row>
    <row r="12" spans="1:3" x14ac:dyDescent="0.2">
      <c r="A12" s="221"/>
      <c r="B12" s="221" t="s">
        <v>1100</v>
      </c>
      <c r="C12" s="223">
        <v>0.1</v>
      </c>
    </row>
    <row r="13" spans="1:3" x14ac:dyDescent="0.2">
      <c r="A13" s="177" t="s">
        <v>98</v>
      </c>
    </row>
  </sheetData>
  <mergeCells count="1">
    <mergeCell ref="C4: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C5" workbookViewId="0">
      <selection activeCell="D9" sqref="D6:D9"/>
    </sheetView>
  </sheetViews>
  <sheetFormatPr baseColWidth="10" defaultColWidth="11.42578125" defaultRowHeight="12.75" x14ac:dyDescent="0.2"/>
  <cols>
    <col min="1" max="1" width="11.42578125" style="38"/>
    <col min="2" max="2" width="43" style="38" customWidth="1"/>
    <col min="3" max="3" width="24.28515625" style="38" customWidth="1"/>
    <col min="4" max="16384" width="11.42578125" style="38"/>
  </cols>
  <sheetData>
    <row r="1" spans="1:5" x14ac:dyDescent="0.2">
      <c r="A1" s="67" t="s">
        <v>1108</v>
      </c>
    </row>
    <row r="2" spans="1:5" x14ac:dyDescent="0.2">
      <c r="A2" s="176" t="s">
        <v>1107</v>
      </c>
    </row>
    <row r="3" spans="1:5" x14ac:dyDescent="0.2">
      <c r="A3" s="177" t="s">
        <v>1148</v>
      </c>
    </row>
    <row r="4" spans="1:5" x14ac:dyDescent="0.2">
      <c r="A4" s="179"/>
    </row>
    <row r="5" spans="1:5" x14ac:dyDescent="0.2">
      <c r="A5" s="36" t="s">
        <v>1103</v>
      </c>
      <c r="B5" s="36" t="s">
        <v>1104</v>
      </c>
      <c r="C5" s="36" t="s">
        <v>539</v>
      </c>
      <c r="D5" s="36" t="s">
        <v>1105</v>
      </c>
      <c r="E5" s="407" t="s">
        <v>203</v>
      </c>
    </row>
    <row r="6" spans="1:5" x14ac:dyDescent="0.2">
      <c r="A6" s="226">
        <v>21</v>
      </c>
      <c r="B6" s="116" t="s">
        <v>1068</v>
      </c>
      <c r="C6" s="477">
        <v>13411</v>
      </c>
      <c r="D6" s="503">
        <v>73.930000000000007</v>
      </c>
      <c r="E6" s="226">
        <v>0.6</v>
      </c>
    </row>
    <row r="7" spans="1:5" x14ac:dyDescent="0.2">
      <c r="A7" s="226">
        <v>22</v>
      </c>
      <c r="B7" s="116" t="s">
        <v>1075</v>
      </c>
      <c r="C7" s="477">
        <v>5013</v>
      </c>
      <c r="D7" s="503">
        <v>317.05</v>
      </c>
      <c r="E7" s="226">
        <v>6.3</v>
      </c>
    </row>
    <row r="8" spans="1:5" x14ac:dyDescent="0.2">
      <c r="A8" s="226">
        <v>29</v>
      </c>
      <c r="B8" s="116" t="s">
        <v>1106</v>
      </c>
      <c r="C8" s="477">
        <v>361</v>
      </c>
      <c r="D8" s="503">
        <v>55.39</v>
      </c>
      <c r="E8" s="226">
        <v>15.4</v>
      </c>
    </row>
    <row r="9" spans="1:5" x14ac:dyDescent="0.2">
      <c r="A9" s="178" t="s">
        <v>61</v>
      </c>
      <c r="B9" s="178"/>
      <c r="C9" s="478">
        <v>18785</v>
      </c>
      <c r="D9" s="504">
        <v>446.4</v>
      </c>
      <c r="E9" s="178">
        <v>2.2999999999999998</v>
      </c>
    </row>
    <row r="10" spans="1:5" x14ac:dyDescent="0.2">
      <c r="A10" s="177" t="s">
        <v>98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baseColWidth="10" defaultColWidth="11.42578125" defaultRowHeight="12.75" x14ac:dyDescent="0.2"/>
  <cols>
    <col min="1" max="1" width="20.42578125" style="38" customWidth="1"/>
    <col min="2" max="5" width="18.28515625" style="38" customWidth="1"/>
    <col min="6" max="16384" width="11.42578125" style="38"/>
  </cols>
  <sheetData>
    <row r="1" spans="1:5" x14ac:dyDescent="0.2">
      <c r="A1" s="67" t="s">
        <v>1118</v>
      </c>
    </row>
    <row r="2" spans="1:5" x14ac:dyDescent="0.2">
      <c r="A2" s="176" t="s">
        <v>1117</v>
      </c>
    </row>
    <row r="3" spans="1:5" x14ac:dyDescent="0.2">
      <c r="A3" s="179"/>
    </row>
    <row r="4" spans="1:5" x14ac:dyDescent="0.2">
      <c r="A4" s="36" t="s">
        <v>770</v>
      </c>
      <c r="B4" s="36" t="s">
        <v>1109</v>
      </c>
      <c r="C4" s="36" t="s">
        <v>1110</v>
      </c>
      <c r="D4" s="36" t="s">
        <v>1111</v>
      </c>
      <c r="E4" s="36" t="s">
        <v>1112</v>
      </c>
    </row>
    <row r="5" spans="1:5" x14ac:dyDescent="0.2">
      <c r="A5" s="116" t="s">
        <v>1113</v>
      </c>
      <c r="B5" s="116" t="s">
        <v>1114</v>
      </c>
      <c r="C5" s="226" t="s">
        <v>1115</v>
      </c>
      <c r="D5" s="226" t="s">
        <v>1116</v>
      </c>
      <c r="E5" s="226">
        <v>9.83</v>
      </c>
    </row>
    <row r="6" spans="1:5" x14ac:dyDescent="0.2">
      <c r="A6" s="177" t="s">
        <v>98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12" sqref="D12"/>
    </sheetView>
  </sheetViews>
  <sheetFormatPr baseColWidth="10" defaultColWidth="11.42578125" defaultRowHeight="12.75" x14ac:dyDescent="0.2"/>
  <cols>
    <col min="1" max="1" width="25.5703125" style="38" customWidth="1"/>
    <col min="2" max="2" width="28.42578125" style="38" customWidth="1"/>
    <col min="3" max="3" width="11.140625" style="38" customWidth="1"/>
    <col min="4" max="4" width="61.85546875" style="38" customWidth="1"/>
    <col min="5" max="16384" width="11.42578125" style="38"/>
  </cols>
  <sheetData>
    <row r="1" spans="1:4" x14ac:dyDescent="0.2">
      <c r="A1" s="67" t="s">
        <v>1131</v>
      </c>
    </row>
    <row r="2" spans="1:4" x14ac:dyDescent="0.2">
      <c r="A2" s="176" t="s">
        <v>1130</v>
      </c>
    </row>
    <row r="3" spans="1:4" x14ac:dyDescent="0.2">
      <c r="A3" s="177" t="s">
        <v>1148</v>
      </c>
    </row>
    <row r="4" spans="1:4" x14ac:dyDescent="0.2">
      <c r="A4" s="179"/>
    </row>
    <row r="5" spans="1:4" x14ac:dyDescent="0.2">
      <c r="A5" s="36" t="s">
        <v>1119</v>
      </c>
      <c r="B5" s="36" t="s">
        <v>1104</v>
      </c>
      <c r="C5" s="36" t="s">
        <v>1105</v>
      </c>
      <c r="D5" s="36" t="s">
        <v>1120</v>
      </c>
    </row>
    <row r="6" spans="1:4" ht="38.25" x14ac:dyDescent="0.2">
      <c r="A6" s="116" t="s">
        <v>1121</v>
      </c>
      <c r="B6" s="116" t="s">
        <v>1122</v>
      </c>
      <c r="C6" s="505">
        <v>39.4</v>
      </c>
      <c r="D6" s="116" t="s">
        <v>1123</v>
      </c>
    </row>
    <row r="7" spans="1:4" x14ac:dyDescent="0.2">
      <c r="A7" s="116" t="s">
        <v>1124</v>
      </c>
      <c r="B7" s="116" t="s">
        <v>1125</v>
      </c>
      <c r="C7" s="505">
        <v>7.9</v>
      </c>
      <c r="D7" s="116" t="s">
        <v>1126</v>
      </c>
    </row>
    <row r="8" spans="1:4" ht="25.5" x14ac:dyDescent="0.2">
      <c r="A8" s="116" t="s">
        <v>1127</v>
      </c>
      <c r="B8" s="116" t="s">
        <v>1128</v>
      </c>
      <c r="C8" s="505">
        <v>181.04</v>
      </c>
      <c r="D8" s="116" t="s">
        <v>1129</v>
      </c>
    </row>
    <row r="9" spans="1:4" x14ac:dyDescent="0.2">
      <c r="A9" s="36" t="s">
        <v>61</v>
      </c>
      <c r="B9" s="36"/>
      <c r="C9" s="506">
        <v>228.34</v>
      </c>
      <c r="D9" s="36"/>
    </row>
    <row r="10" spans="1:4" x14ac:dyDescent="0.2">
      <c r="A10" s="213" t="s">
        <v>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4" workbookViewId="0">
      <selection activeCell="C7" sqref="C7"/>
    </sheetView>
  </sheetViews>
  <sheetFormatPr baseColWidth="10" defaultColWidth="11.42578125" defaultRowHeight="12.75" x14ac:dyDescent="0.2"/>
  <cols>
    <col min="1" max="1" width="51.7109375" style="38" customWidth="1"/>
    <col min="2" max="16384" width="11.42578125" style="38"/>
  </cols>
  <sheetData>
    <row r="1" spans="1:3" x14ac:dyDescent="0.2">
      <c r="A1" s="81" t="s">
        <v>1137</v>
      </c>
    </row>
    <row r="2" spans="1:3" x14ac:dyDescent="0.2">
      <c r="A2" s="176" t="s">
        <v>1138</v>
      </c>
    </row>
    <row r="3" spans="1:3" x14ac:dyDescent="0.2">
      <c r="A3" s="177" t="s">
        <v>1148</v>
      </c>
    </row>
    <row r="4" spans="1:3" x14ac:dyDescent="0.2">
      <c r="A4" s="179"/>
    </row>
    <row r="5" spans="1:3" x14ac:dyDescent="0.2">
      <c r="A5" s="36" t="s">
        <v>1132</v>
      </c>
      <c r="B5" s="36" t="s">
        <v>1133</v>
      </c>
      <c r="C5" s="36" t="s">
        <v>203</v>
      </c>
    </row>
    <row r="6" spans="1:3" x14ac:dyDescent="0.2">
      <c r="A6" s="221" t="s">
        <v>1134</v>
      </c>
      <c r="B6" s="507">
        <v>446.4</v>
      </c>
      <c r="C6" s="228">
        <v>0.42</v>
      </c>
    </row>
    <row r="7" spans="1:3" x14ac:dyDescent="0.2">
      <c r="A7" s="221" t="s">
        <v>1135</v>
      </c>
      <c r="B7" s="507">
        <v>16</v>
      </c>
      <c r="C7" s="493">
        <v>0.02</v>
      </c>
    </row>
    <row r="8" spans="1:3" x14ac:dyDescent="0.2">
      <c r="A8" s="221" t="s">
        <v>1136</v>
      </c>
      <c r="B8" s="507">
        <v>363</v>
      </c>
      <c r="C8" s="228">
        <v>0.34</v>
      </c>
    </row>
    <row r="9" spans="1:3" x14ac:dyDescent="0.2">
      <c r="A9" s="221" t="s">
        <v>1130</v>
      </c>
      <c r="B9" s="507">
        <v>238.2</v>
      </c>
      <c r="C9" s="228">
        <v>0.22</v>
      </c>
    </row>
    <row r="10" spans="1:3" x14ac:dyDescent="0.2">
      <c r="A10" s="227" t="s">
        <v>61</v>
      </c>
      <c r="B10" s="508">
        <v>1063</v>
      </c>
      <c r="C10" s="229">
        <v>1</v>
      </c>
    </row>
    <row r="11" spans="1:3" x14ac:dyDescent="0.2">
      <c r="A11" s="213" t="s">
        <v>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B17" sqref="B17"/>
    </sheetView>
  </sheetViews>
  <sheetFormatPr baseColWidth="10" defaultColWidth="11.42578125" defaultRowHeight="12.75" x14ac:dyDescent="0.2"/>
  <cols>
    <col min="1" max="1" width="46.7109375" style="38" customWidth="1"/>
    <col min="2" max="2" width="13.140625" style="38" customWidth="1"/>
    <col min="3" max="3" width="15" style="38" customWidth="1"/>
    <col min="4" max="6" width="11.42578125" style="38"/>
    <col min="7" max="7" width="21.140625" style="38" customWidth="1"/>
    <col min="8" max="16384" width="11.42578125" style="38"/>
  </cols>
  <sheetData>
    <row r="1" spans="1:8" x14ac:dyDescent="0.2">
      <c r="A1" s="67" t="s">
        <v>1050</v>
      </c>
    </row>
    <row r="2" spans="1:8" x14ac:dyDescent="0.2">
      <c r="A2" s="81" t="s">
        <v>960</v>
      </c>
    </row>
    <row r="3" spans="1:8" x14ac:dyDescent="0.2">
      <c r="A3" s="412" t="s">
        <v>648</v>
      </c>
    </row>
    <row r="4" spans="1:8" x14ac:dyDescent="0.2">
      <c r="A4" s="412" t="s">
        <v>647</v>
      </c>
    </row>
    <row r="5" spans="1:8" ht="13.5" thickBot="1" x14ac:dyDescent="0.25">
      <c r="A5" s="412"/>
    </row>
    <row r="6" spans="1:8" x14ac:dyDescent="0.2">
      <c r="A6" s="427"/>
      <c r="B6" s="521" t="s">
        <v>646</v>
      </c>
      <c r="C6" s="523" t="s">
        <v>645</v>
      </c>
      <c r="D6" s="525" t="s">
        <v>61</v>
      </c>
      <c r="E6" s="526"/>
      <c r="F6" s="527"/>
    </row>
    <row r="7" spans="1:8" ht="26.25" thickBot="1" x14ac:dyDescent="0.25">
      <c r="A7" s="430"/>
      <c r="B7" s="522"/>
      <c r="C7" s="524"/>
      <c r="D7" s="495" t="s">
        <v>644</v>
      </c>
      <c r="E7" s="496" t="s">
        <v>643</v>
      </c>
      <c r="F7" s="497" t="s">
        <v>642</v>
      </c>
    </row>
    <row r="8" spans="1:8" x14ac:dyDescent="0.2">
      <c r="A8" s="428" t="s">
        <v>602</v>
      </c>
      <c r="B8" s="421">
        <v>17428051.026780002</v>
      </c>
      <c r="C8" s="424">
        <v>315441.79544897494</v>
      </c>
      <c r="D8" s="421">
        <v>17743492.822228976</v>
      </c>
      <c r="E8" s="418">
        <v>6.0893803847518413</v>
      </c>
      <c r="F8" s="63">
        <v>9.2723428565696064</v>
      </c>
      <c r="H8" s="192"/>
    </row>
    <row r="9" spans="1:8" x14ac:dyDescent="0.2">
      <c r="A9" s="429" t="s">
        <v>600</v>
      </c>
      <c r="B9" s="422">
        <f>+SUM(B10:B11)</f>
        <v>14604483.154999999</v>
      </c>
      <c r="C9" s="422">
        <v>0</v>
      </c>
      <c r="D9" s="422">
        <f>+SUM(D10:D11)</f>
        <v>14604483.154999999</v>
      </c>
      <c r="E9" s="419">
        <v>3.7088173459207674</v>
      </c>
      <c r="F9" s="65">
        <v>7.6319683172246977</v>
      </c>
      <c r="H9" s="192"/>
    </row>
    <row r="10" spans="1:8" x14ac:dyDescent="0.2">
      <c r="A10" s="429" t="s">
        <v>641</v>
      </c>
      <c r="B10" s="422">
        <v>743133.47508457128</v>
      </c>
      <c r="C10" s="422">
        <v>0</v>
      </c>
      <c r="D10" s="422">
        <v>743133.47508457128</v>
      </c>
      <c r="E10" s="419">
        <v>150.72180687851517</v>
      </c>
      <c r="F10" s="65">
        <v>0.3883445293558927</v>
      </c>
      <c r="H10" s="192"/>
    </row>
    <row r="11" spans="1:8" x14ac:dyDescent="0.2">
      <c r="A11" s="429" t="s">
        <v>640</v>
      </c>
      <c r="B11" s="422">
        <v>13861349.679915428</v>
      </c>
      <c r="C11" s="422">
        <v>0</v>
      </c>
      <c r="D11" s="422">
        <v>13861349.679915428</v>
      </c>
      <c r="E11" s="419">
        <v>0.54800746591603389</v>
      </c>
      <c r="F11" s="65">
        <v>7.2436237878688052</v>
      </c>
      <c r="H11" s="192"/>
    </row>
    <row r="12" spans="1:8" x14ac:dyDescent="0.2">
      <c r="A12" s="429" t="s">
        <v>597</v>
      </c>
      <c r="B12" s="422">
        <v>273353.30382892</v>
      </c>
      <c r="C12" s="422">
        <v>294729.86106999998</v>
      </c>
      <c r="D12" s="422">
        <v>568083.16489891999</v>
      </c>
      <c r="E12" s="419">
        <v>115.73918147913101</v>
      </c>
      <c r="F12" s="65">
        <v>0.29686724754603555</v>
      </c>
      <c r="H12" s="192"/>
    </row>
    <row r="13" spans="1:8" x14ac:dyDescent="0.2">
      <c r="A13" s="429" t="s">
        <v>596</v>
      </c>
      <c r="B13" s="422">
        <v>1156452.334</v>
      </c>
      <c r="C13" s="422">
        <v>0</v>
      </c>
      <c r="D13" s="422">
        <v>1156452.334</v>
      </c>
      <c r="E13" s="419">
        <v>4.5467464075964248</v>
      </c>
      <c r="F13" s="65">
        <v>0.6043354961484465</v>
      </c>
      <c r="H13" s="192"/>
    </row>
    <row r="14" spans="1:8" x14ac:dyDescent="0.2">
      <c r="A14" s="429" t="s">
        <v>595</v>
      </c>
      <c r="B14" s="422">
        <v>50541.972719999998</v>
      </c>
      <c r="C14" s="422">
        <v>0</v>
      </c>
      <c r="D14" s="422">
        <v>50541.972719999998</v>
      </c>
      <c r="E14" s="419">
        <v>67.533415654190904</v>
      </c>
      <c r="F14" s="65">
        <v>2.6412077058476018E-2</v>
      </c>
      <c r="H14" s="192"/>
    </row>
    <row r="15" spans="1:8" x14ac:dyDescent="0.2">
      <c r="A15" s="429" t="s">
        <v>594</v>
      </c>
      <c r="B15" s="422">
        <v>272223.90940107999</v>
      </c>
      <c r="C15" s="422">
        <v>20711.934378974998</v>
      </c>
      <c r="D15" s="422">
        <v>292935.84378005506</v>
      </c>
      <c r="E15" s="419">
        <v>5.3482102490949091</v>
      </c>
      <c r="F15" s="65">
        <v>0.15308156098242037</v>
      </c>
      <c r="H15" s="192"/>
    </row>
    <row r="16" spans="1:8" x14ac:dyDescent="0.2">
      <c r="A16" s="429" t="s">
        <v>593</v>
      </c>
      <c r="B16" s="422">
        <v>416695.40297000005</v>
      </c>
      <c r="C16" s="422">
        <v>0</v>
      </c>
      <c r="D16" s="422">
        <v>416695.40297000005</v>
      </c>
      <c r="E16" s="419">
        <v>3.2342019712200631</v>
      </c>
      <c r="F16" s="65">
        <v>0.21775547136095955</v>
      </c>
      <c r="H16" s="192"/>
    </row>
    <row r="17" spans="1:9" x14ac:dyDescent="0.2">
      <c r="A17" s="429" t="s">
        <v>592</v>
      </c>
      <c r="B17" s="422">
        <v>654300.94885999989</v>
      </c>
      <c r="C17" s="422">
        <v>0</v>
      </c>
      <c r="D17" s="422">
        <v>654300.94885999989</v>
      </c>
      <c r="E17" s="419">
        <v>16.529343368135784</v>
      </c>
      <c r="F17" s="65">
        <v>0.34192268624856903</v>
      </c>
      <c r="G17" s="81"/>
      <c r="H17" s="192"/>
    </row>
    <row r="18" spans="1:9" x14ac:dyDescent="0.2">
      <c r="A18" s="428" t="s">
        <v>584</v>
      </c>
      <c r="B18" s="421">
        <f>+B19</f>
        <v>6370.491</v>
      </c>
      <c r="C18" s="425">
        <f>+C19</f>
        <v>0</v>
      </c>
      <c r="D18" s="421">
        <f>+D19</f>
        <v>6370.491</v>
      </c>
      <c r="E18" s="418">
        <f>+E19</f>
        <v>13.952555826441504</v>
      </c>
      <c r="F18" s="63">
        <v>3.3290726526340455E-3</v>
      </c>
      <c r="G18" s="81"/>
    </row>
    <row r="19" spans="1:9" x14ac:dyDescent="0.2">
      <c r="A19" s="429" t="s">
        <v>582</v>
      </c>
      <c r="B19" s="422">
        <v>6370.491</v>
      </c>
      <c r="C19" s="426">
        <v>0</v>
      </c>
      <c r="D19" s="422">
        <v>6370.491</v>
      </c>
      <c r="E19" s="419">
        <v>13.952555826441504</v>
      </c>
      <c r="F19" s="65">
        <v>3.3290726526340455E-3</v>
      </c>
      <c r="G19" s="81"/>
    </row>
    <row r="20" spans="1:9" ht="13.5" thickBot="1" x14ac:dyDescent="0.25">
      <c r="A20" s="430" t="s">
        <v>617</v>
      </c>
      <c r="B20" s="423">
        <v>17434421.517780006</v>
      </c>
      <c r="C20" s="423">
        <v>315441.79544897494</v>
      </c>
      <c r="D20" s="423">
        <v>17749863.313228976</v>
      </c>
      <c r="E20" s="420">
        <v>6.0920078347352247</v>
      </c>
      <c r="F20" s="193">
        <v>9.2756719292222396</v>
      </c>
      <c r="G20" s="194"/>
    </row>
    <row r="21" spans="1:9" x14ac:dyDescent="0.2">
      <c r="A21" s="45" t="s">
        <v>1166</v>
      </c>
      <c r="D21" s="192"/>
      <c r="I21" s="195"/>
    </row>
    <row r="22" spans="1:9" x14ac:dyDescent="0.2">
      <c r="A22" s="45" t="s">
        <v>98</v>
      </c>
    </row>
  </sheetData>
  <mergeCells count="3">
    <mergeCell ref="B6:B7"/>
    <mergeCell ref="C6:C7"/>
    <mergeCell ref="D6:F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C25" workbookViewId="0">
      <selection activeCell="G8" sqref="G8:G40"/>
    </sheetView>
  </sheetViews>
  <sheetFormatPr baseColWidth="10" defaultColWidth="11.42578125" defaultRowHeight="12.75" x14ac:dyDescent="0.2"/>
  <cols>
    <col min="1" max="1" width="11.42578125" style="38"/>
    <col min="2" max="2" width="54.85546875" style="38" customWidth="1"/>
    <col min="3" max="5" width="13.85546875" style="38" customWidth="1"/>
    <col min="6" max="16384" width="11.42578125" style="38"/>
  </cols>
  <sheetData>
    <row r="1" spans="1:7" x14ac:dyDescent="0.2">
      <c r="A1" s="67" t="s">
        <v>1147</v>
      </c>
      <c r="B1" s="412"/>
    </row>
    <row r="2" spans="1:7" x14ac:dyDescent="0.2">
      <c r="A2" s="176" t="s">
        <v>1146</v>
      </c>
      <c r="B2" s="412"/>
    </row>
    <row r="3" spans="1:7" x14ac:dyDescent="0.2">
      <c r="A3" s="177" t="s">
        <v>1148</v>
      </c>
      <c r="B3" s="412"/>
    </row>
    <row r="5" spans="1:7" x14ac:dyDescent="0.2">
      <c r="A5" s="146"/>
      <c r="B5" s="146"/>
      <c r="C5" s="146"/>
      <c r="D5" s="559" t="s">
        <v>1141</v>
      </c>
      <c r="E5" s="558" t="s">
        <v>1142</v>
      </c>
      <c r="F5" s="146"/>
      <c r="G5" s="146"/>
    </row>
    <row r="6" spans="1:7" ht="25.5" x14ac:dyDescent="0.2">
      <c r="A6" s="36" t="s">
        <v>1119</v>
      </c>
      <c r="B6" s="36" t="s">
        <v>1140</v>
      </c>
      <c r="C6" s="230" t="s">
        <v>1154</v>
      </c>
      <c r="D6" s="559"/>
      <c r="E6" s="558"/>
      <c r="F6" s="36" t="s">
        <v>61</v>
      </c>
      <c r="G6" s="231" t="s">
        <v>1238</v>
      </c>
    </row>
    <row r="7" spans="1:7" x14ac:dyDescent="0.2">
      <c r="A7" s="40"/>
      <c r="B7" s="40"/>
      <c r="C7" s="40"/>
      <c r="D7" s="40"/>
      <c r="E7" s="40"/>
      <c r="F7" s="40"/>
      <c r="G7" s="40"/>
    </row>
    <row r="8" spans="1:7" x14ac:dyDescent="0.2">
      <c r="A8" s="116">
        <v>1</v>
      </c>
      <c r="B8" s="40" t="s">
        <v>1155</v>
      </c>
      <c r="C8" s="509">
        <v>32.29</v>
      </c>
      <c r="D8" s="510">
        <v>1.43</v>
      </c>
      <c r="E8" s="510">
        <v>0</v>
      </c>
      <c r="F8" s="511">
        <v>1.43</v>
      </c>
      <c r="G8" s="513">
        <v>4.3999999999999997E-2</v>
      </c>
    </row>
    <row r="9" spans="1:7" x14ac:dyDescent="0.2">
      <c r="A9" s="116">
        <v>2</v>
      </c>
      <c r="B9" s="40" t="s">
        <v>1156</v>
      </c>
      <c r="C9" s="509">
        <v>199.82</v>
      </c>
      <c r="D9" s="510">
        <v>2.4700000000000002</v>
      </c>
      <c r="E9" s="510">
        <v>0</v>
      </c>
      <c r="F9" s="511">
        <v>2.4700000000000002</v>
      </c>
      <c r="G9" s="513">
        <v>1.2E-2</v>
      </c>
    </row>
    <row r="10" spans="1:7" x14ac:dyDescent="0.2">
      <c r="A10" s="116">
        <v>3</v>
      </c>
      <c r="B10" s="40" t="s">
        <v>880</v>
      </c>
      <c r="C10" s="509">
        <v>912</v>
      </c>
      <c r="D10" s="510">
        <v>10.49</v>
      </c>
      <c r="E10" s="510">
        <v>0.28999999999999998</v>
      </c>
      <c r="F10" s="511">
        <v>10.78</v>
      </c>
      <c r="G10" s="513">
        <v>1.2E-2</v>
      </c>
    </row>
    <row r="11" spans="1:7" x14ac:dyDescent="0.2">
      <c r="A11" s="116">
        <v>4</v>
      </c>
      <c r="B11" s="40" t="s">
        <v>1157</v>
      </c>
      <c r="C11" s="509">
        <v>134.57</v>
      </c>
      <c r="D11" s="510">
        <v>1.46</v>
      </c>
      <c r="E11" s="510">
        <v>0</v>
      </c>
      <c r="F11" s="511">
        <v>1.46</v>
      </c>
      <c r="G11" s="513">
        <v>1.0999999999999999E-2</v>
      </c>
    </row>
    <row r="12" spans="1:7" x14ac:dyDescent="0.2">
      <c r="A12" s="116">
        <v>5</v>
      </c>
      <c r="B12" s="40" t="s">
        <v>1061</v>
      </c>
      <c r="C12" s="509">
        <v>5226.38</v>
      </c>
      <c r="D12" s="510">
        <v>53.04</v>
      </c>
      <c r="E12" s="510">
        <v>0.04</v>
      </c>
      <c r="F12" s="511">
        <v>53.08</v>
      </c>
      <c r="G12" s="513">
        <v>0.01</v>
      </c>
    </row>
    <row r="13" spans="1:7" x14ac:dyDescent="0.2">
      <c r="A13" s="116">
        <v>6</v>
      </c>
      <c r="B13" s="40" t="s">
        <v>790</v>
      </c>
      <c r="C13" s="509">
        <v>375.86</v>
      </c>
      <c r="D13" s="510">
        <v>7.79</v>
      </c>
      <c r="E13" s="510">
        <v>0</v>
      </c>
      <c r="F13" s="511">
        <v>7.79</v>
      </c>
      <c r="G13" s="513">
        <v>2.1000000000000001E-2</v>
      </c>
    </row>
    <row r="14" spans="1:7" x14ac:dyDescent="0.2">
      <c r="A14" s="116">
        <v>7</v>
      </c>
      <c r="B14" s="40" t="s">
        <v>780</v>
      </c>
      <c r="C14" s="509">
        <v>985.67</v>
      </c>
      <c r="D14" s="510">
        <v>8.58</v>
      </c>
      <c r="E14" s="510">
        <v>0.01</v>
      </c>
      <c r="F14" s="511">
        <v>8.59</v>
      </c>
      <c r="G14" s="513">
        <v>8.9999999999999993E-3</v>
      </c>
    </row>
    <row r="15" spans="1:7" x14ac:dyDescent="0.2">
      <c r="A15" s="116">
        <v>8</v>
      </c>
      <c r="B15" s="40" t="s">
        <v>783</v>
      </c>
      <c r="C15" s="509">
        <v>824.61</v>
      </c>
      <c r="D15" s="510">
        <v>18.559999999999999</v>
      </c>
      <c r="E15" s="510">
        <v>0</v>
      </c>
      <c r="F15" s="511">
        <v>18.559999999999999</v>
      </c>
      <c r="G15" s="513">
        <v>2.3E-2</v>
      </c>
    </row>
    <row r="16" spans="1:7" x14ac:dyDescent="0.2">
      <c r="A16" s="116">
        <v>9</v>
      </c>
      <c r="B16" s="40" t="s">
        <v>781</v>
      </c>
      <c r="C16" s="509">
        <v>16593.740000000002</v>
      </c>
      <c r="D16" s="510">
        <v>14.79</v>
      </c>
      <c r="E16" s="510">
        <v>0.11</v>
      </c>
      <c r="F16" s="511">
        <v>14.9</v>
      </c>
      <c r="G16" s="513">
        <v>1E-3</v>
      </c>
    </row>
    <row r="17" spans="1:7" x14ac:dyDescent="0.2">
      <c r="A17" s="116">
        <v>10</v>
      </c>
      <c r="B17" s="40" t="s">
        <v>784</v>
      </c>
      <c r="C17" s="509">
        <v>1900.18</v>
      </c>
      <c r="D17" s="510">
        <v>15.64</v>
      </c>
      <c r="E17" s="510">
        <v>6.66</v>
      </c>
      <c r="F17" s="511">
        <v>22.3</v>
      </c>
      <c r="G17" s="513">
        <v>1.2E-2</v>
      </c>
    </row>
    <row r="18" spans="1:7" x14ac:dyDescent="0.2">
      <c r="A18" s="116">
        <v>11</v>
      </c>
      <c r="B18" s="40" t="s">
        <v>778</v>
      </c>
      <c r="C18" s="509">
        <v>2769.07</v>
      </c>
      <c r="D18" s="510">
        <v>39.659999999999997</v>
      </c>
      <c r="E18" s="510">
        <v>0.01</v>
      </c>
      <c r="F18" s="511">
        <v>39.67</v>
      </c>
      <c r="G18" s="513">
        <v>1.4E-2</v>
      </c>
    </row>
    <row r="19" spans="1:7" x14ac:dyDescent="0.2">
      <c r="A19" s="116">
        <v>12</v>
      </c>
      <c r="B19" s="40" t="s">
        <v>789</v>
      </c>
      <c r="C19" s="509">
        <v>3809.45</v>
      </c>
      <c r="D19" s="510">
        <v>10.72</v>
      </c>
      <c r="E19" s="510">
        <v>46.11</v>
      </c>
      <c r="F19" s="511">
        <v>56.83</v>
      </c>
      <c r="G19" s="513">
        <v>1.4999999999999999E-2</v>
      </c>
    </row>
    <row r="20" spans="1:7" x14ac:dyDescent="0.2">
      <c r="A20" s="116">
        <v>13</v>
      </c>
      <c r="B20" s="40" t="s">
        <v>776</v>
      </c>
      <c r="C20" s="509">
        <v>807.98</v>
      </c>
      <c r="D20" s="510">
        <v>12.35</v>
      </c>
      <c r="E20" s="510">
        <v>0</v>
      </c>
      <c r="F20" s="511">
        <v>12.35</v>
      </c>
      <c r="G20" s="513">
        <v>1.4999999999999999E-2</v>
      </c>
    </row>
    <row r="21" spans="1:7" x14ac:dyDescent="0.2">
      <c r="A21" s="116">
        <v>14</v>
      </c>
      <c r="B21" s="40" t="s">
        <v>777</v>
      </c>
      <c r="C21" s="509">
        <v>58</v>
      </c>
      <c r="D21" s="510">
        <v>0.96</v>
      </c>
      <c r="E21" s="510">
        <v>0</v>
      </c>
      <c r="F21" s="511">
        <v>0.96</v>
      </c>
      <c r="G21" s="513">
        <v>1.7000000000000001E-2</v>
      </c>
    </row>
    <row r="22" spans="1:7" x14ac:dyDescent="0.2">
      <c r="A22" s="116">
        <v>15</v>
      </c>
      <c r="B22" s="40" t="s">
        <v>797</v>
      </c>
      <c r="C22" s="509">
        <v>10827.26</v>
      </c>
      <c r="D22" s="510">
        <v>22.58</v>
      </c>
      <c r="E22" s="510">
        <v>9.83</v>
      </c>
      <c r="F22" s="511">
        <v>32.409999999999997</v>
      </c>
      <c r="G22" s="513">
        <v>3.0000000000000001E-3</v>
      </c>
    </row>
    <row r="23" spans="1:7" x14ac:dyDescent="0.2">
      <c r="A23" s="116">
        <v>16</v>
      </c>
      <c r="B23" s="40" t="s">
        <v>791</v>
      </c>
      <c r="C23" s="509">
        <v>12900.39</v>
      </c>
      <c r="D23" s="510">
        <v>187.98</v>
      </c>
      <c r="E23" s="510">
        <v>1.41</v>
      </c>
      <c r="F23" s="511">
        <v>189.4</v>
      </c>
      <c r="G23" s="513">
        <v>1.4999999999999999E-2</v>
      </c>
    </row>
    <row r="24" spans="1:7" x14ac:dyDescent="0.2">
      <c r="A24" s="116">
        <v>17</v>
      </c>
      <c r="B24" s="40" t="s">
        <v>788</v>
      </c>
      <c r="C24" s="509">
        <v>76.27</v>
      </c>
      <c r="D24" s="510">
        <v>1.76</v>
      </c>
      <c r="E24" s="510">
        <v>0</v>
      </c>
      <c r="F24" s="511">
        <v>1.76</v>
      </c>
      <c r="G24" s="513">
        <v>2.3E-2</v>
      </c>
    </row>
    <row r="25" spans="1:7" x14ac:dyDescent="0.2">
      <c r="A25" s="116">
        <v>18</v>
      </c>
      <c r="B25" s="40" t="s">
        <v>793</v>
      </c>
      <c r="C25" s="509">
        <v>3030.96</v>
      </c>
      <c r="D25" s="510">
        <v>7.53</v>
      </c>
      <c r="E25" s="510">
        <v>0.01</v>
      </c>
      <c r="F25" s="511">
        <v>7.54</v>
      </c>
      <c r="G25" s="513">
        <v>2E-3</v>
      </c>
    </row>
    <row r="26" spans="1:7" x14ac:dyDescent="0.2">
      <c r="A26" s="116">
        <v>19</v>
      </c>
      <c r="B26" s="40" t="s">
        <v>1158</v>
      </c>
      <c r="C26" s="509">
        <v>1692.15</v>
      </c>
      <c r="D26" s="510">
        <v>4.9000000000000004</v>
      </c>
      <c r="E26" s="510">
        <v>8.44</v>
      </c>
      <c r="F26" s="511">
        <v>13.34</v>
      </c>
      <c r="G26" s="513">
        <v>8.0000000000000002E-3</v>
      </c>
    </row>
    <row r="27" spans="1:7" x14ac:dyDescent="0.2">
      <c r="A27" s="116">
        <v>20</v>
      </c>
      <c r="B27" s="40" t="s">
        <v>1159</v>
      </c>
      <c r="C27" s="509">
        <v>45.92</v>
      </c>
      <c r="D27" s="510">
        <v>1.1599999999999999</v>
      </c>
      <c r="E27" s="510">
        <v>0</v>
      </c>
      <c r="F27" s="511">
        <v>1.1599999999999999</v>
      </c>
      <c r="G27" s="513">
        <v>2.5000000000000001E-2</v>
      </c>
    </row>
    <row r="28" spans="1:7" x14ac:dyDescent="0.2">
      <c r="A28" s="116">
        <v>21</v>
      </c>
      <c r="B28" s="40" t="s">
        <v>779</v>
      </c>
      <c r="C28" s="509">
        <v>975.81</v>
      </c>
      <c r="D28" s="510">
        <v>3.75</v>
      </c>
      <c r="E28" s="510">
        <v>0</v>
      </c>
      <c r="F28" s="511">
        <v>3.75</v>
      </c>
      <c r="G28" s="513">
        <v>4.0000000000000001E-3</v>
      </c>
    </row>
    <row r="29" spans="1:7" x14ac:dyDescent="0.2">
      <c r="A29" s="116">
        <v>22</v>
      </c>
      <c r="B29" s="40" t="s">
        <v>1160</v>
      </c>
      <c r="C29" s="509">
        <v>22.04</v>
      </c>
      <c r="D29" s="510">
        <v>0.93</v>
      </c>
      <c r="E29" s="510">
        <v>0</v>
      </c>
      <c r="F29" s="511">
        <v>0.93</v>
      </c>
      <c r="G29" s="513">
        <v>4.2000000000000003E-2</v>
      </c>
    </row>
    <row r="30" spans="1:7" x14ac:dyDescent="0.2">
      <c r="A30" s="116">
        <v>23</v>
      </c>
      <c r="B30" s="40" t="s">
        <v>1161</v>
      </c>
      <c r="C30" s="509">
        <v>304.70999999999998</v>
      </c>
      <c r="D30" s="510">
        <v>5.51</v>
      </c>
      <c r="E30" s="510">
        <v>0.06</v>
      </c>
      <c r="F30" s="511">
        <v>5.58</v>
      </c>
      <c r="G30" s="513">
        <v>1.7999999999999999E-2</v>
      </c>
    </row>
    <row r="31" spans="1:7" x14ac:dyDescent="0.2">
      <c r="A31" s="116">
        <v>24</v>
      </c>
      <c r="B31" s="40" t="s">
        <v>782</v>
      </c>
      <c r="C31" s="509">
        <v>221.28</v>
      </c>
      <c r="D31" s="510">
        <v>3.39</v>
      </c>
      <c r="E31" s="510">
        <v>0</v>
      </c>
      <c r="F31" s="511">
        <v>3.39</v>
      </c>
      <c r="G31" s="513">
        <v>1.4999999999999999E-2</v>
      </c>
    </row>
    <row r="32" spans="1:7" x14ac:dyDescent="0.2">
      <c r="A32" s="116">
        <v>25</v>
      </c>
      <c r="B32" s="40" t="s">
        <v>796</v>
      </c>
      <c r="C32" s="509">
        <v>93.29</v>
      </c>
      <c r="D32" s="510">
        <v>2.6</v>
      </c>
      <c r="E32" s="510">
        <v>0</v>
      </c>
      <c r="F32" s="511">
        <v>2.6</v>
      </c>
      <c r="G32" s="513">
        <v>2.8000000000000001E-2</v>
      </c>
    </row>
    <row r="33" spans="1:7" x14ac:dyDescent="0.2">
      <c r="A33" s="116">
        <v>26</v>
      </c>
      <c r="B33" s="40" t="s">
        <v>794</v>
      </c>
      <c r="C33" s="509">
        <v>192.96</v>
      </c>
      <c r="D33" s="510">
        <v>1.59</v>
      </c>
      <c r="E33" s="510">
        <v>0.04</v>
      </c>
      <c r="F33" s="511">
        <v>1.63</v>
      </c>
      <c r="G33" s="513">
        <v>8.0000000000000002E-3</v>
      </c>
    </row>
    <row r="34" spans="1:7" x14ac:dyDescent="0.2">
      <c r="A34" s="116">
        <v>27</v>
      </c>
      <c r="B34" s="40" t="s">
        <v>1162</v>
      </c>
      <c r="C34" s="509">
        <v>84.01</v>
      </c>
      <c r="D34" s="510">
        <v>0.76</v>
      </c>
      <c r="E34" s="510">
        <v>0</v>
      </c>
      <c r="F34" s="511">
        <v>0.76</v>
      </c>
      <c r="G34" s="513">
        <v>8.9999999999999993E-3</v>
      </c>
    </row>
    <row r="35" spans="1:7" x14ac:dyDescent="0.2">
      <c r="A35" s="116">
        <v>28</v>
      </c>
      <c r="B35" s="40" t="s">
        <v>1163</v>
      </c>
      <c r="C35" s="509">
        <v>37.799999999999997</v>
      </c>
      <c r="D35" s="510">
        <v>0.5</v>
      </c>
      <c r="E35" s="510">
        <v>0</v>
      </c>
      <c r="F35" s="511">
        <v>0.5</v>
      </c>
      <c r="G35" s="513">
        <v>1.2999999999999999E-2</v>
      </c>
    </row>
    <row r="36" spans="1:7" x14ac:dyDescent="0.2">
      <c r="A36" s="116">
        <v>29</v>
      </c>
      <c r="B36" s="40" t="s">
        <v>1164</v>
      </c>
      <c r="C36" s="509">
        <v>0</v>
      </c>
      <c r="D36" s="510">
        <v>3.47</v>
      </c>
      <c r="E36" s="510">
        <v>0.03</v>
      </c>
      <c r="F36" s="511">
        <v>3.5</v>
      </c>
      <c r="G36" s="513"/>
    </row>
    <row r="37" spans="1:7" x14ac:dyDescent="0.2">
      <c r="A37" s="40"/>
      <c r="B37" s="146" t="s">
        <v>1143</v>
      </c>
      <c r="C37" s="509">
        <v>65134.47</v>
      </c>
      <c r="D37" s="510">
        <v>446.38</v>
      </c>
      <c r="E37" s="510">
        <v>73.06</v>
      </c>
      <c r="F37" s="511">
        <v>519.44000000000005</v>
      </c>
      <c r="G37" s="513">
        <v>8.0000000000000002E-3</v>
      </c>
    </row>
    <row r="38" spans="1:7" x14ac:dyDescent="0.2">
      <c r="A38" s="40"/>
      <c r="B38" s="40" t="s">
        <v>1144</v>
      </c>
      <c r="C38" s="509">
        <v>469.83</v>
      </c>
      <c r="D38" s="512"/>
      <c r="E38" s="510">
        <v>362.5</v>
      </c>
      <c r="F38" s="511">
        <v>362.5</v>
      </c>
      <c r="G38" s="513">
        <v>0.77200000000000002</v>
      </c>
    </row>
    <row r="39" spans="1:7" x14ac:dyDescent="0.2">
      <c r="A39" s="40"/>
      <c r="B39" s="40" t="s">
        <v>1127</v>
      </c>
      <c r="C39" s="509">
        <v>5556.41</v>
      </c>
      <c r="D39" s="512"/>
      <c r="E39" s="510">
        <v>181.06</v>
      </c>
      <c r="F39" s="511">
        <v>181.04</v>
      </c>
      <c r="G39" s="513">
        <v>3.3000000000000002E-2</v>
      </c>
    </row>
    <row r="40" spans="1:7" x14ac:dyDescent="0.2">
      <c r="A40" s="40"/>
      <c r="B40" s="146" t="s">
        <v>1145</v>
      </c>
      <c r="C40" s="509">
        <v>71160.710000000006</v>
      </c>
      <c r="D40" s="510">
        <v>446.38</v>
      </c>
      <c r="E40" s="510">
        <v>616.62</v>
      </c>
      <c r="F40" s="511">
        <v>1063</v>
      </c>
      <c r="G40" s="513">
        <v>1.4999999999999999E-2</v>
      </c>
    </row>
    <row r="41" spans="1:7" x14ac:dyDescent="0.2">
      <c r="A41" s="177" t="s">
        <v>98</v>
      </c>
    </row>
  </sheetData>
  <mergeCells count="2">
    <mergeCell ref="D5:D6"/>
    <mergeCell ref="E5:E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B1" workbookViewId="0"/>
  </sheetViews>
  <sheetFormatPr baseColWidth="10" defaultColWidth="11.42578125" defaultRowHeight="12.75" x14ac:dyDescent="0.2"/>
  <cols>
    <col min="1" max="1" width="47.140625" style="38" customWidth="1"/>
    <col min="2" max="2" width="47.28515625" style="38" customWidth="1"/>
    <col min="3" max="16384" width="11.42578125" style="38"/>
  </cols>
  <sheetData>
    <row r="1" spans="1:4" x14ac:dyDescent="0.2">
      <c r="A1" s="67" t="s">
        <v>1152</v>
      </c>
    </row>
    <row r="2" spans="1:4" x14ac:dyDescent="0.2">
      <c r="A2" s="176" t="s">
        <v>1195</v>
      </c>
    </row>
    <row r="3" spans="1:4" x14ac:dyDescent="0.2">
      <c r="A3" s="411" t="s">
        <v>1194</v>
      </c>
    </row>
    <row r="4" spans="1:4" x14ac:dyDescent="0.2">
      <c r="A4" s="176"/>
    </row>
    <row r="5" spans="1:4" ht="12.75" customHeight="1" x14ac:dyDescent="0.2">
      <c r="A5" s="227"/>
      <c r="B5" s="479" t="s">
        <v>1196</v>
      </c>
    </row>
    <row r="6" spans="1:4" x14ac:dyDescent="0.2">
      <c r="A6" s="221" t="s">
        <v>1201</v>
      </c>
      <c r="B6" s="480">
        <v>71160705</v>
      </c>
    </row>
    <row r="7" spans="1:4" x14ac:dyDescent="0.2">
      <c r="B7" s="481"/>
    </row>
    <row r="8" spans="1:4" x14ac:dyDescent="0.2">
      <c r="A8" s="227" t="s">
        <v>1202</v>
      </c>
      <c r="B8" s="480">
        <v>1368343</v>
      </c>
      <c r="D8" s="358"/>
    </row>
    <row r="9" spans="1:4" x14ac:dyDescent="0.2">
      <c r="A9" s="232" t="s">
        <v>1052</v>
      </c>
      <c r="B9" s="482">
        <v>95901</v>
      </c>
    </row>
    <row r="10" spans="1:4" x14ac:dyDescent="0.2">
      <c r="A10" s="232" t="s">
        <v>1053</v>
      </c>
      <c r="B10" s="482">
        <v>1159112</v>
      </c>
    </row>
    <row r="11" spans="1:4" x14ac:dyDescent="0.2">
      <c r="A11" s="232" t="s">
        <v>1054</v>
      </c>
      <c r="B11" s="482">
        <v>33764</v>
      </c>
    </row>
    <row r="12" spans="1:4" x14ac:dyDescent="0.2">
      <c r="A12" s="214" t="s">
        <v>1055</v>
      </c>
      <c r="B12" s="482">
        <v>2612</v>
      </c>
    </row>
    <row r="13" spans="1:4" x14ac:dyDescent="0.2">
      <c r="A13" s="214" t="s">
        <v>1056</v>
      </c>
      <c r="B13" s="482">
        <v>23701</v>
      </c>
    </row>
    <row r="14" spans="1:4" x14ac:dyDescent="0.2">
      <c r="A14" s="214" t="s">
        <v>1057</v>
      </c>
      <c r="B14" s="482">
        <v>7451</v>
      </c>
    </row>
    <row r="15" spans="1:4" x14ac:dyDescent="0.2">
      <c r="A15" s="232" t="s">
        <v>1058</v>
      </c>
      <c r="B15" s="482">
        <v>79566</v>
      </c>
    </row>
    <row r="16" spans="1:4" x14ac:dyDescent="0.2">
      <c r="A16" s="227" t="s">
        <v>1203</v>
      </c>
      <c r="B16" s="480">
        <v>72529048</v>
      </c>
      <c r="C16" s="358"/>
    </row>
    <row r="17" spans="1:3" x14ac:dyDescent="0.2">
      <c r="A17" s="233"/>
      <c r="B17" s="481"/>
    </row>
    <row r="18" spans="1:3" x14ac:dyDescent="0.2">
      <c r="A18" s="227" t="s">
        <v>1204</v>
      </c>
      <c r="B18" s="480">
        <v>-1063021</v>
      </c>
    </row>
    <row r="19" spans="1:3" x14ac:dyDescent="0.2">
      <c r="A19" s="232" t="s">
        <v>1149</v>
      </c>
      <c r="B19" s="482">
        <v>-446382</v>
      </c>
      <c r="C19" s="358"/>
    </row>
    <row r="20" spans="1:3" x14ac:dyDescent="0.2">
      <c r="A20" s="232" t="s">
        <v>1150</v>
      </c>
      <c r="B20" s="482">
        <v>-15922</v>
      </c>
    </row>
    <row r="21" spans="1:3" x14ac:dyDescent="0.2">
      <c r="A21" s="232" t="s">
        <v>1130</v>
      </c>
      <c r="B21" s="482">
        <v>-238198</v>
      </c>
    </row>
    <row r="22" spans="1:3" x14ac:dyDescent="0.2">
      <c r="A22" s="232" t="s">
        <v>1151</v>
      </c>
      <c r="B22" s="482">
        <v>-362519</v>
      </c>
    </row>
    <row r="23" spans="1:3" x14ac:dyDescent="0.2">
      <c r="A23" s="227" t="s">
        <v>1205</v>
      </c>
      <c r="B23" s="480">
        <v>71466027</v>
      </c>
      <c r="C23" s="358"/>
    </row>
    <row r="24" spans="1:3" x14ac:dyDescent="0.2">
      <c r="A24" s="213" t="s">
        <v>98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B1" workbookViewId="0">
      <selection activeCell="B12" sqref="B12"/>
    </sheetView>
  </sheetViews>
  <sheetFormatPr baseColWidth="10" defaultColWidth="11.42578125" defaultRowHeight="12.75" x14ac:dyDescent="0.2"/>
  <cols>
    <col min="1" max="1" width="79" style="38" bestFit="1" customWidth="1"/>
    <col min="2" max="2" width="14.140625" style="38" bestFit="1" customWidth="1"/>
    <col min="3" max="3" width="11.42578125" style="38" bestFit="1" customWidth="1"/>
    <col min="4" max="16384" width="11.42578125" style="38"/>
  </cols>
  <sheetData>
    <row r="1" spans="1:3" x14ac:dyDescent="0.2">
      <c r="A1" s="176" t="s">
        <v>1038</v>
      </c>
    </row>
    <row r="2" spans="1:3" x14ac:dyDescent="0.2">
      <c r="A2" s="176" t="s">
        <v>1017</v>
      </c>
    </row>
    <row r="3" spans="1:3" x14ac:dyDescent="0.2">
      <c r="A3" s="411" t="s">
        <v>1175</v>
      </c>
    </row>
    <row r="4" spans="1:3" ht="13.5" thickBot="1" x14ac:dyDescent="0.25">
      <c r="A4" s="416"/>
    </row>
    <row r="5" spans="1:3" x14ac:dyDescent="0.2">
      <c r="A5" s="560"/>
      <c r="B5" s="543" t="s">
        <v>1018</v>
      </c>
      <c r="C5" s="171" t="s">
        <v>534</v>
      </c>
    </row>
    <row r="6" spans="1:3" x14ac:dyDescent="0.2">
      <c r="A6" s="561"/>
      <c r="B6" s="562"/>
      <c r="C6" s="160" t="s">
        <v>1019</v>
      </c>
    </row>
    <row r="7" spans="1:3" x14ac:dyDescent="0.2">
      <c r="A7" s="151" t="s">
        <v>1020</v>
      </c>
      <c r="B7" s="179">
        <v>-1.9</v>
      </c>
      <c r="C7" s="64">
        <v>-1.7211007815241608</v>
      </c>
    </row>
    <row r="8" spans="1:3" x14ac:dyDescent="0.2">
      <c r="A8" s="151" t="s">
        <v>1021</v>
      </c>
      <c r="B8" s="179">
        <v>-0.5</v>
      </c>
      <c r="C8" s="64">
        <v>0.11967242571849367</v>
      </c>
    </row>
    <row r="9" spans="1:3" x14ac:dyDescent="0.2">
      <c r="A9" s="154" t="s">
        <v>1022</v>
      </c>
      <c r="B9" s="210">
        <v>-0.5</v>
      </c>
      <c r="C9" s="66">
        <v>-0.3444210298308153</v>
      </c>
    </row>
    <row r="10" spans="1:3" x14ac:dyDescent="0.2">
      <c r="A10" s="154" t="s">
        <v>1023</v>
      </c>
      <c r="B10" s="514">
        <v>0</v>
      </c>
      <c r="C10" s="66">
        <v>-2.5664989564841173E-2</v>
      </c>
    </row>
    <row r="11" spans="1:3" x14ac:dyDescent="0.2">
      <c r="A11" s="154" t="s">
        <v>1024</v>
      </c>
      <c r="B11" s="514">
        <v>0</v>
      </c>
      <c r="C11" s="66">
        <v>0.192681655196415</v>
      </c>
    </row>
    <row r="12" spans="1:3" x14ac:dyDescent="0.2">
      <c r="A12" s="154" t="s">
        <v>1025</v>
      </c>
      <c r="B12" s="514">
        <v>0</v>
      </c>
      <c r="C12" s="66">
        <v>0.29707678991773517</v>
      </c>
    </row>
    <row r="13" spans="1:3" ht="13.5" thickBot="1" x14ac:dyDescent="0.25">
      <c r="A13" s="163" t="s">
        <v>1026</v>
      </c>
      <c r="B13" s="234">
        <v>-1.5</v>
      </c>
      <c r="C13" s="405">
        <v>-1.8403955165622494</v>
      </c>
    </row>
    <row r="14" spans="1:3" x14ac:dyDescent="0.2">
      <c r="A14" s="45" t="s">
        <v>1027</v>
      </c>
    </row>
    <row r="15" spans="1:3" x14ac:dyDescent="0.2">
      <c r="A15" s="45" t="s">
        <v>1028</v>
      </c>
    </row>
    <row r="16" spans="1:3" x14ac:dyDescent="0.2">
      <c r="A16" s="38" t="s">
        <v>98</v>
      </c>
    </row>
  </sheetData>
  <mergeCells count="2">
    <mergeCell ref="A5:A6"/>
    <mergeCell ref="B5:B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9" sqref="B9"/>
    </sheetView>
  </sheetViews>
  <sheetFormatPr baseColWidth="10" defaultColWidth="11.42578125" defaultRowHeight="12.75" x14ac:dyDescent="0.2"/>
  <cols>
    <col min="1" max="1" width="45.28515625" style="38" customWidth="1"/>
    <col min="2" max="16384" width="11.42578125" style="38"/>
  </cols>
  <sheetData>
    <row r="1" spans="1:3" x14ac:dyDescent="0.2">
      <c r="A1" s="176" t="s">
        <v>1039</v>
      </c>
    </row>
    <row r="2" spans="1:3" x14ac:dyDescent="0.2">
      <c r="A2" s="176" t="s">
        <v>1029</v>
      </c>
    </row>
    <row r="3" spans="1:3" x14ac:dyDescent="0.2">
      <c r="A3" s="411" t="s">
        <v>1030</v>
      </c>
    </row>
    <row r="4" spans="1:3" ht="13.5" thickBot="1" x14ac:dyDescent="0.25">
      <c r="A4" s="416"/>
    </row>
    <row r="5" spans="1:3" x14ac:dyDescent="0.2">
      <c r="A5" s="235"/>
      <c r="B5" s="165">
        <v>2017</v>
      </c>
      <c r="C5" s="171">
        <v>2018</v>
      </c>
    </row>
    <row r="6" spans="1:3" x14ac:dyDescent="0.2">
      <c r="A6" s="151" t="s">
        <v>1031</v>
      </c>
      <c r="B6" s="149">
        <v>-1.7</v>
      </c>
      <c r="C6" s="64">
        <v>-1.4759600860754094</v>
      </c>
    </row>
    <row r="7" spans="1:3" x14ac:dyDescent="0.2">
      <c r="A7" s="154" t="s">
        <v>1032</v>
      </c>
      <c r="B7" s="236"/>
      <c r="C7" s="66">
        <v>-0.30187711346652507</v>
      </c>
    </row>
    <row r="8" spans="1:3" x14ac:dyDescent="0.2">
      <c r="A8" s="154" t="s">
        <v>1033</v>
      </c>
      <c r="B8" s="236"/>
      <c r="C8" s="66">
        <v>-6.2558317020315002E-2</v>
      </c>
    </row>
    <row r="9" spans="1:3" ht="13.5" thickBot="1" x14ac:dyDescent="0.25">
      <c r="A9" s="163" t="s">
        <v>1034</v>
      </c>
      <c r="B9" s="515">
        <v>-2</v>
      </c>
      <c r="C9" s="405">
        <v>-1.8403955165622494</v>
      </c>
    </row>
    <row r="10" spans="1:3" x14ac:dyDescent="0.2">
      <c r="A10" s="213" t="s">
        <v>98</v>
      </c>
    </row>
    <row r="11" spans="1:3" x14ac:dyDescent="0.2">
      <c r="A11" s="213"/>
    </row>
    <row r="12" spans="1:3" x14ac:dyDescent="0.2">
      <c r="A12" s="1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heetViews>
  <sheetFormatPr baseColWidth="10" defaultColWidth="11.42578125" defaultRowHeight="12.75" x14ac:dyDescent="0.2"/>
  <cols>
    <col min="1" max="1" width="17.7109375" style="38" customWidth="1"/>
    <col min="2" max="9" width="11.42578125" style="38"/>
    <col min="10" max="10" width="18.28515625" style="38" customWidth="1"/>
    <col min="11" max="11" width="16.28515625" style="38" customWidth="1"/>
    <col min="12" max="16384" width="11.42578125" style="38"/>
  </cols>
  <sheetData>
    <row r="1" spans="1:11" x14ac:dyDescent="0.2">
      <c r="A1" s="176" t="s">
        <v>986</v>
      </c>
    </row>
    <row r="2" spans="1:11" x14ac:dyDescent="0.2">
      <c r="A2" s="176" t="s">
        <v>756</v>
      </c>
    </row>
    <row r="3" spans="1:11" x14ac:dyDescent="0.2">
      <c r="A3" s="177" t="s">
        <v>757</v>
      </c>
    </row>
    <row r="4" spans="1:11" x14ac:dyDescent="0.2">
      <c r="A4" s="411"/>
    </row>
    <row r="5" spans="1:11" x14ac:dyDescent="0.2">
      <c r="A5" s="558"/>
      <c r="B5" s="558" t="s">
        <v>758</v>
      </c>
      <c r="C5" s="558"/>
      <c r="D5" s="558" t="s">
        <v>759</v>
      </c>
      <c r="E5" s="558"/>
      <c r="F5" s="558" t="s">
        <v>760</v>
      </c>
      <c r="G5" s="558"/>
      <c r="H5" s="558" t="s">
        <v>761</v>
      </c>
      <c r="I5" s="558"/>
      <c r="J5" s="558" t="s">
        <v>762</v>
      </c>
      <c r="K5" s="558" t="s">
        <v>763</v>
      </c>
    </row>
    <row r="6" spans="1:11" ht="25.5" x14ac:dyDescent="0.2">
      <c r="A6" s="558"/>
      <c r="B6" s="36" t="s">
        <v>764</v>
      </c>
      <c r="C6" s="36" t="s">
        <v>203</v>
      </c>
      <c r="D6" s="36" t="s">
        <v>764</v>
      </c>
      <c r="E6" s="36" t="s">
        <v>203</v>
      </c>
      <c r="F6" s="36" t="s">
        <v>764</v>
      </c>
      <c r="G6" s="36" t="s">
        <v>203</v>
      </c>
      <c r="H6" s="36" t="s">
        <v>764</v>
      </c>
      <c r="I6" s="36" t="s">
        <v>203</v>
      </c>
      <c r="J6" s="558"/>
      <c r="K6" s="558"/>
    </row>
    <row r="7" spans="1:11" x14ac:dyDescent="0.2">
      <c r="A7" s="237" t="s">
        <v>765</v>
      </c>
      <c r="B7" s="226">
        <v>85</v>
      </c>
      <c r="C7" s="226">
        <v>9</v>
      </c>
      <c r="D7" s="226">
        <v>85</v>
      </c>
      <c r="E7" s="226">
        <v>9</v>
      </c>
      <c r="F7" s="226">
        <v>82</v>
      </c>
      <c r="G7" s="226">
        <v>9</v>
      </c>
      <c r="H7" s="226">
        <v>82</v>
      </c>
      <c r="I7" s="226">
        <v>9</v>
      </c>
      <c r="J7" s="226">
        <v>0</v>
      </c>
      <c r="K7" s="226">
        <v>-3</v>
      </c>
    </row>
    <row r="8" spans="1:11" x14ac:dyDescent="0.2">
      <c r="A8" s="237" t="s">
        <v>766</v>
      </c>
      <c r="B8" s="226">
        <v>742</v>
      </c>
      <c r="C8" s="226">
        <v>78</v>
      </c>
      <c r="D8" s="226">
        <v>742</v>
      </c>
      <c r="E8" s="226">
        <v>78</v>
      </c>
      <c r="F8" s="226">
        <v>717</v>
      </c>
      <c r="G8" s="226">
        <v>78</v>
      </c>
      <c r="H8" s="226">
        <v>716</v>
      </c>
      <c r="I8" s="226">
        <v>78</v>
      </c>
      <c r="J8" s="226">
        <v>-1</v>
      </c>
      <c r="K8" s="226">
        <v>-26</v>
      </c>
    </row>
    <row r="9" spans="1:11" x14ac:dyDescent="0.2">
      <c r="A9" s="237" t="s">
        <v>767</v>
      </c>
      <c r="B9" s="226">
        <v>108</v>
      </c>
      <c r="C9" s="226">
        <v>11</v>
      </c>
      <c r="D9" s="226">
        <v>107</v>
      </c>
      <c r="E9" s="226">
        <v>11</v>
      </c>
      <c r="F9" s="226">
        <v>103</v>
      </c>
      <c r="G9" s="226">
        <v>11</v>
      </c>
      <c r="H9" s="226">
        <v>103</v>
      </c>
      <c r="I9" s="226">
        <v>11</v>
      </c>
      <c r="J9" s="226">
        <v>0</v>
      </c>
      <c r="K9" s="226">
        <v>-4</v>
      </c>
    </row>
    <row r="10" spans="1:11" x14ac:dyDescent="0.2">
      <c r="A10" s="237" t="s">
        <v>768</v>
      </c>
      <c r="B10" s="226">
        <v>20</v>
      </c>
      <c r="C10" s="226">
        <v>2</v>
      </c>
      <c r="D10" s="226">
        <v>20</v>
      </c>
      <c r="E10" s="226">
        <v>2</v>
      </c>
      <c r="F10" s="226">
        <v>19</v>
      </c>
      <c r="G10" s="226">
        <v>2</v>
      </c>
      <c r="H10" s="226">
        <v>19</v>
      </c>
      <c r="I10" s="226">
        <v>2</v>
      </c>
      <c r="J10" s="226">
        <v>0</v>
      </c>
      <c r="K10" s="226">
        <v>-1</v>
      </c>
    </row>
    <row r="11" spans="1:11" x14ac:dyDescent="0.2">
      <c r="A11" s="237" t="s">
        <v>61</v>
      </c>
      <c r="B11" s="178">
        <v>955</v>
      </c>
      <c r="C11" s="178">
        <v>100</v>
      </c>
      <c r="D11" s="178">
        <v>954</v>
      </c>
      <c r="E11" s="178">
        <v>100</v>
      </c>
      <c r="F11" s="178">
        <v>921</v>
      </c>
      <c r="G11" s="178">
        <v>100</v>
      </c>
      <c r="H11" s="178">
        <v>920</v>
      </c>
      <c r="I11" s="178">
        <v>100</v>
      </c>
      <c r="J11" s="178">
        <v>-1</v>
      </c>
      <c r="K11" s="178">
        <v>-34</v>
      </c>
    </row>
    <row r="12" spans="1:11" x14ac:dyDescent="0.2">
      <c r="A12" s="213" t="s">
        <v>98</v>
      </c>
    </row>
  </sheetData>
  <mergeCells count="7">
    <mergeCell ref="K5:K6"/>
    <mergeCell ref="A5:A6"/>
    <mergeCell ref="B5:C5"/>
    <mergeCell ref="D5:E5"/>
    <mergeCell ref="F5:G5"/>
    <mergeCell ref="H5:I5"/>
    <mergeCell ref="J5:J6"/>
  </mergeCells>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baseColWidth="10" defaultColWidth="11.42578125" defaultRowHeight="12.75" x14ac:dyDescent="0.2"/>
  <cols>
    <col min="1" max="1" width="36" style="38" customWidth="1"/>
    <col min="2" max="2" width="10.140625" style="38" customWidth="1"/>
    <col min="3" max="3" width="9.28515625" style="38" customWidth="1"/>
    <col min="4" max="4" width="8" style="38" customWidth="1"/>
    <col min="5" max="5" width="21.42578125" style="38" customWidth="1"/>
    <col min="6" max="6" width="16" style="38" customWidth="1"/>
    <col min="7" max="7" width="21.28515625" style="38" customWidth="1"/>
    <col min="8" max="8" width="5.5703125" style="38" bestFit="1" customWidth="1"/>
    <col min="9" max="9" width="22.42578125" style="38" customWidth="1"/>
    <col min="10" max="16384" width="11.42578125" style="38"/>
  </cols>
  <sheetData>
    <row r="1" spans="1:9" x14ac:dyDescent="0.2">
      <c r="A1" s="176" t="s">
        <v>987</v>
      </c>
    </row>
    <row r="2" spans="1:9" x14ac:dyDescent="0.2">
      <c r="A2" s="176" t="s">
        <v>769</v>
      </c>
    </row>
    <row r="3" spans="1:9" x14ac:dyDescent="0.2">
      <c r="A3" s="176"/>
    </row>
    <row r="4" spans="1:9" x14ac:dyDescent="0.2">
      <c r="A4" s="178" t="s">
        <v>770</v>
      </c>
      <c r="B4" s="178" t="s">
        <v>771</v>
      </c>
      <c r="C4" s="178" t="s">
        <v>766</v>
      </c>
      <c r="D4" s="178" t="s">
        <v>765</v>
      </c>
      <c r="E4" s="178" t="s">
        <v>772</v>
      </c>
      <c r="F4" s="178" t="s">
        <v>773</v>
      </c>
      <c r="G4" s="178" t="s">
        <v>774</v>
      </c>
      <c r="H4" s="178" t="s">
        <v>61</v>
      </c>
      <c r="I4" s="178" t="s">
        <v>775</v>
      </c>
    </row>
    <row r="5" spans="1:9" x14ac:dyDescent="0.2">
      <c r="A5" s="237" t="s">
        <v>776</v>
      </c>
      <c r="B5" s="226">
        <v>6</v>
      </c>
      <c r="C5" s="226">
        <v>31</v>
      </c>
      <c r="D5" s="226">
        <v>1</v>
      </c>
      <c r="E5" s="226">
        <v>9</v>
      </c>
      <c r="F5" s="238"/>
      <c r="G5" s="226">
        <v>9</v>
      </c>
      <c r="H5" s="226">
        <v>41</v>
      </c>
      <c r="I5" s="239">
        <v>4.4999999999999998E-2</v>
      </c>
    </row>
    <row r="6" spans="1:9" x14ac:dyDescent="0.2">
      <c r="A6" s="237" t="s">
        <v>777</v>
      </c>
      <c r="B6" s="226">
        <v>1</v>
      </c>
      <c r="C6" s="226">
        <v>6</v>
      </c>
      <c r="D6" s="238"/>
      <c r="E6" s="238"/>
      <c r="F6" s="238"/>
      <c r="G6" s="238"/>
      <c r="H6" s="226">
        <v>6</v>
      </c>
      <c r="I6" s="239">
        <v>7.0000000000000001E-3</v>
      </c>
    </row>
    <row r="7" spans="1:9" x14ac:dyDescent="0.2">
      <c r="A7" s="237" t="s">
        <v>778</v>
      </c>
      <c r="B7" s="226">
        <v>8</v>
      </c>
      <c r="C7" s="226">
        <v>32</v>
      </c>
      <c r="D7" s="226">
        <v>4</v>
      </c>
      <c r="E7" s="226">
        <v>1</v>
      </c>
      <c r="F7" s="226">
        <v>4</v>
      </c>
      <c r="G7" s="226">
        <v>5</v>
      </c>
      <c r="H7" s="226">
        <v>41</v>
      </c>
      <c r="I7" s="239">
        <v>4.4999999999999998E-2</v>
      </c>
    </row>
    <row r="8" spans="1:9" x14ac:dyDescent="0.2">
      <c r="A8" s="237" t="s">
        <v>779</v>
      </c>
      <c r="B8" s="226">
        <v>7</v>
      </c>
      <c r="C8" s="226">
        <v>29</v>
      </c>
      <c r="D8" s="226">
        <v>2</v>
      </c>
      <c r="E8" s="226">
        <v>12</v>
      </c>
      <c r="F8" s="226">
        <v>1</v>
      </c>
      <c r="G8" s="226">
        <v>13</v>
      </c>
      <c r="H8" s="226">
        <v>44</v>
      </c>
      <c r="I8" s="239">
        <v>4.8000000000000001E-2</v>
      </c>
    </row>
    <row r="9" spans="1:9" x14ac:dyDescent="0.2">
      <c r="A9" s="237" t="s">
        <v>780</v>
      </c>
      <c r="B9" s="226">
        <v>14</v>
      </c>
      <c r="C9" s="226">
        <v>48</v>
      </c>
      <c r="D9" s="226">
        <v>4</v>
      </c>
      <c r="E9" s="226">
        <v>10</v>
      </c>
      <c r="F9" s="226">
        <v>2</v>
      </c>
      <c r="G9" s="226">
        <v>12</v>
      </c>
      <c r="H9" s="226">
        <v>64</v>
      </c>
      <c r="I9" s="239">
        <v>7.0000000000000007E-2</v>
      </c>
    </row>
    <row r="10" spans="1:9" x14ac:dyDescent="0.2">
      <c r="A10" s="237" t="s">
        <v>781</v>
      </c>
      <c r="B10" s="226">
        <v>7</v>
      </c>
      <c r="C10" s="226">
        <v>30</v>
      </c>
      <c r="D10" s="226">
        <v>5</v>
      </c>
      <c r="E10" s="226">
        <v>6</v>
      </c>
      <c r="F10" s="238"/>
      <c r="G10" s="226">
        <v>6</v>
      </c>
      <c r="H10" s="226">
        <v>41</v>
      </c>
      <c r="I10" s="239">
        <v>4.4999999999999998E-2</v>
      </c>
    </row>
    <row r="11" spans="1:9" x14ac:dyDescent="0.2">
      <c r="A11" s="237" t="s">
        <v>782</v>
      </c>
      <c r="B11" s="226">
        <v>4</v>
      </c>
      <c r="C11" s="226">
        <v>20</v>
      </c>
      <c r="D11" s="226">
        <v>1</v>
      </c>
      <c r="E11" s="226">
        <v>3</v>
      </c>
      <c r="F11" s="238"/>
      <c r="G11" s="226">
        <v>3</v>
      </c>
      <c r="H11" s="226">
        <v>24</v>
      </c>
      <c r="I11" s="239">
        <v>2.5999999999999999E-2</v>
      </c>
    </row>
    <row r="12" spans="1:9" x14ac:dyDescent="0.2">
      <c r="A12" s="237" t="s">
        <v>783</v>
      </c>
      <c r="B12" s="226">
        <v>12</v>
      </c>
      <c r="C12" s="226">
        <v>47</v>
      </c>
      <c r="D12" s="226">
        <v>6</v>
      </c>
      <c r="E12" s="226">
        <v>12</v>
      </c>
      <c r="F12" s="226">
        <v>1</v>
      </c>
      <c r="G12" s="226">
        <v>13</v>
      </c>
      <c r="H12" s="226">
        <v>66</v>
      </c>
      <c r="I12" s="239">
        <v>7.1999999999999995E-2</v>
      </c>
    </row>
    <row r="13" spans="1:9" x14ac:dyDescent="0.2">
      <c r="A13" s="237" t="s">
        <v>784</v>
      </c>
      <c r="B13" s="226">
        <v>6</v>
      </c>
      <c r="C13" s="226">
        <v>27</v>
      </c>
      <c r="D13" s="226" t="s">
        <v>785</v>
      </c>
      <c r="E13" s="226">
        <v>9</v>
      </c>
      <c r="F13" s="226">
        <v>3</v>
      </c>
      <c r="G13" s="226">
        <v>12</v>
      </c>
      <c r="H13" s="226">
        <v>39</v>
      </c>
      <c r="I13" s="239">
        <v>4.2000000000000003E-2</v>
      </c>
    </row>
    <row r="14" spans="1:9" x14ac:dyDescent="0.2">
      <c r="A14" s="237" t="s">
        <v>786</v>
      </c>
      <c r="B14" s="226">
        <v>1</v>
      </c>
      <c r="C14" s="226">
        <v>4</v>
      </c>
      <c r="D14" s="238"/>
      <c r="E14" s="226">
        <v>2</v>
      </c>
      <c r="F14" s="238"/>
      <c r="G14" s="226">
        <v>2</v>
      </c>
      <c r="H14" s="226">
        <v>6</v>
      </c>
      <c r="I14" s="239">
        <v>7.0000000000000001E-3</v>
      </c>
    </row>
    <row r="15" spans="1:9" x14ac:dyDescent="0.2">
      <c r="A15" s="237" t="s">
        <v>787</v>
      </c>
      <c r="B15" s="226">
        <v>2</v>
      </c>
      <c r="C15" s="226">
        <v>11</v>
      </c>
      <c r="D15" s="226">
        <v>1</v>
      </c>
      <c r="E15" s="226"/>
      <c r="F15" s="226"/>
      <c r="G15" s="226"/>
      <c r="H15" s="226">
        <v>12</v>
      </c>
      <c r="I15" s="239">
        <v>1.2999999999999999E-2</v>
      </c>
    </row>
    <row r="16" spans="1:9" x14ac:dyDescent="0.2">
      <c r="A16" s="237" t="s">
        <v>788</v>
      </c>
      <c r="B16" s="226">
        <v>3</v>
      </c>
      <c r="C16" s="226">
        <v>16</v>
      </c>
      <c r="D16" s="226">
        <v>1</v>
      </c>
      <c r="E16" s="226">
        <v>1</v>
      </c>
      <c r="F16" s="226">
        <v>1</v>
      </c>
      <c r="G16" s="226">
        <v>2</v>
      </c>
      <c r="H16" s="226">
        <v>19</v>
      </c>
      <c r="I16" s="239">
        <v>2.1000000000000001E-2</v>
      </c>
    </row>
    <row r="17" spans="1:9" x14ac:dyDescent="0.2">
      <c r="A17" s="237" t="s">
        <v>789</v>
      </c>
      <c r="B17" s="226">
        <v>14</v>
      </c>
      <c r="C17" s="226">
        <v>68</v>
      </c>
      <c r="D17" s="238"/>
      <c r="E17" s="226">
        <v>11</v>
      </c>
      <c r="F17" s="238"/>
      <c r="G17" s="226">
        <v>11</v>
      </c>
      <c r="H17" s="226">
        <v>79</v>
      </c>
      <c r="I17" s="239">
        <v>8.5999999999999993E-2</v>
      </c>
    </row>
    <row r="18" spans="1:9" x14ac:dyDescent="0.2">
      <c r="A18" s="237" t="s">
        <v>790</v>
      </c>
      <c r="B18" s="226">
        <v>5</v>
      </c>
      <c r="C18" s="226">
        <v>26</v>
      </c>
      <c r="D18" s="226">
        <v>2</v>
      </c>
      <c r="E18" s="238"/>
      <c r="F18" s="238"/>
      <c r="G18" s="226"/>
      <c r="H18" s="226">
        <v>28</v>
      </c>
      <c r="I18" s="239">
        <v>0.03</v>
      </c>
    </row>
    <row r="19" spans="1:9" x14ac:dyDescent="0.2">
      <c r="A19" s="237" t="s">
        <v>791</v>
      </c>
      <c r="B19" s="226">
        <v>7</v>
      </c>
      <c r="C19" s="226">
        <v>32</v>
      </c>
      <c r="D19" s="226">
        <v>6</v>
      </c>
      <c r="E19" s="226">
        <v>9</v>
      </c>
      <c r="F19" s="238"/>
      <c r="G19" s="226">
        <v>9</v>
      </c>
      <c r="H19" s="226">
        <v>47</v>
      </c>
      <c r="I19" s="239">
        <v>5.0999999999999997E-2</v>
      </c>
    </row>
    <row r="20" spans="1:9" x14ac:dyDescent="0.2">
      <c r="A20" s="237" t="s">
        <v>792</v>
      </c>
      <c r="B20" s="226">
        <v>3</v>
      </c>
      <c r="C20" s="226">
        <v>9</v>
      </c>
      <c r="D20" s="238"/>
      <c r="E20" s="226">
        <v>7</v>
      </c>
      <c r="F20" s="226">
        <v>4</v>
      </c>
      <c r="G20" s="226">
        <v>11</v>
      </c>
      <c r="H20" s="226">
        <v>20</v>
      </c>
      <c r="I20" s="239">
        <v>2.1999999999999999E-2</v>
      </c>
    </row>
    <row r="21" spans="1:9" x14ac:dyDescent="0.2">
      <c r="A21" s="237" t="s">
        <v>793</v>
      </c>
      <c r="B21" s="226">
        <v>17</v>
      </c>
      <c r="C21" s="226">
        <v>90</v>
      </c>
      <c r="D21" s="226">
        <v>1</v>
      </c>
      <c r="E21" s="238"/>
      <c r="F21" s="238"/>
      <c r="G21" s="226"/>
      <c r="H21" s="226">
        <v>91</v>
      </c>
      <c r="I21" s="239">
        <v>9.9000000000000005E-2</v>
      </c>
    </row>
    <row r="22" spans="1:9" x14ac:dyDescent="0.2">
      <c r="A22" s="237" t="s">
        <v>794</v>
      </c>
      <c r="B22" s="226">
        <v>2</v>
      </c>
      <c r="C22" s="226">
        <v>7</v>
      </c>
      <c r="D22" s="226">
        <v>4</v>
      </c>
      <c r="E22" s="226">
        <v>1</v>
      </c>
      <c r="F22" s="238"/>
      <c r="G22" s="226">
        <v>1</v>
      </c>
      <c r="H22" s="226">
        <v>12</v>
      </c>
      <c r="I22" s="239">
        <v>1.2999999999999999E-2</v>
      </c>
    </row>
    <row r="23" spans="1:9" x14ac:dyDescent="0.2">
      <c r="A23" s="237" t="s">
        <v>795</v>
      </c>
      <c r="B23" s="226">
        <v>21</v>
      </c>
      <c r="C23" s="226">
        <v>102</v>
      </c>
      <c r="D23" s="226">
        <v>37</v>
      </c>
      <c r="E23" s="226">
        <v>3</v>
      </c>
      <c r="F23" s="226">
        <v>2</v>
      </c>
      <c r="G23" s="226">
        <v>5</v>
      </c>
      <c r="H23" s="226">
        <v>144</v>
      </c>
      <c r="I23" s="239">
        <v>0.157</v>
      </c>
    </row>
    <row r="24" spans="1:9" x14ac:dyDescent="0.2">
      <c r="A24" s="237" t="s">
        <v>796</v>
      </c>
      <c r="B24" s="226">
        <v>3</v>
      </c>
      <c r="C24" s="226">
        <v>12</v>
      </c>
      <c r="D24" s="226">
        <v>2</v>
      </c>
      <c r="E24" s="226">
        <v>1</v>
      </c>
      <c r="F24" s="238"/>
      <c r="G24" s="226">
        <v>1</v>
      </c>
      <c r="H24" s="226">
        <v>15</v>
      </c>
      <c r="I24" s="239">
        <v>1.6E-2</v>
      </c>
    </row>
    <row r="25" spans="1:9" x14ac:dyDescent="0.2">
      <c r="A25" s="237" t="s">
        <v>797</v>
      </c>
      <c r="B25" s="226">
        <v>11</v>
      </c>
      <c r="C25" s="226">
        <v>51</v>
      </c>
      <c r="D25" s="226">
        <v>4</v>
      </c>
      <c r="E25" s="226">
        <v>6</v>
      </c>
      <c r="F25" s="226">
        <v>1</v>
      </c>
      <c r="G25" s="226">
        <v>7</v>
      </c>
      <c r="H25" s="226">
        <v>62</v>
      </c>
      <c r="I25" s="239">
        <v>6.7000000000000004E-2</v>
      </c>
    </row>
    <row r="26" spans="1:9" x14ac:dyDescent="0.2">
      <c r="A26" s="237" t="s">
        <v>798</v>
      </c>
      <c r="B26" s="226">
        <v>2</v>
      </c>
      <c r="C26" s="226">
        <v>11</v>
      </c>
      <c r="D26" s="238"/>
      <c r="E26" s="238"/>
      <c r="F26" s="238"/>
      <c r="G26" s="238"/>
      <c r="H26" s="226">
        <v>11</v>
      </c>
      <c r="I26" s="239">
        <v>1.2E-2</v>
      </c>
    </row>
    <row r="27" spans="1:9" x14ac:dyDescent="0.2">
      <c r="A27" s="237" t="s">
        <v>799</v>
      </c>
      <c r="B27" s="226">
        <v>1</v>
      </c>
      <c r="C27" s="226">
        <v>5</v>
      </c>
      <c r="D27" s="238"/>
      <c r="E27" s="238"/>
      <c r="F27" s="238"/>
      <c r="G27" s="238"/>
      <c r="H27" s="226">
        <v>5</v>
      </c>
      <c r="I27" s="239">
        <v>5.0000000000000001E-3</v>
      </c>
    </row>
    <row r="28" spans="1:9" x14ac:dyDescent="0.2">
      <c r="A28" s="237" t="s">
        <v>800</v>
      </c>
      <c r="B28" s="226">
        <v>1</v>
      </c>
      <c r="C28" s="226">
        <v>2</v>
      </c>
      <c r="D28" s="226">
        <v>1</v>
      </c>
      <c r="E28" s="238"/>
      <c r="F28" s="238"/>
      <c r="G28" s="238"/>
      <c r="H28" s="226">
        <v>3</v>
      </c>
      <c r="I28" s="239">
        <v>3.0000000000000001E-3</v>
      </c>
    </row>
    <row r="29" spans="1:9" x14ac:dyDescent="0.2">
      <c r="A29" s="237" t="s">
        <v>61</v>
      </c>
      <c r="B29" s="178">
        <v>158</v>
      </c>
      <c r="C29" s="178">
        <v>716</v>
      </c>
      <c r="D29" s="178">
        <v>82</v>
      </c>
      <c r="E29" s="178">
        <v>103</v>
      </c>
      <c r="F29" s="178">
        <v>19</v>
      </c>
      <c r="G29" s="178" t="s">
        <v>15</v>
      </c>
      <c r="H29" s="178">
        <v>920</v>
      </c>
      <c r="I29" s="229">
        <v>1</v>
      </c>
    </row>
    <row r="30" spans="1:9" x14ac:dyDescent="0.2">
      <c r="A30" s="237" t="s">
        <v>801</v>
      </c>
      <c r="B30" s="238"/>
      <c r="C30" s="228">
        <v>0.78</v>
      </c>
      <c r="D30" s="228">
        <v>0.09</v>
      </c>
      <c r="E30" s="228">
        <v>0.11</v>
      </c>
      <c r="F30" s="228">
        <v>0.02</v>
      </c>
      <c r="G30" s="238"/>
      <c r="H30" s="228">
        <v>1</v>
      </c>
      <c r="I30" s="238"/>
    </row>
    <row r="31" spans="1:9" x14ac:dyDescent="0.2">
      <c r="A31" s="213" t="s">
        <v>98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baseColWidth="10" defaultColWidth="11.42578125" defaultRowHeight="12.75" x14ac:dyDescent="0.2"/>
  <cols>
    <col min="1" max="1" width="44.28515625" style="38" customWidth="1"/>
    <col min="2" max="16384" width="11.42578125" style="38"/>
  </cols>
  <sheetData>
    <row r="1" spans="1:6" x14ac:dyDescent="0.2">
      <c r="A1" s="176" t="s">
        <v>988</v>
      </c>
    </row>
    <row r="2" spans="1:6" x14ac:dyDescent="0.2">
      <c r="A2" s="176" t="s">
        <v>802</v>
      </c>
    </row>
    <row r="3" spans="1:6" x14ac:dyDescent="0.2">
      <c r="A3" s="176"/>
    </row>
    <row r="4" spans="1:6" x14ac:dyDescent="0.2">
      <c r="A4" s="178" t="s">
        <v>770</v>
      </c>
      <c r="B4" s="178" t="s">
        <v>803</v>
      </c>
      <c r="C4" s="178" t="s">
        <v>804</v>
      </c>
      <c r="D4" s="178" t="s">
        <v>805</v>
      </c>
      <c r="E4" s="178" t="s">
        <v>806</v>
      </c>
      <c r="F4" s="178" t="s">
        <v>61</v>
      </c>
    </row>
    <row r="5" spans="1:6" x14ac:dyDescent="0.2">
      <c r="A5" s="238" t="s">
        <v>776</v>
      </c>
      <c r="B5" s="226">
        <v>31</v>
      </c>
      <c r="C5" s="238"/>
      <c r="D5" s="238"/>
      <c r="E5" s="226">
        <v>10</v>
      </c>
      <c r="F5" s="226">
        <v>41</v>
      </c>
    </row>
    <row r="6" spans="1:6" x14ac:dyDescent="0.2">
      <c r="A6" s="238" t="s">
        <v>777</v>
      </c>
      <c r="B6" s="226">
        <v>6</v>
      </c>
      <c r="C6" s="238"/>
      <c r="D6" s="238"/>
      <c r="E6" s="238"/>
      <c r="F6" s="226">
        <v>6</v>
      </c>
    </row>
    <row r="7" spans="1:6" x14ac:dyDescent="0.2">
      <c r="A7" s="238" t="s">
        <v>778</v>
      </c>
      <c r="B7" s="226">
        <v>31</v>
      </c>
      <c r="C7" s="226">
        <v>1</v>
      </c>
      <c r="D7" s="226">
        <v>2</v>
      </c>
      <c r="E7" s="226">
        <v>7</v>
      </c>
      <c r="F7" s="226">
        <v>41</v>
      </c>
    </row>
    <row r="8" spans="1:6" x14ac:dyDescent="0.2">
      <c r="A8" s="238" t="s">
        <v>779</v>
      </c>
      <c r="B8" s="226">
        <v>37</v>
      </c>
      <c r="C8" s="238"/>
      <c r="D8" s="238"/>
      <c r="E8" s="226">
        <v>7</v>
      </c>
      <c r="F8" s="226">
        <v>44</v>
      </c>
    </row>
    <row r="9" spans="1:6" x14ac:dyDescent="0.2">
      <c r="A9" s="238" t="s">
        <v>780</v>
      </c>
      <c r="B9" s="226">
        <v>42</v>
      </c>
      <c r="C9" s="226">
        <v>2</v>
      </c>
      <c r="D9" s="226">
        <v>2</v>
      </c>
      <c r="E9" s="226">
        <v>18</v>
      </c>
      <c r="F9" s="226">
        <v>64</v>
      </c>
    </row>
    <row r="10" spans="1:6" x14ac:dyDescent="0.2">
      <c r="A10" s="238" t="s">
        <v>781</v>
      </c>
      <c r="B10" s="226">
        <v>26</v>
      </c>
      <c r="C10" s="238"/>
      <c r="D10" s="238"/>
      <c r="E10" s="226">
        <v>15</v>
      </c>
      <c r="F10" s="226">
        <v>41</v>
      </c>
    </row>
    <row r="11" spans="1:6" x14ac:dyDescent="0.2">
      <c r="A11" s="238" t="s">
        <v>782</v>
      </c>
      <c r="B11" s="226">
        <v>12</v>
      </c>
      <c r="C11" s="226">
        <v>2</v>
      </c>
      <c r="D11" s="226">
        <v>2</v>
      </c>
      <c r="E11" s="226">
        <v>8</v>
      </c>
      <c r="F11" s="226">
        <v>24</v>
      </c>
    </row>
    <row r="12" spans="1:6" x14ac:dyDescent="0.2">
      <c r="A12" s="238" t="s">
        <v>783</v>
      </c>
      <c r="B12" s="226">
        <v>38</v>
      </c>
      <c r="C12" s="226">
        <v>1</v>
      </c>
      <c r="D12" s="226">
        <v>2</v>
      </c>
      <c r="E12" s="226">
        <v>25</v>
      </c>
      <c r="F12" s="226">
        <v>66</v>
      </c>
    </row>
    <row r="13" spans="1:6" x14ac:dyDescent="0.2">
      <c r="A13" s="238" t="s">
        <v>784</v>
      </c>
      <c r="B13" s="226">
        <v>15</v>
      </c>
      <c r="C13" s="238"/>
      <c r="D13" s="238"/>
      <c r="E13" s="226">
        <v>24</v>
      </c>
      <c r="F13" s="226">
        <v>39</v>
      </c>
    </row>
    <row r="14" spans="1:6" x14ac:dyDescent="0.2">
      <c r="A14" s="238" t="s">
        <v>786</v>
      </c>
      <c r="B14" s="226">
        <v>6</v>
      </c>
      <c r="C14" s="238"/>
      <c r="D14" s="238"/>
      <c r="E14" s="238"/>
      <c r="F14" s="226">
        <v>6</v>
      </c>
    </row>
    <row r="15" spans="1:6" x14ac:dyDescent="0.2">
      <c r="A15" s="238" t="s">
        <v>787</v>
      </c>
      <c r="B15" s="226">
        <v>8</v>
      </c>
      <c r="C15" s="226"/>
      <c r="D15" s="226"/>
      <c r="E15" s="226">
        <v>4</v>
      </c>
      <c r="F15" s="226">
        <v>12</v>
      </c>
    </row>
    <row r="16" spans="1:6" x14ac:dyDescent="0.2">
      <c r="A16" s="238" t="s">
        <v>788</v>
      </c>
      <c r="B16" s="226">
        <v>17</v>
      </c>
      <c r="C16" s="238"/>
      <c r="D16" s="238"/>
      <c r="E16" s="226">
        <v>2</v>
      </c>
      <c r="F16" s="226">
        <v>19</v>
      </c>
    </row>
    <row r="17" spans="1:6" x14ac:dyDescent="0.2">
      <c r="A17" s="238" t="s">
        <v>789</v>
      </c>
      <c r="B17" s="226">
        <v>46</v>
      </c>
      <c r="C17" s="226">
        <v>4</v>
      </c>
      <c r="D17" s="226">
        <v>5</v>
      </c>
      <c r="E17" s="226">
        <v>24</v>
      </c>
      <c r="F17" s="226">
        <v>79</v>
      </c>
    </row>
    <row r="18" spans="1:6" x14ac:dyDescent="0.2">
      <c r="A18" s="238" t="s">
        <v>790</v>
      </c>
      <c r="B18" s="226">
        <v>18</v>
      </c>
      <c r="C18" s="226">
        <v>2</v>
      </c>
      <c r="D18" s="226">
        <v>1</v>
      </c>
      <c r="E18" s="226">
        <v>7</v>
      </c>
      <c r="F18" s="226">
        <v>28</v>
      </c>
    </row>
    <row r="19" spans="1:6" x14ac:dyDescent="0.2">
      <c r="A19" s="238" t="s">
        <v>791</v>
      </c>
      <c r="B19" s="226">
        <v>22</v>
      </c>
      <c r="C19" s="226">
        <v>5</v>
      </c>
      <c r="D19" s="226">
        <v>6</v>
      </c>
      <c r="E19" s="226">
        <v>14</v>
      </c>
      <c r="F19" s="226">
        <v>47</v>
      </c>
    </row>
    <row r="20" spans="1:6" x14ac:dyDescent="0.2">
      <c r="A20" s="238" t="s">
        <v>792</v>
      </c>
      <c r="B20" s="226">
        <v>13</v>
      </c>
      <c r="C20" s="238"/>
      <c r="D20" s="238"/>
      <c r="E20" s="226">
        <v>7</v>
      </c>
      <c r="F20" s="226">
        <v>20</v>
      </c>
    </row>
    <row r="21" spans="1:6" x14ac:dyDescent="0.2">
      <c r="A21" s="238" t="s">
        <v>793</v>
      </c>
      <c r="B21" s="226">
        <v>89</v>
      </c>
      <c r="C21" s="238"/>
      <c r="D21" s="226">
        <v>1</v>
      </c>
      <c r="E21" s="226">
        <v>1</v>
      </c>
      <c r="F21" s="226">
        <v>91</v>
      </c>
    </row>
    <row r="22" spans="1:6" x14ac:dyDescent="0.2">
      <c r="A22" s="238" t="s">
        <v>807</v>
      </c>
      <c r="B22" s="226">
        <v>10</v>
      </c>
      <c r="C22" s="238"/>
      <c r="D22" s="226">
        <v>1</v>
      </c>
      <c r="E22" s="226">
        <v>1</v>
      </c>
      <c r="F22" s="226">
        <v>12</v>
      </c>
    </row>
    <row r="23" spans="1:6" x14ac:dyDescent="0.2">
      <c r="A23" s="238" t="s">
        <v>795</v>
      </c>
      <c r="B23" s="226">
        <v>105</v>
      </c>
      <c r="C23" s="226">
        <v>3</v>
      </c>
      <c r="D23" s="226">
        <v>20</v>
      </c>
      <c r="E23" s="226">
        <v>16</v>
      </c>
      <c r="F23" s="226">
        <v>144</v>
      </c>
    </row>
    <row r="24" spans="1:6" x14ac:dyDescent="0.2">
      <c r="A24" s="238" t="s">
        <v>796</v>
      </c>
      <c r="B24" s="226">
        <v>8</v>
      </c>
      <c r="C24" s="238"/>
      <c r="D24" s="238"/>
      <c r="E24" s="226">
        <v>7</v>
      </c>
      <c r="F24" s="226">
        <v>15</v>
      </c>
    </row>
    <row r="25" spans="1:6" x14ac:dyDescent="0.2">
      <c r="A25" s="238" t="s">
        <v>808</v>
      </c>
      <c r="B25" s="226">
        <v>26</v>
      </c>
      <c r="C25" s="226">
        <v>3</v>
      </c>
      <c r="D25" s="226">
        <v>5</v>
      </c>
      <c r="E25" s="226">
        <v>28</v>
      </c>
      <c r="F25" s="226">
        <v>62</v>
      </c>
    </row>
    <row r="26" spans="1:6" x14ac:dyDescent="0.2">
      <c r="A26" s="238" t="s">
        <v>798</v>
      </c>
      <c r="B26" s="226">
        <v>7</v>
      </c>
      <c r="C26" s="238"/>
      <c r="D26" s="238"/>
      <c r="E26" s="226">
        <v>4</v>
      </c>
      <c r="F26" s="226">
        <v>11</v>
      </c>
    </row>
    <row r="27" spans="1:6" x14ac:dyDescent="0.2">
      <c r="A27" s="238" t="s">
        <v>799</v>
      </c>
      <c r="B27" s="226">
        <v>2</v>
      </c>
      <c r="C27" s="226">
        <v>2</v>
      </c>
      <c r="D27" s="238"/>
      <c r="E27" s="226">
        <v>1</v>
      </c>
      <c r="F27" s="226">
        <v>5</v>
      </c>
    </row>
    <row r="28" spans="1:6" x14ac:dyDescent="0.2">
      <c r="A28" s="238" t="s">
        <v>800</v>
      </c>
      <c r="B28" s="226">
        <v>3</v>
      </c>
      <c r="C28" s="238"/>
      <c r="D28" s="238"/>
      <c r="E28" s="238"/>
      <c r="F28" s="226">
        <v>3</v>
      </c>
    </row>
    <row r="29" spans="1:6" x14ac:dyDescent="0.2">
      <c r="A29" s="237" t="s">
        <v>61</v>
      </c>
      <c r="B29" s="178">
        <v>618</v>
      </c>
      <c r="C29" s="178">
        <v>25</v>
      </c>
      <c r="D29" s="178">
        <v>47</v>
      </c>
      <c r="E29" s="178">
        <v>230</v>
      </c>
      <c r="F29" s="178">
        <v>920</v>
      </c>
    </row>
    <row r="30" spans="1:6" x14ac:dyDescent="0.2">
      <c r="A30" s="237" t="s">
        <v>801</v>
      </c>
      <c r="B30" s="240">
        <v>0.67100000000000004</v>
      </c>
      <c r="C30" s="240">
        <v>2.7E-2</v>
      </c>
      <c r="D30" s="240">
        <v>5.0999999999999997E-2</v>
      </c>
      <c r="E30" s="229">
        <v>0.25</v>
      </c>
      <c r="F30" s="240">
        <v>1</v>
      </c>
    </row>
    <row r="31" spans="1:6" x14ac:dyDescent="0.2">
      <c r="A31" s="213" t="s">
        <v>98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baseColWidth="10" defaultColWidth="11.42578125" defaultRowHeight="12.75" x14ac:dyDescent="0.2"/>
  <cols>
    <col min="1" max="1" width="41.7109375" style="38" customWidth="1"/>
    <col min="2" max="2" width="30" style="38" customWidth="1"/>
    <col min="3" max="16384" width="11.42578125" style="38"/>
  </cols>
  <sheetData>
    <row r="1" spans="1:2" x14ac:dyDescent="0.2">
      <c r="A1" s="176" t="s">
        <v>989</v>
      </c>
    </row>
    <row r="2" spans="1:2" x14ac:dyDescent="0.2">
      <c r="A2" s="176" t="s">
        <v>810</v>
      </c>
    </row>
    <row r="3" spans="1:2" x14ac:dyDescent="0.2">
      <c r="A3" s="176"/>
    </row>
    <row r="4" spans="1:2" ht="25.5" x14ac:dyDescent="0.2">
      <c r="A4" s="407" t="s">
        <v>811</v>
      </c>
      <c r="B4" s="241" t="s">
        <v>1197</v>
      </c>
    </row>
    <row r="5" spans="1:2" x14ac:dyDescent="0.2">
      <c r="A5" s="222" t="s">
        <v>812</v>
      </c>
      <c r="B5" s="223">
        <v>0.97</v>
      </c>
    </row>
    <row r="6" spans="1:2" x14ac:dyDescent="0.2">
      <c r="A6" s="222" t="s">
        <v>813</v>
      </c>
      <c r="B6" s="223">
        <v>0.03</v>
      </c>
    </row>
    <row r="7" spans="1:2" x14ac:dyDescent="0.2">
      <c r="A7" s="213" t="s">
        <v>98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baseColWidth="10" defaultColWidth="11.42578125" defaultRowHeight="12.75" x14ac:dyDescent="0.2"/>
  <cols>
    <col min="1" max="1" width="53.28515625" style="38" customWidth="1"/>
    <col min="2" max="2" width="15" style="38" customWidth="1"/>
    <col min="3" max="16384" width="11.42578125" style="38"/>
  </cols>
  <sheetData>
    <row r="1" spans="1:2" x14ac:dyDescent="0.2">
      <c r="A1" s="176" t="s">
        <v>990</v>
      </c>
    </row>
    <row r="2" spans="1:2" x14ac:dyDescent="0.2">
      <c r="A2" s="176" t="s">
        <v>1198</v>
      </c>
    </row>
    <row r="3" spans="1:2" x14ac:dyDescent="0.2">
      <c r="A3" s="176"/>
    </row>
    <row r="4" spans="1:2" x14ac:dyDescent="0.2">
      <c r="A4" s="563" t="s">
        <v>814</v>
      </c>
      <c r="B4" s="241" t="s">
        <v>815</v>
      </c>
    </row>
    <row r="5" spans="1:2" x14ac:dyDescent="0.2">
      <c r="A5" s="564"/>
      <c r="B5" s="242" t="s">
        <v>816</v>
      </c>
    </row>
    <row r="6" spans="1:2" x14ac:dyDescent="0.2">
      <c r="A6" s="243" t="s">
        <v>817</v>
      </c>
      <c r="B6" s="565">
        <v>126</v>
      </c>
    </row>
    <row r="7" spans="1:2" ht="51" x14ac:dyDescent="0.2">
      <c r="A7" s="244" t="s">
        <v>818</v>
      </c>
      <c r="B7" s="566"/>
    </row>
    <row r="8" spans="1:2" x14ac:dyDescent="0.2">
      <c r="A8" s="245" t="s">
        <v>819</v>
      </c>
      <c r="B8" s="567"/>
    </row>
    <row r="9" spans="1:2" x14ac:dyDescent="0.2">
      <c r="A9" s="243" t="s">
        <v>820</v>
      </c>
      <c r="B9" s="565">
        <v>126</v>
      </c>
    </row>
    <row r="10" spans="1:2" ht="63.75" x14ac:dyDescent="0.2">
      <c r="A10" s="245" t="s">
        <v>821</v>
      </c>
      <c r="B10" s="567"/>
    </row>
    <row r="11" spans="1:2" x14ac:dyDescent="0.2">
      <c r="A11" s="243" t="s">
        <v>822</v>
      </c>
      <c r="B11" s="565">
        <v>24</v>
      </c>
    </row>
    <row r="12" spans="1:2" ht="51" x14ac:dyDescent="0.2">
      <c r="A12" s="245" t="s">
        <v>823</v>
      </c>
      <c r="B12" s="567"/>
    </row>
    <row r="13" spans="1:2" x14ac:dyDescent="0.2">
      <c r="A13" s="243" t="s">
        <v>824</v>
      </c>
      <c r="B13" s="565">
        <v>126</v>
      </c>
    </row>
    <row r="14" spans="1:2" ht="51" x14ac:dyDescent="0.2">
      <c r="A14" s="245" t="s">
        <v>1176</v>
      </c>
      <c r="B14" s="567"/>
    </row>
    <row r="15" spans="1:2" x14ac:dyDescent="0.2">
      <c r="A15" s="38" t="s">
        <v>98</v>
      </c>
    </row>
  </sheetData>
  <mergeCells count="5">
    <mergeCell ref="A4:A5"/>
    <mergeCell ref="B6:B8"/>
    <mergeCell ref="B9:B10"/>
    <mergeCell ref="B11:B12"/>
    <mergeCell ref="B13:B1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ColWidth="11.42578125" defaultRowHeight="12.75" x14ac:dyDescent="0.2"/>
  <cols>
    <col min="1" max="1" width="90" style="38" customWidth="1"/>
    <col min="2" max="2" width="13.5703125" style="38" customWidth="1"/>
    <col min="3" max="16384" width="11.42578125" style="38"/>
  </cols>
  <sheetData>
    <row r="1" spans="1:2" x14ac:dyDescent="0.2">
      <c r="A1" s="176" t="s">
        <v>991</v>
      </c>
    </row>
    <row r="2" spans="1:2" x14ac:dyDescent="0.2">
      <c r="A2" s="176" t="s">
        <v>1199</v>
      </c>
    </row>
    <row r="3" spans="1:2" x14ac:dyDescent="0.2">
      <c r="A3" s="176"/>
    </row>
    <row r="4" spans="1:2" x14ac:dyDescent="0.2">
      <c r="A4" s="36" t="s">
        <v>825</v>
      </c>
      <c r="B4" s="36" t="s">
        <v>826</v>
      </c>
    </row>
    <row r="5" spans="1:2" ht="25.5" x14ac:dyDescent="0.2">
      <c r="A5" s="402" t="s">
        <v>827</v>
      </c>
      <c r="B5" s="42">
        <v>126</v>
      </c>
    </row>
    <row r="6" spans="1:2" x14ac:dyDescent="0.2">
      <c r="A6" s="402" t="s">
        <v>828</v>
      </c>
      <c r="B6" s="42">
        <v>125</v>
      </c>
    </row>
    <row r="7" spans="1:2" ht="25.5" x14ac:dyDescent="0.2">
      <c r="A7" s="402" t="s">
        <v>829</v>
      </c>
      <c r="B7" s="42">
        <v>126</v>
      </c>
    </row>
    <row r="8" spans="1:2" x14ac:dyDescent="0.2">
      <c r="A8" s="402" t="s">
        <v>830</v>
      </c>
      <c r="B8" s="42">
        <v>57</v>
      </c>
    </row>
    <row r="9" spans="1:2" x14ac:dyDescent="0.2">
      <c r="A9" s="402" t="s">
        <v>831</v>
      </c>
      <c r="B9" s="42">
        <v>116</v>
      </c>
    </row>
    <row r="10" spans="1:2" x14ac:dyDescent="0.2">
      <c r="A10" s="402" t="s">
        <v>832</v>
      </c>
      <c r="B10" s="42">
        <v>112</v>
      </c>
    </row>
    <row r="11" spans="1:2" ht="25.5" x14ac:dyDescent="0.2">
      <c r="A11" s="402" t="s">
        <v>833</v>
      </c>
      <c r="B11" s="42">
        <v>126</v>
      </c>
    </row>
    <row r="12" spans="1:2" ht="25.5" x14ac:dyDescent="0.2">
      <c r="A12" s="402" t="s">
        <v>834</v>
      </c>
      <c r="B12" s="42">
        <v>69</v>
      </c>
    </row>
    <row r="13" spans="1:2" ht="25.5" x14ac:dyDescent="0.2">
      <c r="A13" s="402" t="s">
        <v>1186</v>
      </c>
      <c r="B13" s="42">
        <v>57</v>
      </c>
    </row>
    <row r="14" spans="1:2" x14ac:dyDescent="0.2">
      <c r="A14" s="402" t="s">
        <v>835</v>
      </c>
      <c r="B14" s="42">
        <v>115</v>
      </c>
    </row>
    <row r="15" spans="1:2" x14ac:dyDescent="0.2">
      <c r="A15" s="402" t="s">
        <v>836</v>
      </c>
      <c r="B15" s="42">
        <v>112</v>
      </c>
    </row>
    <row r="16" spans="1:2" x14ac:dyDescent="0.2">
      <c r="A16" s="417" t="s">
        <v>837</v>
      </c>
      <c r="B16" s="42">
        <v>1141</v>
      </c>
    </row>
    <row r="17" spans="1:1" x14ac:dyDescent="0.2">
      <c r="A17" s="38"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heetViews>
  <sheetFormatPr baseColWidth="10" defaultColWidth="11.42578125" defaultRowHeight="12.75" x14ac:dyDescent="0.2"/>
  <cols>
    <col min="1" max="1" width="46.5703125" style="38" bestFit="1" customWidth="1"/>
    <col min="2" max="2" width="14.85546875" style="38" bestFit="1" customWidth="1"/>
    <col min="3" max="16384" width="11.42578125" style="38"/>
  </cols>
  <sheetData>
    <row r="1" spans="1:7" x14ac:dyDescent="0.2">
      <c r="A1" s="67" t="s">
        <v>649</v>
      </c>
    </row>
    <row r="2" spans="1:7" x14ac:dyDescent="0.2">
      <c r="A2" s="67" t="s">
        <v>662</v>
      </c>
    </row>
    <row r="3" spans="1:7" x14ac:dyDescent="0.2">
      <c r="A3" s="412" t="s">
        <v>647</v>
      </c>
    </row>
    <row r="4" spans="1:7" ht="13.5" thickBot="1" x14ac:dyDescent="0.25">
      <c r="A4" s="412"/>
    </row>
    <row r="5" spans="1:7" x14ac:dyDescent="0.2">
      <c r="A5" s="427"/>
      <c r="B5" s="438" t="s">
        <v>644</v>
      </c>
      <c r="C5" s="438" t="s">
        <v>643</v>
      </c>
      <c r="D5" s="439" t="s">
        <v>642</v>
      </c>
    </row>
    <row r="6" spans="1:7" x14ac:dyDescent="0.2">
      <c r="A6" s="428" t="s">
        <v>633</v>
      </c>
      <c r="B6" s="432">
        <v>6254124.0819999976</v>
      </c>
      <c r="C6" s="435">
        <v>-2.5443222653156572</v>
      </c>
      <c r="D6" s="64">
        <v>3.2682619671805822</v>
      </c>
      <c r="F6" s="196"/>
      <c r="G6" s="196"/>
    </row>
    <row r="7" spans="1:7" x14ac:dyDescent="0.2">
      <c r="A7" s="429" t="s">
        <v>661</v>
      </c>
      <c r="B7" s="433">
        <v>168935.72099999827</v>
      </c>
      <c r="C7" s="436">
        <v>442.31737661812218</v>
      </c>
      <c r="D7" s="66">
        <v>8.8281937582850245E-2</v>
      </c>
      <c r="F7" s="196"/>
      <c r="G7" s="196"/>
    </row>
    <row r="8" spans="1:7" x14ac:dyDescent="0.2">
      <c r="A8" s="429" t="s">
        <v>660</v>
      </c>
      <c r="B8" s="433">
        <v>8574053.6119999979</v>
      </c>
      <c r="C8" s="436">
        <v>8.0934589100106091</v>
      </c>
      <c r="D8" s="66">
        <v>4.4806039914234788</v>
      </c>
      <c r="F8" s="196"/>
      <c r="G8" s="196"/>
    </row>
    <row r="9" spans="1:7" x14ac:dyDescent="0.2">
      <c r="A9" s="429" t="s">
        <v>659</v>
      </c>
      <c r="B9" s="433">
        <v>-8405117.8910000008</v>
      </c>
      <c r="C9" s="436">
        <v>-5.3084862565556001</v>
      </c>
      <c r="D9" s="66">
        <v>-4.3923220538406298</v>
      </c>
      <c r="F9" s="196"/>
      <c r="G9" s="196"/>
    </row>
    <row r="10" spans="1:7" x14ac:dyDescent="0.2">
      <c r="A10" s="429" t="s">
        <v>658</v>
      </c>
      <c r="B10" s="433">
        <v>2382501.6090000002</v>
      </c>
      <c r="C10" s="436">
        <v>-22.723538942030075</v>
      </c>
      <c r="D10" s="66">
        <v>1.245040759241087</v>
      </c>
      <c r="F10" s="196"/>
      <c r="G10" s="196"/>
    </row>
    <row r="11" spans="1:7" x14ac:dyDescent="0.2">
      <c r="A11" s="429" t="s">
        <v>657</v>
      </c>
      <c r="B11" s="433">
        <v>3702686.7519999994</v>
      </c>
      <c r="C11" s="436">
        <v>9.4282668840530484</v>
      </c>
      <c r="D11" s="66">
        <v>1.9349392703566453</v>
      </c>
      <c r="F11" s="196"/>
      <c r="G11" s="196"/>
    </row>
    <row r="12" spans="1:7" x14ac:dyDescent="0.2">
      <c r="A12" s="428" t="s">
        <v>629</v>
      </c>
      <c r="B12" s="432">
        <v>6693393.0160000008</v>
      </c>
      <c r="C12" s="435">
        <v>5.3048325668388907</v>
      </c>
      <c r="D12" s="64">
        <v>3.4978138487123389</v>
      </c>
      <c r="F12" s="196"/>
      <c r="G12" s="196"/>
    </row>
    <row r="13" spans="1:7" x14ac:dyDescent="0.2">
      <c r="A13" s="429" t="s">
        <v>656</v>
      </c>
      <c r="B13" s="433">
        <v>9380281.5449999999</v>
      </c>
      <c r="C13" s="436">
        <v>5.0093533661392131</v>
      </c>
      <c r="D13" s="66">
        <v>4.9019202390313916</v>
      </c>
      <c r="F13" s="196"/>
      <c r="G13" s="196"/>
    </row>
    <row r="14" spans="1:7" x14ac:dyDescent="0.2">
      <c r="A14" s="429" t="s">
        <v>655</v>
      </c>
      <c r="B14" s="433">
        <v>-157221.80300000001</v>
      </c>
      <c r="C14" s="436">
        <v>-12.041002339564688</v>
      </c>
      <c r="D14" s="66">
        <v>-8.2160512394588964E-2</v>
      </c>
      <c r="F14" s="196"/>
      <c r="G14" s="196"/>
    </row>
    <row r="15" spans="1:7" x14ac:dyDescent="0.2">
      <c r="A15" s="429" t="s">
        <v>654</v>
      </c>
      <c r="B15" s="433">
        <v>-2529666.7259999998</v>
      </c>
      <c r="C15" s="436">
        <v>-3.8334408078586124</v>
      </c>
      <c r="D15" s="66">
        <v>-1.3219458779244646</v>
      </c>
      <c r="F15" s="196"/>
      <c r="G15" s="196"/>
    </row>
    <row r="16" spans="1:7" x14ac:dyDescent="0.2">
      <c r="A16" s="428" t="s">
        <v>628</v>
      </c>
      <c r="B16" s="432">
        <v>1153859.4129999997</v>
      </c>
      <c r="C16" s="435">
        <v>3.3308079452627704</v>
      </c>
      <c r="D16" s="64">
        <v>0.60298049503604534</v>
      </c>
      <c r="F16" s="196"/>
      <c r="G16" s="196"/>
    </row>
    <row r="17" spans="1:7" x14ac:dyDescent="0.2">
      <c r="A17" s="429" t="s">
        <v>653</v>
      </c>
      <c r="B17" s="433">
        <v>435228.59399999998</v>
      </c>
      <c r="C17" s="436">
        <v>6.9322527532533762E-2</v>
      </c>
      <c r="D17" s="66">
        <v>0.22744049240941805</v>
      </c>
      <c r="F17" s="196"/>
      <c r="G17" s="196"/>
    </row>
    <row r="18" spans="1:7" x14ac:dyDescent="0.2">
      <c r="A18" s="429" t="s">
        <v>652</v>
      </c>
      <c r="B18" s="433">
        <v>718877.22299999988</v>
      </c>
      <c r="C18" s="436">
        <v>5.3950066648931427</v>
      </c>
      <c r="D18" s="66">
        <v>0.37566876771206581</v>
      </c>
      <c r="F18" s="196"/>
      <c r="G18" s="196"/>
    </row>
    <row r="19" spans="1:7" x14ac:dyDescent="0.2">
      <c r="A19" s="429" t="s">
        <v>625</v>
      </c>
      <c r="B19" s="433">
        <v>-246.404</v>
      </c>
      <c r="C19" s="436">
        <v>27.671653416049846</v>
      </c>
      <c r="D19" s="66">
        <v>-1.2876508543841272E-4</v>
      </c>
      <c r="F19" s="196"/>
      <c r="G19" s="196"/>
    </row>
    <row r="20" spans="1:7" x14ac:dyDescent="0.2">
      <c r="A20" s="428" t="s">
        <v>624</v>
      </c>
      <c r="B20" s="432">
        <v>225692.68800000002</v>
      </c>
      <c r="C20" s="435">
        <v>5.5171827248295502</v>
      </c>
      <c r="D20" s="64">
        <v>0.11794182827042188</v>
      </c>
      <c r="F20" s="196"/>
      <c r="G20" s="196"/>
    </row>
    <row r="21" spans="1:7" x14ac:dyDescent="0.2">
      <c r="A21" s="428" t="s">
        <v>623</v>
      </c>
      <c r="B21" s="432">
        <v>128414.289</v>
      </c>
      <c r="C21" s="435">
        <v>-3.8064296814929954</v>
      </c>
      <c r="D21" s="64">
        <v>6.710636554032412E-2</v>
      </c>
      <c r="F21" s="196"/>
      <c r="G21" s="196"/>
    </row>
    <row r="22" spans="1:7" x14ac:dyDescent="0.2">
      <c r="A22" s="428" t="s">
        <v>622</v>
      </c>
      <c r="B22" s="432">
        <v>148999.67000000007</v>
      </c>
      <c r="C22" s="435">
        <v>195.8423829196374</v>
      </c>
      <c r="D22" s="64">
        <v>7.7863814052715502E-2</v>
      </c>
      <c r="F22" s="196"/>
      <c r="G22" s="196"/>
    </row>
    <row r="23" spans="1:7" x14ac:dyDescent="0.2">
      <c r="A23" s="429" t="s">
        <v>651</v>
      </c>
      <c r="B23" s="433">
        <v>-303624.98799999995</v>
      </c>
      <c r="C23" s="436">
        <v>49.026037784881929</v>
      </c>
      <c r="D23" s="66">
        <v>-0.1586674628701524</v>
      </c>
      <c r="F23" s="196"/>
      <c r="G23" s="196"/>
    </row>
    <row r="24" spans="1:7" x14ac:dyDescent="0.2">
      <c r="A24" s="429" t="s">
        <v>650</v>
      </c>
      <c r="B24" s="433">
        <v>452624.658</v>
      </c>
      <c r="C24" s="436">
        <v>2.8262445343121723</v>
      </c>
      <c r="D24" s="66">
        <v>0.23653127692286791</v>
      </c>
      <c r="F24" s="196"/>
      <c r="G24" s="196"/>
    </row>
    <row r="25" spans="1:7" ht="13.5" thickBot="1" x14ac:dyDescent="0.25">
      <c r="A25" s="430" t="s">
        <v>621</v>
      </c>
      <c r="B25" s="434">
        <v>14604483.157999998</v>
      </c>
      <c r="C25" s="437">
        <v>3.7088166086089336</v>
      </c>
      <c r="D25" s="193">
        <v>7.6319683187924285</v>
      </c>
      <c r="F25" s="196"/>
      <c r="G25" s="196"/>
    </row>
    <row r="26" spans="1:7" x14ac:dyDescent="0.2">
      <c r="A26" s="197" t="s">
        <v>98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baseColWidth="10" defaultColWidth="11.42578125" defaultRowHeight="12.75" x14ac:dyDescent="0.2"/>
  <cols>
    <col min="1" max="1" width="41.5703125" style="38" customWidth="1"/>
    <col min="2" max="2" width="35.28515625" style="38" customWidth="1"/>
    <col min="3" max="16384" width="11.42578125" style="38"/>
  </cols>
  <sheetData>
    <row r="1" spans="1:2" x14ac:dyDescent="0.2">
      <c r="A1" s="176" t="s">
        <v>992</v>
      </c>
    </row>
    <row r="2" spans="1:2" x14ac:dyDescent="0.2">
      <c r="A2" s="176" t="s">
        <v>838</v>
      </c>
    </row>
    <row r="3" spans="1:2" x14ac:dyDescent="0.2">
      <c r="A3" s="411" t="s">
        <v>839</v>
      </c>
    </row>
    <row r="4" spans="1:2" x14ac:dyDescent="0.2">
      <c r="A4" s="411" t="s">
        <v>840</v>
      </c>
    </row>
    <row r="5" spans="1:2" x14ac:dyDescent="0.2">
      <c r="A5" s="176"/>
    </row>
    <row r="6" spans="1:2" ht="25.5" x14ac:dyDescent="0.2">
      <c r="A6" s="409" t="s">
        <v>811</v>
      </c>
      <c r="B6" s="407" t="s">
        <v>1197</v>
      </c>
    </row>
    <row r="7" spans="1:2" x14ac:dyDescent="0.2">
      <c r="A7" s="222" t="s">
        <v>812</v>
      </c>
      <c r="B7" s="247">
        <v>1</v>
      </c>
    </row>
    <row r="8" spans="1:2" x14ac:dyDescent="0.2">
      <c r="A8" s="222" t="s">
        <v>841</v>
      </c>
      <c r="B8" s="223">
        <v>0.14000000000000001</v>
      </c>
    </row>
    <row r="9" spans="1:2" x14ac:dyDescent="0.2">
      <c r="A9" s="38" t="s">
        <v>98</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heetViews>
  <sheetFormatPr baseColWidth="10" defaultColWidth="11.42578125" defaultRowHeight="12.75" x14ac:dyDescent="0.2"/>
  <cols>
    <col min="1" max="1" width="37.140625" style="38" customWidth="1"/>
    <col min="2" max="3" width="16.7109375" style="38" customWidth="1"/>
    <col min="4" max="16384" width="11.42578125" style="38"/>
  </cols>
  <sheetData>
    <row r="1" spans="1:3" x14ac:dyDescent="0.2">
      <c r="A1" s="176" t="s">
        <v>993</v>
      </c>
    </row>
    <row r="2" spans="1:3" x14ac:dyDescent="0.2">
      <c r="A2" s="176" t="s">
        <v>842</v>
      </c>
    </row>
    <row r="3" spans="1:3" x14ac:dyDescent="0.2">
      <c r="A3" s="179"/>
    </row>
    <row r="4" spans="1:3" ht="38.25" x14ac:dyDescent="0.2">
      <c r="A4" s="36" t="s">
        <v>811</v>
      </c>
      <c r="B4" s="36" t="s">
        <v>843</v>
      </c>
      <c r="C4" s="36" t="s">
        <v>844</v>
      </c>
    </row>
    <row r="5" spans="1:3" x14ac:dyDescent="0.2">
      <c r="A5" s="222" t="s">
        <v>845</v>
      </c>
      <c r="B5" s="116">
        <v>14</v>
      </c>
      <c r="C5" s="116">
        <v>0</v>
      </c>
    </row>
    <row r="6" spans="1:3" x14ac:dyDescent="0.2">
      <c r="A6" s="213" t="s">
        <v>98</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baseColWidth="10" defaultColWidth="11.42578125" defaultRowHeight="12.75" x14ac:dyDescent="0.2"/>
  <cols>
    <col min="1" max="1" width="54.28515625" style="38" customWidth="1"/>
    <col min="2" max="2" width="32.140625" style="38" customWidth="1"/>
    <col min="3" max="16384" width="11.42578125" style="38"/>
  </cols>
  <sheetData>
    <row r="1" spans="1:2" x14ac:dyDescent="0.2">
      <c r="A1" s="176" t="s">
        <v>994</v>
      </c>
    </row>
    <row r="2" spans="1:2" x14ac:dyDescent="0.2">
      <c r="A2" s="176" t="s">
        <v>846</v>
      </c>
    </row>
    <row r="3" spans="1:2" x14ac:dyDescent="0.2">
      <c r="A3" s="210"/>
    </row>
    <row r="4" spans="1:2" x14ac:dyDescent="0.2">
      <c r="A4" s="36" t="s">
        <v>847</v>
      </c>
      <c r="B4" s="36" t="s">
        <v>848</v>
      </c>
    </row>
    <row r="5" spans="1:2" x14ac:dyDescent="0.2">
      <c r="A5" s="558" t="s">
        <v>849</v>
      </c>
      <c r="B5" s="558"/>
    </row>
    <row r="6" spans="1:2" ht="25.5" x14ac:dyDescent="0.2">
      <c r="A6" s="222" t="s">
        <v>850</v>
      </c>
      <c r="B6" s="116" t="s">
        <v>851</v>
      </c>
    </row>
    <row r="7" spans="1:2" ht="25.5" x14ac:dyDescent="0.2">
      <c r="A7" s="222" t="s">
        <v>852</v>
      </c>
      <c r="B7" s="116" t="s">
        <v>853</v>
      </c>
    </row>
    <row r="8" spans="1:2" ht="25.5" x14ac:dyDescent="0.2">
      <c r="A8" s="222" t="s">
        <v>854</v>
      </c>
      <c r="B8" s="116" t="s">
        <v>855</v>
      </c>
    </row>
    <row r="9" spans="1:2" ht="38.25" x14ac:dyDescent="0.2">
      <c r="A9" s="222" t="s">
        <v>856</v>
      </c>
      <c r="B9" s="116" t="s">
        <v>857</v>
      </c>
    </row>
    <row r="10" spans="1:2" ht="140.25" x14ac:dyDescent="0.2">
      <c r="A10" s="222" t="s">
        <v>858</v>
      </c>
      <c r="B10" s="116" t="s">
        <v>859</v>
      </c>
    </row>
    <row r="11" spans="1:2" ht="25.5" x14ac:dyDescent="0.2">
      <c r="A11" s="222" t="s">
        <v>1043</v>
      </c>
      <c r="B11" s="116" t="s">
        <v>860</v>
      </c>
    </row>
    <row r="12" spans="1:2" x14ac:dyDescent="0.2">
      <c r="A12" s="568" t="s">
        <v>861</v>
      </c>
      <c r="B12" s="116" t="s">
        <v>862</v>
      </c>
    </row>
    <row r="13" spans="1:2" ht="38.25" x14ac:dyDescent="0.2">
      <c r="A13" s="568"/>
      <c r="B13" s="116" t="s">
        <v>1044</v>
      </c>
    </row>
    <row r="14" spans="1:2" x14ac:dyDescent="0.2">
      <c r="A14" s="568"/>
      <c r="B14" s="565" t="s">
        <v>1046</v>
      </c>
    </row>
    <row r="15" spans="1:2" x14ac:dyDescent="0.2">
      <c r="A15" s="568"/>
      <c r="B15" s="567"/>
    </row>
    <row r="16" spans="1:2" x14ac:dyDescent="0.2">
      <c r="A16" s="558" t="s">
        <v>863</v>
      </c>
      <c r="B16" s="558"/>
    </row>
    <row r="17" spans="1:2" ht="25.5" x14ac:dyDescent="0.2">
      <c r="A17" s="222" t="s">
        <v>864</v>
      </c>
      <c r="B17" s="223">
        <v>1</v>
      </c>
    </row>
    <row r="18" spans="1:2" ht="25.5" x14ac:dyDescent="0.2">
      <c r="A18" s="222" t="s">
        <v>865</v>
      </c>
      <c r="B18" s="223">
        <v>1</v>
      </c>
    </row>
    <row r="19" spans="1:2" x14ac:dyDescent="0.2">
      <c r="A19" s="558" t="s">
        <v>866</v>
      </c>
      <c r="B19" s="558"/>
    </row>
    <row r="20" spans="1:2" ht="25.5" x14ac:dyDescent="0.2">
      <c r="A20" s="222" t="s">
        <v>867</v>
      </c>
      <c r="B20" s="223">
        <v>1</v>
      </c>
    </row>
    <row r="21" spans="1:2" ht="25.5" x14ac:dyDescent="0.2">
      <c r="A21" s="222" t="s">
        <v>868</v>
      </c>
      <c r="B21" s="116" t="s">
        <v>869</v>
      </c>
    </row>
    <row r="22" spans="1:2" ht="38.25" x14ac:dyDescent="0.2">
      <c r="A22" s="222" t="s">
        <v>870</v>
      </c>
      <c r="B22" s="116" t="s">
        <v>871</v>
      </c>
    </row>
    <row r="23" spans="1:2" x14ac:dyDescent="0.2">
      <c r="A23" s="248" t="s">
        <v>1045</v>
      </c>
      <c r="B23" s="86"/>
    </row>
    <row r="24" spans="1:2" x14ac:dyDescent="0.2">
      <c r="A24" s="213" t="s">
        <v>98</v>
      </c>
    </row>
  </sheetData>
  <mergeCells count="5">
    <mergeCell ref="A5:B5"/>
    <mergeCell ref="A12:A15"/>
    <mergeCell ref="A16:B16"/>
    <mergeCell ref="A19:B19"/>
    <mergeCell ref="B14:B1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ColWidth="11.42578125" defaultRowHeight="12.75" x14ac:dyDescent="0.2"/>
  <cols>
    <col min="1" max="1" width="36.28515625" style="38" customWidth="1"/>
    <col min="2" max="5" width="14.140625" style="38" customWidth="1"/>
    <col min="6" max="16384" width="11.42578125" style="38"/>
  </cols>
  <sheetData>
    <row r="1" spans="1:5" x14ac:dyDescent="0.2">
      <c r="A1" s="176" t="s">
        <v>995</v>
      </c>
    </row>
    <row r="2" spans="1:5" x14ac:dyDescent="0.2">
      <c r="A2" s="176" t="s">
        <v>1200</v>
      </c>
    </row>
    <row r="3" spans="1:5" x14ac:dyDescent="0.2">
      <c r="A3" s="179"/>
    </row>
    <row r="4" spans="1:5" x14ac:dyDescent="0.2">
      <c r="A4" s="558" t="s">
        <v>872</v>
      </c>
      <c r="B4" s="558" t="s">
        <v>873</v>
      </c>
      <c r="C4" s="558"/>
      <c r="D4" s="558" t="s">
        <v>874</v>
      </c>
      <c r="E4" s="558"/>
    </row>
    <row r="5" spans="1:5" ht="25.5" x14ac:dyDescent="0.2">
      <c r="A5" s="558"/>
      <c r="B5" s="36" t="s">
        <v>875</v>
      </c>
      <c r="C5" s="36" t="s">
        <v>876</v>
      </c>
      <c r="D5" s="36" t="s">
        <v>875</v>
      </c>
      <c r="E5" s="36" t="s">
        <v>876</v>
      </c>
    </row>
    <row r="6" spans="1:5" ht="25.5" x14ac:dyDescent="0.2">
      <c r="A6" s="222" t="s">
        <v>877</v>
      </c>
      <c r="B6" s="116">
        <v>5</v>
      </c>
      <c r="C6" s="116">
        <v>1</v>
      </c>
      <c r="D6" s="116">
        <v>152</v>
      </c>
      <c r="E6" s="116">
        <v>26</v>
      </c>
    </row>
    <row r="7" spans="1:5" x14ac:dyDescent="0.2">
      <c r="A7" s="222" t="s">
        <v>878</v>
      </c>
      <c r="B7" s="116">
        <v>4</v>
      </c>
      <c r="C7" s="116">
        <v>1</v>
      </c>
      <c r="D7" s="116">
        <v>4</v>
      </c>
      <c r="E7" s="116">
        <v>1</v>
      </c>
    </row>
    <row r="8" spans="1:5" x14ac:dyDescent="0.2">
      <c r="A8" s="222" t="s">
        <v>879</v>
      </c>
      <c r="B8" s="116">
        <v>4</v>
      </c>
      <c r="C8" s="116">
        <v>1</v>
      </c>
      <c r="D8" s="116">
        <v>4</v>
      </c>
      <c r="E8" s="116">
        <v>1</v>
      </c>
    </row>
    <row r="9" spans="1:5" x14ac:dyDescent="0.2">
      <c r="A9" s="222" t="s">
        <v>880</v>
      </c>
      <c r="B9" s="116">
        <v>4</v>
      </c>
      <c r="C9" s="116">
        <v>1</v>
      </c>
      <c r="D9" s="246">
        <v>2772</v>
      </c>
      <c r="E9" s="116">
        <v>488</v>
      </c>
    </row>
    <row r="10" spans="1:5" x14ac:dyDescent="0.2">
      <c r="A10" s="249" t="s">
        <v>61</v>
      </c>
      <c r="B10" s="36">
        <v>17</v>
      </c>
      <c r="C10" s="36">
        <v>4</v>
      </c>
      <c r="D10" s="250">
        <v>2932</v>
      </c>
      <c r="E10" s="36">
        <v>516</v>
      </c>
    </row>
    <row r="11" spans="1:5" x14ac:dyDescent="0.2">
      <c r="A11" s="411" t="s">
        <v>881</v>
      </c>
    </row>
  </sheetData>
  <mergeCells count="3">
    <mergeCell ref="A4:A5"/>
    <mergeCell ref="B4:C4"/>
    <mergeCell ref="D4:E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baseColWidth="10" defaultColWidth="11.42578125" defaultRowHeight="12.75" x14ac:dyDescent="0.2"/>
  <cols>
    <col min="1" max="1" width="11.42578125" style="38"/>
    <col min="2" max="2" width="21.42578125" style="38" customWidth="1"/>
    <col min="3" max="3" width="26" style="38" customWidth="1"/>
    <col min="4" max="5" width="11.42578125" style="38"/>
    <col min="6" max="6" width="19.42578125" style="38" customWidth="1"/>
    <col min="7" max="16384" width="11.42578125" style="38"/>
  </cols>
  <sheetData>
    <row r="1" spans="1:6" x14ac:dyDescent="0.2">
      <c r="A1" s="179" t="s">
        <v>996</v>
      </c>
    </row>
    <row r="2" spans="1:6" x14ac:dyDescent="0.2">
      <c r="A2" s="176" t="s">
        <v>882</v>
      </c>
    </row>
    <row r="3" spans="1:6" x14ac:dyDescent="0.2">
      <c r="A3" s="251"/>
    </row>
    <row r="4" spans="1:6" x14ac:dyDescent="0.2">
      <c r="A4" s="563" t="s">
        <v>883</v>
      </c>
      <c r="B4" s="558" t="s">
        <v>884</v>
      </c>
      <c r="C4" s="558" t="s">
        <v>885</v>
      </c>
      <c r="D4" s="558"/>
      <c r="E4" s="558" t="s">
        <v>886</v>
      </c>
      <c r="F4" s="558" t="s">
        <v>887</v>
      </c>
    </row>
    <row r="5" spans="1:6" ht="38.25" x14ac:dyDescent="0.2">
      <c r="A5" s="564"/>
      <c r="B5" s="558"/>
      <c r="C5" s="36" t="s">
        <v>888</v>
      </c>
      <c r="D5" s="36" t="s">
        <v>889</v>
      </c>
      <c r="E5" s="558"/>
      <c r="F5" s="558"/>
    </row>
    <row r="6" spans="1:6" ht="38.25" x14ac:dyDescent="0.2">
      <c r="A6" s="241" t="s">
        <v>890</v>
      </c>
      <c r="B6" s="557" t="s">
        <v>891</v>
      </c>
      <c r="C6" s="222" t="s">
        <v>892</v>
      </c>
      <c r="D6" s="223">
        <v>1</v>
      </c>
      <c r="E6" s="239">
        <v>0.17499999999999999</v>
      </c>
      <c r="F6" s="226" t="s">
        <v>893</v>
      </c>
    </row>
    <row r="7" spans="1:6" ht="25.5" x14ac:dyDescent="0.2">
      <c r="A7" s="252">
        <v>0.7</v>
      </c>
      <c r="B7" s="557"/>
      <c r="C7" s="222" t="s">
        <v>894</v>
      </c>
      <c r="D7" s="223">
        <v>0.37</v>
      </c>
      <c r="E7" s="239">
        <v>0.17499999999999999</v>
      </c>
      <c r="F7" s="226" t="s">
        <v>893</v>
      </c>
    </row>
    <row r="8" spans="1:6" ht="25.5" x14ac:dyDescent="0.2">
      <c r="A8" s="253"/>
      <c r="B8" s="557" t="s">
        <v>895</v>
      </c>
      <c r="C8" s="222" t="s">
        <v>896</v>
      </c>
      <c r="D8" s="223">
        <v>0.66</v>
      </c>
      <c r="E8" s="239">
        <v>0.17499999999999999</v>
      </c>
      <c r="F8" s="226" t="s">
        <v>893</v>
      </c>
    </row>
    <row r="9" spans="1:6" ht="25.5" x14ac:dyDescent="0.2">
      <c r="A9" s="254"/>
      <c r="B9" s="557"/>
      <c r="C9" s="222" t="s">
        <v>897</v>
      </c>
      <c r="D9" s="223">
        <v>0.86</v>
      </c>
      <c r="E9" s="239">
        <v>0.17499999999999999</v>
      </c>
      <c r="F9" s="226" t="s">
        <v>893</v>
      </c>
    </row>
    <row r="10" spans="1:6" x14ac:dyDescent="0.2">
      <c r="A10" s="241" t="s">
        <v>898</v>
      </c>
      <c r="B10" s="557" t="s">
        <v>899</v>
      </c>
      <c r="C10" s="568" t="s">
        <v>900</v>
      </c>
      <c r="D10" s="569">
        <v>1</v>
      </c>
      <c r="E10" s="570">
        <v>0.05</v>
      </c>
      <c r="F10" s="535" t="s">
        <v>893</v>
      </c>
    </row>
    <row r="11" spans="1:6" x14ac:dyDescent="0.2">
      <c r="A11" s="255">
        <v>0.05</v>
      </c>
      <c r="B11" s="557"/>
      <c r="C11" s="568"/>
      <c r="D11" s="569"/>
      <c r="E11" s="570"/>
      <c r="F11" s="535"/>
    </row>
    <row r="12" spans="1:6" ht="25.5" x14ac:dyDescent="0.2">
      <c r="A12" s="241" t="s">
        <v>901</v>
      </c>
      <c r="B12" s="557" t="s">
        <v>902</v>
      </c>
      <c r="C12" s="222" t="s">
        <v>903</v>
      </c>
      <c r="D12" s="223">
        <v>1</v>
      </c>
      <c r="E12" s="239">
        <v>2.5000000000000001E-2</v>
      </c>
      <c r="F12" s="226" t="s">
        <v>893</v>
      </c>
    </row>
    <row r="13" spans="1:6" ht="25.5" x14ac:dyDescent="0.2">
      <c r="A13" s="252">
        <v>0.25</v>
      </c>
      <c r="B13" s="557"/>
      <c r="C13" s="222" t="s">
        <v>904</v>
      </c>
      <c r="D13" s="223">
        <v>1</v>
      </c>
      <c r="E13" s="239">
        <v>2.5000000000000001E-2</v>
      </c>
      <c r="F13" s="226" t="s">
        <v>893</v>
      </c>
    </row>
    <row r="14" spans="1:6" x14ac:dyDescent="0.2">
      <c r="A14" s="253"/>
      <c r="B14" s="557"/>
      <c r="C14" s="222" t="s">
        <v>905</v>
      </c>
      <c r="D14" s="256">
        <v>0.94299999999999995</v>
      </c>
      <c r="E14" s="239">
        <v>2.5000000000000001E-2</v>
      </c>
      <c r="F14" s="226" t="s">
        <v>893</v>
      </c>
    </row>
    <row r="15" spans="1:6" x14ac:dyDescent="0.2">
      <c r="A15" s="253"/>
      <c r="B15" s="557"/>
      <c r="C15" s="222" t="s">
        <v>906</v>
      </c>
      <c r="D15" s="116" t="s">
        <v>907</v>
      </c>
      <c r="E15" s="239">
        <v>2.5000000000000001E-2</v>
      </c>
      <c r="F15" s="226" t="s">
        <v>908</v>
      </c>
    </row>
    <row r="16" spans="1:6" x14ac:dyDescent="0.2">
      <c r="A16" s="253"/>
      <c r="B16" s="557"/>
      <c r="C16" s="222" t="s">
        <v>909</v>
      </c>
      <c r="D16" s="116" t="s">
        <v>907</v>
      </c>
      <c r="E16" s="239">
        <v>2.5000000000000001E-2</v>
      </c>
      <c r="F16" s="226" t="s">
        <v>908</v>
      </c>
    </row>
    <row r="17" spans="1:6" ht="25.5" x14ac:dyDescent="0.2">
      <c r="A17" s="253"/>
      <c r="B17" s="557"/>
      <c r="C17" s="222" t="s">
        <v>910</v>
      </c>
      <c r="D17" s="116" t="s">
        <v>907</v>
      </c>
      <c r="E17" s="239">
        <v>2.5000000000000001E-2</v>
      </c>
      <c r="F17" s="226" t="s">
        <v>908</v>
      </c>
    </row>
    <row r="18" spans="1:6" x14ac:dyDescent="0.2">
      <c r="A18" s="253"/>
      <c r="B18" s="557"/>
      <c r="C18" s="222" t="s">
        <v>911</v>
      </c>
      <c r="D18" s="116" t="s">
        <v>907</v>
      </c>
      <c r="E18" s="239">
        <v>2.5000000000000001E-2</v>
      </c>
      <c r="F18" s="226" t="s">
        <v>908</v>
      </c>
    </row>
    <row r="19" spans="1:6" ht="38.25" x14ac:dyDescent="0.2">
      <c r="A19" s="253"/>
      <c r="B19" s="557"/>
      <c r="C19" s="222" t="s">
        <v>912</v>
      </c>
      <c r="D19" s="223">
        <v>1</v>
      </c>
      <c r="E19" s="239">
        <v>2.5000000000000001E-2</v>
      </c>
      <c r="F19" s="226" t="s">
        <v>893</v>
      </c>
    </row>
    <row r="20" spans="1:6" ht="25.5" x14ac:dyDescent="0.2">
      <c r="A20" s="253"/>
      <c r="B20" s="557"/>
      <c r="C20" s="222" t="s">
        <v>913</v>
      </c>
      <c r="D20" s="223">
        <v>1</v>
      </c>
      <c r="E20" s="239">
        <v>2.5000000000000001E-2</v>
      </c>
      <c r="F20" s="226" t="s">
        <v>893</v>
      </c>
    </row>
    <row r="21" spans="1:6" ht="25.5" x14ac:dyDescent="0.2">
      <c r="A21" s="254"/>
      <c r="B21" s="557"/>
      <c r="C21" s="222" t="s">
        <v>914</v>
      </c>
      <c r="D21" s="223">
        <v>1</v>
      </c>
      <c r="E21" s="239">
        <v>2.5000000000000001E-2</v>
      </c>
      <c r="F21" s="226" t="s">
        <v>893</v>
      </c>
    </row>
    <row r="22" spans="1:6" x14ac:dyDescent="0.2">
      <c r="A22" s="177" t="s">
        <v>1047</v>
      </c>
    </row>
    <row r="23" spans="1:6" x14ac:dyDescent="0.2">
      <c r="A23" s="177" t="s">
        <v>98</v>
      </c>
    </row>
  </sheetData>
  <mergeCells count="13">
    <mergeCell ref="E10:E11"/>
    <mergeCell ref="F10:F11"/>
    <mergeCell ref="A4:A5"/>
    <mergeCell ref="B4:B5"/>
    <mergeCell ref="C4:D4"/>
    <mergeCell ref="E4:E5"/>
    <mergeCell ref="F4:F5"/>
    <mergeCell ref="B6:B7"/>
    <mergeCell ref="B12:B21"/>
    <mergeCell ref="B8:B9"/>
    <mergeCell ref="B10:B11"/>
    <mergeCell ref="C10:C11"/>
    <mergeCell ref="D10:D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baseColWidth="10" defaultColWidth="11.42578125" defaultRowHeight="12.75" x14ac:dyDescent="0.2"/>
  <cols>
    <col min="1" max="1" width="28.7109375" style="38" customWidth="1"/>
    <col min="2" max="2" width="90.5703125" style="38" customWidth="1"/>
    <col min="3" max="3" width="10.42578125" style="38" customWidth="1"/>
    <col min="4" max="16384" width="11.42578125" style="38"/>
  </cols>
  <sheetData>
    <row r="1" spans="1:3" x14ac:dyDescent="0.2">
      <c r="A1" s="176" t="s">
        <v>997</v>
      </c>
    </row>
    <row r="2" spans="1:3" x14ac:dyDescent="0.2">
      <c r="A2" s="176" t="s">
        <v>999</v>
      </c>
    </row>
    <row r="3" spans="1:3" x14ac:dyDescent="0.2">
      <c r="A3" s="410"/>
    </row>
    <row r="4" spans="1:3" x14ac:dyDescent="0.2">
      <c r="A4" s="36" t="s">
        <v>915</v>
      </c>
      <c r="B4" s="36" t="s">
        <v>916</v>
      </c>
      <c r="C4" s="36" t="s">
        <v>917</v>
      </c>
    </row>
    <row r="5" spans="1:3" ht="25.5" x14ac:dyDescent="0.2">
      <c r="A5" s="559" t="s">
        <v>1177</v>
      </c>
      <c r="B5" s="222" t="s">
        <v>918</v>
      </c>
      <c r="C5" s="223">
        <v>0.94</v>
      </c>
    </row>
    <row r="6" spans="1:3" ht="25.5" x14ac:dyDescent="0.2">
      <c r="A6" s="559"/>
      <c r="B6" s="222" t="s">
        <v>919</v>
      </c>
      <c r="C6" s="223">
        <v>1</v>
      </c>
    </row>
    <row r="7" spans="1:3" ht="25.5" x14ac:dyDescent="0.2">
      <c r="A7" s="559"/>
      <c r="B7" s="222" t="s">
        <v>920</v>
      </c>
      <c r="C7" s="223">
        <v>0.8</v>
      </c>
    </row>
    <row r="8" spans="1:3" ht="29.25" customHeight="1" x14ac:dyDescent="0.2">
      <c r="A8" s="559"/>
      <c r="B8" s="222" t="s">
        <v>921</v>
      </c>
      <c r="C8" s="223">
        <v>0.73</v>
      </c>
    </row>
    <row r="9" spans="1:3" ht="25.5" x14ac:dyDescent="0.2">
      <c r="A9" s="559"/>
      <c r="B9" s="222" t="s">
        <v>922</v>
      </c>
      <c r="C9" s="223">
        <v>0.27</v>
      </c>
    </row>
    <row r="10" spans="1:3" ht="25.5" x14ac:dyDescent="0.2">
      <c r="A10" s="571" t="s">
        <v>1178</v>
      </c>
      <c r="B10" s="222" t="s">
        <v>834</v>
      </c>
      <c r="C10" s="569">
        <v>0.4</v>
      </c>
    </row>
    <row r="11" spans="1:3" x14ac:dyDescent="0.2">
      <c r="A11" s="571"/>
      <c r="B11" s="222" t="s">
        <v>832</v>
      </c>
      <c r="C11" s="569"/>
    </row>
    <row r="12" spans="1:3" ht="25.5" x14ac:dyDescent="0.2">
      <c r="A12" s="571"/>
      <c r="B12" s="222" t="s">
        <v>833</v>
      </c>
      <c r="C12" s="569"/>
    </row>
    <row r="13" spans="1:3" x14ac:dyDescent="0.2">
      <c r="A13" s="571"/>
      <c r="B13" s="222" t="s">
        <v>923</v>
      </c>
      <c r="C13" s="569"/>
    </row>
    <row r="14" spans="1:3" ht="25.5" x14ac:dyDescent="0.2">
      <c r="A14" s="571"/>
      <c r="B14" s="222" t="s">
        <v>827</v>
      </c>
      <c r="C14" s="569"/>
    </row>
    <row r="15" spans="1:3" x14ac:dyDescent="0.2">
      <c r="A15" s="571"/>
      <c r="B15" s="222" t="s">
        <v>828</v>
      </c>
      <c r="C15" s="569"/>
    </row>
    <row r="16" spans="1:3" x14ac:dyDescent="0.2">
      <c r="A16" s="571"/>
      <c r="B16" s="222" t="s">
        <v>924</v>
      </c>
      <c r="C16" s="569"/>
    </row>
    <row r="17" spans="1:3" ht="25.5" x14ac:dyDescent="0.2">
      <c r="A17" s="571"/>
      <c r="B17" s="222" t="s">
        <v>925</v>
      </c>
      <c r="C17" s="569"/>
    </row>
    <row r="18" spans="1:3" ht="40.5" customHeight="1" x14ac:dyDescent="0.2">
      <c r="A18" s="146" t="s">
        <v>1179</v>
      </c>
      <c r="B18" s="222" t="s">
        <v>833</v>
      </c>
      <c r="C18" s="223">
        <v>0.85</v>
      </c>
    </row>
    <row r="19" spans="1:3" ht="27" customHeight="1" x14ac:dyDescent="0.2">
      <c r="A19" s="572" t="s">
        <v>1180</v>
      </c>
      <c r="B19" s="572"/>
      <c r="C19" s="572"/>
    </row>
    <row r="20" spans="1:3" x14ac:dyDescent="0.2">
      <c r="A20" s="45" t="s">
        <v>98</v>
      </c>
    </row>
  </sheetData>
  <mergeCells count="4">
    <mergeCell ref="A5:A9"/>
    <mergeCell ref="A10:A17"/>
    <mergeCell ref="C10:C17"/>
    <mergeCell ref="A19:C1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heetViews>
  <sheetFormatPr baseColWidth="10" defaultColWidth="11.42578125" defaultRowHeight="12.75" x14ac:dyDescent="0.2"/>
  <cols>
    <col min="1" max="1" width="41.28515625" style="38" customWidth="1"/>
    <col min="2" max="10" width="15.28515625" style="38" customWidth="1"/>
    <col min="11" max="11" width="21.85546875" style="38" customWidth="1"/>
    <col min="12" max="16384" width="11.42578125" style="38"/>
  </cols>
  <sheetData>
    <row r="1" spans="1:13" x14ac:dyDescent="0.2">
      <c r="A1" s="176" t="s">
        <v>998</v>
      </c>
    </row>
    <row r="2" spans="1:13" x14ac:dyDescent="0.2">
      <c r="A2" s="176" t="s">
        <v>1000</v>
      </c>
    </row>
    <row r="3" spans="1:13" x14ac:dyDescent="0.2">
      <c r="B3" s="179"/>
    </row>
    <row r="4" spans="1:13" ht="63.75" x14ac:dyDescent="0.2">
      <c r="A4" s="557" t="s">
        <v>926</v>
      </c>
      <c r="B4" s="568" t="s">
        <v>949</v>
      </c>
      <c r="C4" s="568"/>
      <c r="D4" s="568" t="s">
        <v>950</v>
      </c>
      <c r="E4" s="568"/>
      <c r="F4" s="568"/>
      <c r="G4" s="568"/>
      <c r="H4" s="568"/>
      <c r="I4" s="568"/>
      <c r="J4" s="222" t="s">
        <v>951</v>
      </c>
      <c r="K4" s="222" t="s">
        <v>1181</v>
      </c>
      <c r="L4" s="557" t="s">
        <v>927</v>
      </c>
      <c r="M4" s="236"/>
    </row>
    <row r="5" spans="1:13" ht="178.5" x14ac:dyDescent="0.2">
      <c r="A5" s="557"/>
      <c r="B5" s="222" t="s">
        <v>952</v>
      </c>
      <c r="C5" s="222" t="s">
        <v>953</v>
      </c>
      <c r="D5" s="222" t="s">
        <v>954</v>
      </c>
      <c r="E5" s="222" t="s">
        <v>955</v>
      </c>
      <c r="F5" s="222" t="s">
        <v>956</v>
      </c>
      <c r="G5" s="222" t="s">
        <v>957</v>
      </c>
      <c r="H5" s="222" t="s">
        <v>958</v>
      </c>
      <c r="I5" s="222" t="s">
        <v>959</v>
      </c>
      <c r="J5" s="222"/>
      <c r="K5" s="222"/>
      <c r="L5" s="557"/>
      <c r="M5" s="236"/>
    </row>
    <row r="6" spans="1:13" x14ac:dyDescent="0.2">
      <c r="A6" s="249" t="s">
        <v>928</v>
      </c>
      <c r="B6" s="36" t="s">
        <v>929</v>
      </c>
      <c r="C6" s="36" t="s">
        <v>929</v>
      </c>
      <c r="D6" s="257">
        <v>1</v>
      </c>
      <c r="E6" s="36">
        <v>156</v>
      </c>
      <c r="F6" s="257">
        <v>1</v>
      </c>
      <c r="G6" s="36" t="s">
        <v>15</v>
      </c>
      <c r="H6" s="36" t="s">
        <v>15</v>
      </c>
      <c r="I6" s="36" t="s">
        <v>15</v>
      </c>
      <c r="J6" s="36" t="s">
        <v>929</v>
      </c>
      <c r="K6" s="36" t="s">
        <v>929</v>
      </c>
      <c r="L6" s="36">
        <v>7</v>
      </c>
      <c r="M6" s="236"/>
    </row>
    <row r="7" spans="1:13" x14ac:dyDescent="0.2">
      <c r="A7" s="249" t="s">
        <v>930</v>
      </c>
      <c r="B7" s="36" t="s">
        <v>15</v>
      </c>
      <c r="C7" s="36" t="s">
        <v>15</v>
      </c>
      <c r="D7" s="257">
        <v>0.9</v>
      </c>
      <c r="E7" s="36">
        <v>130</v>
      </c>
      <c r="F7" s="257">
        <v>0.83</v>
      </c>
      <c r="G7" s="36" t="s">
        <v>15</v>
      </c>
      <c r="H7" s="36" t="s">
        <v>15</v>
      </c>
      <c r="I7" s="36" t="s">
        <v>15</v>
      </c>
      <c r="J7" s="36" t="s">
        <v>929</v>
      </c>
      <c r="K7" s="36" t="s">
        <v>929</v>
      </c>
      <c r="L7" s="36">
        <v>5</v>
      </c>
      <c r="M7" s="236"/>
    </row>
    <row r="8" spans="1:13" x14ac:dyDescent="0.2">
      <c r="A8" s="249" t="s">
        <v>931</v>
      </c>
      <c r="B8" s="36" t="s">
        <v>929</v>
      </c>
      <c r="C8" s="36" t="s">
        <v>929</v>
      </c>
      <c r="D8" s="257">
        <v>0.87</v>
      </c>
      <c r="E8" s="36">
        <v>373</v>
      </c>
      <c r="F8" s="257">
        <v>0.98</v>
      </c>
      <c r="G8" s="36" t="s">
        <v>15</v>
      </c>
      <c r="H8" s="36" t="s">
        <v>15</v>
      </c>
      <c r="I8" s="36" t="s">
        <v>15</v>
      </c>
      <c r="J8" s="36" t="s">
        <v>929</v>
      </c>
      <c r="K8" s="36" t="s">
        <v>929</v>
      </c>
      <c r="L8" s="36">
        <v>7</v>
      </c>
      <c r="M8" s="236"/>
    </row>
    <row r="9" spans="1:13" x14ac:dyDescent="0.2">
      <c r="A9" s="249" t="s">
        <v>932</v>
      </c>
      <c r="B9" s="36" t="s">
        <v>929</v>
      </c>
      <c r="C9" s="36" t="s">
        <v>929</v>
      </c>
      <c r="D9" s="257">
        <v>0.96</v>
      </c>
      <c r="E9" s="36">
        <v>684</v>
      </c>
      <c r="F9" s="257">
        <v>1</v>
      </c>
      <c r="G9" s="36" t="s">
        <v>15</v>
      </c>
      <c r="H9" s="36" t="s">
        <v>15</v>
      </c>
      <c r="I9" s="36" t="s">
        <v>15</v>
      </c>
      <c r="J9" s="36" t="s">
        <v>929</v>
      </c>
      <c r="K9" s="36" t="s">
        <v>929</v>
      </c>
      <c r="L9" s="36">
        <v>7</v>
      </c>
      <c r="M9" s="236"/>
    </row>
    <row r="10" spans="1:13" x14ac:dyDescent="0.2">
      <c r="A10" s="249" t="s">
        <v>933</v>
      </c>
      <c r="B10" s="36" t="s">
        <v>15</v>
      </c>
      <c r="C10" s="36" t="s">
        <v>15</v>
      </c>
      <c r="D10" s="36" t="s">
        <v>15</v>
      </c>
      <c r="E10" s="36" t="s">
        <v>15</v>
      </c>
      <c r="F10" s="36" t="s">
        <v>15</v>
      </c>
      <c r="G10" s="257">
        <v>0.05</v>
      </c>
      <c r="H10" s="36">
        <v>102</v>
      </c>
      <c r="I10" s="257">
        <v>0.13</v>
      </c>
      <c r="J10" s="36" t="s">
        <v>929</v>
      </c>
      <c r="K10" s="36" t="s">
        <v>929</v>
      </c>
      <c r="L10" s="36">
        <v>5</v>
      </c>
      <c r="M10" s="236"/>
    </row>
    <row r="11" spans="1:13" x14ac:dyDescent="0.2">
      <c r="A11" s="249" t="s">
        <v>934</v>
      </c>
      <c r="B11" s="36" t="s">
        <v>15</v>
      </c>
      <c r="C11" s="36" t="s">
        <v>15</v>
      </c>
      <c r="D11" s="36" t="s">
        <v>15</v>
      </c>
      <c r="E11" s="36" t="s">
        <v>15</v>
      </c>
      <c r="F11" s="36" t="s">
        <v>15</v>
      </c>
      <c r="G11" s="257">
        <v>0.03</v>
      </c>
      <c r="H11" s="36">
        <v>180</v>
      </c>
      <c r="I11" s="257">
        <v>0.18</v>
      </c>
      <c r="J11" s="36" t="s">
        <v>929</v>
      </c>
      <c r="K11" s="36" t="s">
        <v>929</v>
      </c>
      <c r="L11" s="36">
        <v>5</v>
      </c>
      <c r="M11" s="236"/>
    </row>
    <row r="12" spans="1:13" x14ac:dyDescent="0.2">
      <c r="A12" s="249" t="s">
        <v>935</v>
      </c>
      <c r="B12" s="36" t="s">
        <v>15</v>
      </c>
      <c r="C12" s="36" t="s">
        <v>15</v>
      </c>
      <c r="D12" s="257">
        <v>0.85</v>
      </c>
      <c r="E12" s="36">
        <v>329</v>
      </c>
      <c r="F12" s="257">
        <v>0.97</v>
      </c>
      <c r="G12" s="36" t="s">
        <v>15</v>
      </c>
      <c r="H12" s="36" t="s">
        <v>15</v>
      </c>
      <c r="I12" s="36" t="s">
        <v>15</v>
      </c>
      <c r="J12" s="36" t="s">
        <v>929</v>
      </c>
      <c r="K12" s="36" t="s">
        <v>929</v>
      </c>
      <c r="L12" s="36">
        <v>5</v>
      </c>
      <c r="M12" s="236"/>
    </row>
    <row r="13" spans="1:13" x14ac:dyDescent="0.2">
      <c r="A13" s="249" t="s">
        <v>936</v>
      </c>
      <c r="B13" s="36" t="s">
        <v>15</v>
      </c>
      <c r="C13" s="36" t="s">
        <v>15</v>
      </c>
      <c r="D13" s="257">
        <v>0.83</v>
      </c>
      <c r="E13" s="36">
        <v>355</v>
      </c>
      <c r="F13" s="257">
        <v>0.9</v>
      </c>
      <c r="G13" s="36" t="s">
        <v>15</v>
      </c>
      <c r="H13" s="36" t="s">
        <v>15</v>
      </c>
      <c r="I13" s="36" t="s">
        <v>15</v>
      </c>
      <c r="J13" s="36" t="s">
        <v>929</v>
      </c>
      <c r="K13" s="36" t="s">
        <v>929</v>
      </c>
      <c r="L13" s="36">
        <v>5</v>
      </c>
      <c r="M13" s="236"/>
    </row>
    <row r="14" spans="1:13" x14ac:dyDescent="0.2">
      <c r="A14" s="249" t="s">
        <v>937</v>
      </c>
      <c r="B14" s="36" t="s">
        <v>929</v>
      </c>
      <c r="C14" s="36" t="s">
        <v>929</v>
      </c>
      <c r="D14" s="257">
        <v>0.95</v>
      </c>
      <c r="E14" s="36">
        <v>273</v>
      </c>
      <c r="F14" s="257">
        <v>0.8</v>
      </c>
      <c r="G14" s="36" t="s">
        <v>15</v>
      </c>
      <c r="H14" s="36" t="s">
        <v>15</v>
      </c>
      <c r="I14" s="36" t="s">
        <v>15</v>
      </c>
      <c r="J14" s="36" t="s">
        <v>929</v>
      </c>
      <c r="K14" s="36" t="s">
        <v>929</v>
      </c>
      <c r="L14" s="36">
        <v>7</v>
      </c>
      <c r="M14" s="236"/>
    </row>
    <row r="15" spans="1:13" x14ac:dyDescent="0.2">
      <c r="A15" s="249" t="s">
        <v>938</v>
      </c>
      <c r="B15" s="36" t="s">
        <v>15</v>
      </c>
      <c r="C15" s="36" t="s">
        <v>15</v>
      </c>
      <c r="D15" s="257">
        <v>0.99</v>
      </c>
      <c r="E15" s="36">
        <v>268</v>
      </c>
      <c r="F15" s="257">
        <v>1</v>
      </c>
      <c r="G15" s="36" t="s">
        <v>15</v>
      </c>
      <c r="H15" s="36" t="s">
        <v>15</v>
      </c>
      <c r="I15" s="36" t="s">
        <v>15</v>
      </c>
      <c r="J15" s="36" t="s">
        <v>929</v>
      </c>
      <c r="K15" s="36" t="s">
        <v>929</v>
      </c>
      <c r="L15" s="36">
        <v>5</v>
      </c>
      <c r="M15" s="236"/>
    </row>
    <row r="16" spans="1:13" x14ac:dyDescent="0.2">
      <c r="A16" s="249" t="s">
        <v>939</v>
      </c>
      <c r="B16" s="36" t="s">
        <v>15</v>
      </c>
      <c r="C16" s="36" t="s">
        <v>15</v>
      </c>
      <c r="D16" s="257">
        <v>1</v>
      </c>
      <c r="E16" s="36">
        <v>120</v>
      </c>
      <c r="F16" s="257">
        <v>0.9</v>
      </c>
      <c r="G16" s="36" t="s">
        <v>15</v>
      </c>
      <c r="H16" s="36" t="s">
        <v>15</v>
      </c>
      <c r="I16" s="36" t="s">
        <v>15</v>
      </c>
      <c r="J16" s="36" t="s">
        <v>929</v>
      </c>
      <c r="K16" s="36" t="s">
        <v>929</v>
      </c>
      <c r="L16" s="36">
        <v>5</v>
      </c>
      <c r="M16" s="236"/>
    </row>
    <row r="17" spans="1:13" x14ac:dyDescent="0.2">
      <c r="A17" s="249" t="s">
        <v>940</v>
      </c>
      <c r="B17" s="36" t="s">
        <v>929</v>
      </c>
      <c r="C17" s="36" t="s">
        <v>929</v>
      </c>
      <c r="D17" s="257">
        <v>0.8</v>
      </c>
      <c r="E17" s="36">
        <v>300</v>
      </c>
      <c r="F17" s="257">
        <v>0.9</v>
      </c>
      <c r="G17" s="36" t="s">
        <v>15</v>
      </c>
      <c r="H17" s="36" t="s">
        <v>15</v>
      </c>
      <c r="I17" s="36" t="s">
        <v>15</v>
      </c>
      <c r="J17" s="36" t="s">
        <v>929</v>
      </c>
      <c r="K17" s="36" t="s">
        <v>929</v>
      </c>
      <c r="L17" s="36">
        <v>7</v>
      </c>
      <c r="M17" s="236"/>
    </row>
    <row r="18" spans="1:13" x14ac:dyDescent="0.2">
      <c r="A18" s="249" t="s">
        <v>941</v>
      </c>
      <c r="B18" s="36" t="s">
        <v>15</v>
      </c>
      <c r="C18" s="36" t="s">
        <v>15</v>
      </c>
      <c r="D18" s="257">
        <v>0.75</v>
      </c>
      <c r="E18" s="36">
        <v>285</v>
      </c>
      <c r="F18" s="257">
        <v>0.88</v>
      </c>
      <c r="G18" s="36" t="s">
        <v>15</v>
      </c>
      <c r="H18" s="36" t="s">
        <v>15</v>
      </c>
      <c r="I18" s="36" t="s">
        <v>15</v>
      </c>
      <c r="J18" s="36" t="s">
        <v>929</v>
      </c>
      <c r="K18" s="36" t="s">
        <v>929</v>
      </c>
      <c r="L18" s="36">
        <v>5</v>
      </c>
      <c r="M18" s="236"/>
    </row>
    <row r="19" spans="1:13" x14ac:dyDescent="0.2">
      <c r="A19" s="249" t="s">
        <v>942</v>
      </c>
      <c r="B19" s="36" t="s">
        <v>15</v>
      </c>
      <c r="C19" s="36" t="s">
        <v>15</v>
      </c>
      <c r="D19" s="257">
        <v>0.96</v>
      </c>
      <c r="E19" s="36">
        <v>210</v>
      </c>
      <c r="F19" s="257">
        <v>0.91</v>
      </c>
      <c r="G19" s="36" t="s">
        <v>15</v>
      </c>
      <c r="H19" s="36" t="s">
        <v>15</v>
      </c>
      <c r="I19" s="36" t="s">
        <v>15</v>
      </c>
      <c r="J19" s="36" t="s">
        <v>929</v>
      </c>
      <c r="K19" s="36" t="s">
        <v>929</v>
      </c>
      <c r="L19" s="36">
        <v>5</v>
      </c>
      <c r="M19" s="236"/>
    </row>
    <row r="20" spans="1:13" x14ac:dyDescent="0.2">
      <c r="A20" s="249" t="s">
        <v>943</v>
      </c>
      <c r="B20" s="36" t="s">
        <v>929</v>
      </c>
      <c r="C20" s="36" t="s">
        <v>929</v>
      </c>
      <c r="D20" s="257">
        <v>0.9</v>
      </c>
      <c r="E20" s="36">
        <v>195</v>
      </c>
      <c r="F20" s="257">
        <v>1</v>
      </c>
      <c r="G20" s="36" t="s">
        <v>15</v>
      </c>
      <c r="H20" s="36" t="s">
        <v>15</v>
      </c>
      <c r="I20" s="36" t="s">
        <v>15</v>
      </c>
      <c r="J20" s="36" t="s">
        <v>929</v>
      </c>
      <c r="K20" s="36" t="s">
        <v>929</v>
      </c>
      <c r="L20" s="36">
        <v>7</v>
      </c>
      <c r="M20" s="236"/>
    </row>
    <row r="21" spans="1:13" x14ac:dyDescent="0.2">
      <c r="A21" s="249" t="s">
        <v>944</v>
      </c>
      <c r="B21" s="36" t="s">
        <v>929</v>
      </c>
      <c r="C21" s="36" t="s">
        <v>929</v>
      </c>
      <c r="D21" s="257">
        <v>1</v>
      </c>
      <c r="E21" s="36">
        <v>181</v>
      </c>
      <c r="F21" s="257">
        <v>1</v>
      </c>
      <c r="G21" s="36" t="s">
        <v>15</v>
      </c>
      <c r="H21" s="36" t="s">
        <v>15</v>
      </c>
      <c r="I21" s="36" t="s">
        <v>15</v>
      </c>
      <c r="J21" s="36" t="s">
        <v>929</v>
      </c>
      <c r="K21" s="36" t="s">
        <v>929</v>
      </c>
      <c r="L21" s="36">
        <v>7</v>
      </c>
      <c r="M21" s="236"/>
    </row>
    <row r="22" spans="1:13" x14ac:dyDescent="0.2">
      <c r="A22" s="249" t="s">
        <v>945</v>
      </c>
      <c r="B22" s="36" t="s">
        <v>929</v>
      </c>
      <c r="C22" s="36" t="s">
        <v>929</v>
      </c>
      <c r="D22" s="257">
        <v>0.96</v>
      </c>
      <c r="E22" s="36">
        <v>831</v>
      </c>
      <c r="F22" s="257">
        <v>1</v>
      </c>
      <c r="G22" s="36" t="s">
        <v>15</v>
      </c>
      <c r="H22" s="36" t="s">
        <v>15</v>
      </c>
      <c r="I22" s="36" t="s">
        <v>15</v>
      </c>
      <c r="J22" s="36" t="s">
        <v>929</v>
      </c>
      <c r="K22" s="36" t="s">
        <v>929</v>
      </c>
      <c r="L22" s="36">
        <v>7</v>
      </c>
      <c r="M22" s="236"/>
    </row>
    <row r="23" spans="1:13" x14ac:dyDescent="0.2">
      <c r="A23" s="249" t="s">
        <v>946</v>
      </c>
      <c r="B23" s="36" t="s">
        <v>929</v>
      </c>
      <c r="C23" s="36" t="s">
        <v>929</v>
      </c>
      <c r="D23" s="257">
        <v>0.95</v>
      </c>
      <c r="E23" s="36">
        <v>177</v>
      </c>
      <c r="F23" s="257">
        <v>1</v>
      </c>
      <c r="G23" s="36" t="s">
        <v>15</v>
      </c>
      <c r="H23" s="36" t="s">
        <v>15</v>
      </c>
      <c r="I23" s="36" t="s">
        <v>15</v>
      </c>
      <c r="J23" s="36" t="s">
        <v>929</v>
      </c>
      <c r="K23" s="36" t="s">
        <v>929</v>
      </c>
      <c r="L23" s="36">
        <v>7</v>
      </c>
      <c r="M23" s="236"/>
    </row>
    <row r="24" spans="1:13" x14ac:dyDescent="0.2">
      <c r="A24" s="573" t="s">
        <v>947</v>
      </c>
      <c r="B24" s="558">
        <v>9</v>
      </c>
      <c r="C24" s="558">
        <v>9</v>
      </c>
      <c r="D24" s="558">
        <v>16</v>
      </c>
      <c r="E24" s="558">
        <v>16</v>
      </c>
      <c r="F24" s="558">
        <v>16</v>
      </c>
      <c r="G24" s="558">
        <v>2</v>
      </c>
      <c r="H24" s="558">
        <v>2</v>
      </c>
      <c r="I24" s="558">
        <v>2</v>
      </c>
      <c r="J24" s="558">
        <v>18</v>
      </c>
      <c r="K24" s="558">
        <v>18</v>
      </c>
      <c r="L24" s="558">
        <v>108</v>
      </c>
      <c r="M24" s="236"/>
    </row>
    <row r="25" spans="1:13" x14ac:dyDescent="0.2">
      <c r="A25" s="573"/>
      <c r="B25" s="558"/>
      <c r="C25" s="558"/>
      <c r="D25" s="558"/>
      <c r="E25" s="558"/>
      <c r="F25" s="558"/>
      <c r="G25" s="558"/>
      <c r="H25" s="558"/>
      <c r="I25" s="558"/>
      <c r="J25" s="558"/>
      <c r="K25" s="558"/>
      <c r="L25" s="558"/>
      <c r="M25" s="236"/>
    </row>
    <row r="26" spans="1:13" x14ac:dyDescent="0.2">
      <c r="A26" s="573" t="s">
        <v>948</v>
      </c>
      <c r="B26" s="558"/>
      <c r="C26" s="558">
        <v>18</v>
      </c>
      <c r="D26" s="558"/>
      <c r="E26" s="558"/>
      <c r="F26" s="558"/>
      <c r="G26" s="558"/>
      <c r="H26" s="558"/>
      <c r="I26" s="558">
        <v>54</v>
      </c>
      <c r="J26" s="558">
        <v>18</v>
      </c>
      <c r="K26" s="558">
        <v>18</v>
      </c>
      <c r="L26" s="558">
        <v>108</v>
      </c>
      <c r="M26" s="236"/>
    </row>
    <row r="27" spans="1:13" x14ac:dyDescent="0.2">
      <c r="A27" s="573"/>
      <c r="B27" s="558"/>
      <c r="C27" s="558"/>
      <c r="D27" s="558"/>
      <c r="E27" s="558"/>
      <c r="F27" s="558"/>
      <c r="G27" s="558"/>
      <c r="H27" s="558"/>
      <c r="I27" s="558"/>
      <c r="J27" s="558"/>
      <c r="K27" s="558"/>
      <c r="L27" s="558"/>
      <c r="M27" s="236"/>
    </row>
    <row r="28" spans="1:13" x14ac:dyDescent="0.2">
      <c r="A28" s="14"/>
    </row>
    <row r="29" spans="1:13" x14ac:dyDescent="0.2">
      <c r="A29" s="45" t="s">
        <v>1048</v>
      </c>
    </row>
  </sheetData>
  <mergeCells count="28">
    <mergeCell ref="L24:L25"/>
    <mergeCell ref="A4:A5"/>
    <mergeCell ref="B4:C4"/>
    <mergeCell ref="D4:I4"/>
    <mergeCell ref="L4:L5"/>
    <mergeCell ref="A24:A25"/>
    <mergeCell ref="B24:B25"/>
    <mergeCell ref="C24:C25"/>
    <mergeCell ref="D24:D25"/>
    <mergeCell ref="E24:E25"/>
    <mergeCell ref="F24:F25"/>
    <mergeCell ref="G24:G25"/>
    <mergeCell ref="H24:H25"/>
    <mergeCell ref="I24:I25"/>
    <mergeCell ref="J24:J25"/>
    <mergeCell ref="K24:K25"/>
    <mergeCell ref="L26:L27"/>
    <mergeCell ref="A26:A27"/>
    <mergeCell ref="B26:B27"/>
    <mergeCell ref="C26:C27"/>
    <mergeCell ref="D26:D27"/>
    <mergeCell ref="E26:E27"/>
    <mergeCell ref="F26:F27"/>
    <mergeCell ref="G26:G27"/>
    <mergeCell ref="H26:H27"/>
    <mergeCell ref="I26:I27"/>
    <mergeCell ref="J26:J27"/>
    <mergeCell ref="K26:K2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G1" zoomScaleNormal="100" workbookViewId="0"/>
  </sheetViews>
  <sheetFormatPr baseColWidth="10" defaultColWidth="11.42578125" defaultRowHeight="12.75" x14ac:dyDescent="0.2"/>
  <cols>
    <col min="1" max="1" width="99.5703125" style="38" bestFit="1" customWidth="1"/>
    <col min="2" max="2" width="8.42578125" style="38" bestFit="1" customWidth="1"/>
    <col min="3" max="16" width="9.140625" style="38" bestFit="1" customWidth="1"/>
    <col min="17" max="16384" width="11.42578125" style="38"/>
  </cols>
  <sheetData>
    <row r="1" spans="1:16" x14ac:dyDescent="0.2">
      <c r="A1" s="81" t="s">
        <v>1206</v>
      </c>
    </row>
    <row r="2" spans="1:16" x14ac:dyDescent="0.2">
      <c r="A2" s="81" t="s">
        <v>162</v>
      </c>
    </row>
    <row r="3" spans="1:16" x14ac:dyDescent="0.2">
      <c r="A3" s="81" t="s">
        <v>0</v>
      </c>
    </row>
    <row r="4" spans="1:16" x14ac:dyDescent="0.2">
      <c r="A4" s="38" t="s">
        <v>1</v>
      </c>
    </row>
    <row r="5" spans="1:16" x14ac:dyDescent="0.2">
      <c r="A5" s="81"/>
    </row>
    <row r="6" spans="1:16" x14ac:dyDescent="0.2">
      <c r="A6" s="583" t="s">
        <v>2</v>
      </c>
      <c r="B6" s="583"/>
      <c r="C6" s="585">
        <v>2007</v>
      </c>
      <c r="D6" s="585">
        <v>2008</v>
      </c>
      <c r="E6" s="585">
        <v>2009</v>
      </c>
      <c r="F6" s="578">
        <v>2010</v>
      </c>
      <c r="G6" s="580">
        <v>2011</v>
      </c>
      <c r="H6" s="578">
        <v>2012</v>
      </c>
      <c r="I6" s="580">
        <v>2013</v>
      </c>
      <c r="J6" s="578">
        <v>2014</v>
      </c>
      <c r="K6" s="581">
        <v>2015</v>
      </c>
      <c r="L6" s="581">
        <v>2016</v>
      </c>
      <c r="M6" s="582">
        <v>2017</v>
      </c>
      <c r="N6" s="574">
        <v>2018</v>
      </c>
      <c r="O6" s="574"/>
      <c r="P6" s="574"/>
    </row>
    <row r="7" spans="1:16" x14ac:dyDescent="0.2">
      <c r="A7" s="584"/>
      <c r="B7" s="584"/>
      <c r="C7" s="579"/>
      <c r="D7" s="579">
        <v>2008</v>
      </c>
      <c r="E7" s="579">
        <v>2009</v>
      </c>
      <c r="F7" s="579"/>
      <c r="G7" s="579"/>
      <c r="H7" s="579"/>
      <c r="I7" s="579"/>
      <c r="J7" s="579"/>
      <c r="K7" s="579"/>
      <c r="L7" s="579"/>
      <c r="M7" s="579"/>
      <c r="N7" s="82" t="s">
        <v>3</v>
      </c>
      <c r="O7" s="82" t="s">
        <v>4</v>
      </c>
      <c r="P7" s="82" t="s">
        <v>5</v>
      </c>
    </row>
    <row r="8" spans="1:16" x14ac:dyDescent="0.2">
      <c r="A8" s="575" t="s">
        <v>6</v>
      </c>
      <c r="B8" s="16" t="s">
        <v>7</v>
      </c>
      <c r="C8" s="258">
        <v>14032.605422910001</v>
      </c>
      <c r="D8" s="258">
        <v>20210.675538769996</v>
      </c>
      <c r="E8" s="258">
        <v>11284.784533290001</v>
      </c>
      <c r="F8" s="258">
        <v>12720.101154550001</v>
      </c>
      <c r="G8" s="258">
        <v>13156.64243059</v>
      </c>
      <c r="H8" s="258">
        <v>14997.518657430002</v>
      </c>
      <c r="I8" s="258">
        <v>15419.125832189999</v>
      </c>
      <c r="J8" s="258">
        <v>14688.820967889997</v>
      </c>
      <c r="K8" s="258">
        <v>13966.27571917</v>
      </c>
      <c r="L8" s="258">
        <v>13772.058262639999</v>
      </c>
      <c r="M8" s="258">
        <v>14738.823344660001</v>
      </c>
      <c r="N8" s="258">
        <v>14937.57337849</v>
      </c>
      <c r="O8" s="258">
        <v>14700.91408409</v>
      </c>
      <c r="P8" s="258">
        <v>14700.57417681</v>
      </c>
    </row>
    <row r="9" spans="1:16" x14ac:dyDescent="0.2">
      <c r="A9" s="576"/>
      <c r="B9" s="19" t="s">
        <v>8</v>
      </c>
      <c r="C9" s="259">
        <v>1466.3539764299999</v>
      </c>
      <c r="D9" s="259">
        <v>2506.7600407799996</v>
      </c>
      <c r="E9" s="259">
        <v>3420.8330264399997</v>
      </c>
      <c r="F9" s="259">
        <v>3836.6990915799997</v>
      </c>
      <c r="G9" s="259">
        <v>4405.5954183100002</v>
      </c>
      <c r="H9" s="259">
        <v>5883.2542653299997</v>
      </c>
      <c r="I9" s="259">
        <v>7335.11450547</v>
      </c>
      <c r="J9" s="259">
        <v>7943.6994030900005</v>
      </c>
      <c r="K9" s="259">
        <v>8112.20545984</v>
      </c>
      <c r="L9" s="259">
        <v>8862.074811370001</v>
      </c>
      <c r="M9" s="259">
        <v>10010.951766169999</v>
      </c>
      <c r="N9" s="259">
        <v>10123.760006930001</v>
      </c>
      <c r="O9" s="259">
        <v>9990.9625813399998</v>
      </c>
      <c r="P9" s="259">
        <v>9913.7385467999993</v>
      </c>
    </row>
    <row r="10" spans="1:16" x14ac:dyDescent="0.2">
      <c r="A10" s="576"/>
      <c r="B10" s="19" t="s">
        <v>9</v>
      </c>
      <c r="C10" s="259">
        <v>15498.959399340001</v>
      </c>
      <c r="D10" s="259">
        <v>22717.435579549994</v>
      </c>
      <c r="E10" s="259">
        <v>14705.617559730001</v>
      </c>
      <c r="F10" s="259">
        <v>16556.800246129998</v>
      </c>
      <c r="G10" s="259">
        <v>17562.2378489</v>
      </c>
      <c r="H10" s="259">
        <v>20880.772922760003</v>
      </c>
      <c r="I10" s="259">
        <v>22754.240337659998</v>
      </c>
      <c r="J10" s="259">
        <v>22632.520370979997</v>
      </c>
      <c r="K10" s="259">
        <v>22078.481179009999</v>
      </c>
      <c r="L10" s="259">
        <v>22634.133074010002</v>
      </c>
      <c r="M10" s="259">
        <v>24749.77511083</v>
      </c>
      <c r="N10" s="259">
        <v>25061.333385420003</v>
      </c>
      <c r="O10" s="259">
        <v>24691.876665429998</v>
      </c>
      <c r="P10" s="259">
        <v>24614.312723609997</v>
      </c>
    </row>
    <row r="11" spans="1:16" x14ac:dyDescent="0.2">
      <c r="A11" s="576" t="s">
        <v>10</v>
      </c>
      <c r="B11" s="19" t="s">
        <v>11</v>
      </c>
      <c r="C11" s="259">
        <v>1767.933219622452</v>
      </c>
      <c r="D11" s="259">
        <v>502.54394351862152</v>
      </c>
      <c r="E11" s="259">
        <v>528.87297167426891</v>
      </c>
      <c r="F11" s="259">
        <v>1083.6835603176976</v>
      </c>
      <c r="G11" s="259">
        <v>3772.4025959219111</v>
      </c>
      <c r="H11" s="259">
        <v>4031.2337847241956</v>
      </c>
      <c r="I11" s="259">
        <v>2278.8414685313883</v>
      </c>
      <c r="J11" s="259">
        <v>2952.1682695907011</v>
      </c>
      <c r="K11" s="259">
        <v>1362.1632730992169</v>
      </c>
      <c r="L11" s="259">
        <v>1900.2720693146907</v>
      </c>
      <c r="M11" s="259">
        <v>1800.9098564228259</v>
      </c>
      <c r="N11" s="259">
        <v>647.60304597964296</v>
      </c>
      <c r="O11" s="259">
        <v>1738.5021526923729</v>
      </c>
      <c r="P11" s="259">
        <v>2808.1629068687548</v>
      </c>
    </row>
    <row r="12" spans="1:16" x14ac:dyDescent="0.2">
      <c r="A12" s="576"/>
      <c r="B12" s="19" t="s">
        <v>12</v>
      </c>
      <c r="C12" s="259">
        <v>3643.4847393099999</v>
      </c>
      <c r="D12" s="259">
        <v>2303.2426963200001</v>
      </c>
      <c r="E12" s="259">
        <v>1125.2905754600001</v>
      </c>
      <c r="F12" s="259">
        <v>2809.0887670800003</v>
      </c>
      <c r="G12" s="259">
        <v>6815.9682918400003</v>
      </c>
      <c r="H12" s="259">
        <v>6387.2870045500003</v>
      </c>
      <c r="I12" s="259">
        <v>1083.4138898800002</v>
      </c>
      <c r="J12" s="259">
        <v>1834.6634175499998</v>
      </c>
      <c r="K12" s="259">
        <v>641.13632159000008</v>
      </c>
      <c r="L12" s="259">
        <v>1342.2483261500001</v>
      </c>
      <c r="M12" s="259">
        <v>1432.7677973099999</v>
      </c>
      <c r="N12" s="259">
        <v>1838.9078340699998</v>
      </c>
      <c r="O12" s="259">
        <v>1407.25017641</v>
      </c>
      <c r="P12" s="259">
        <v>1519.5640213199999</v>
      </c>
    </row>
    <row r="13" spans="1:16" x14ac:dyDescent="0.2">
      <c r="A13" s="576"/>
      <c r="B13" s="19" t="s">
        <v>9</v>
      </c>
      <c r="C13" s="259">
        <v>5411.4179589324522</v>
      </c>
      <c r="D13" s="259">
        <v>2805.7866398386213</v>
      </c>
      <c r="E13" s="259">
        <v>1654.163547134269</v>
      </c>
      <c r="F13" s="259">
        <v>3892.7723273976981</v>
      </c>
      <c r="G13" s="259">
        <v>10588.370887761912</v>
      </c>
      <c r="H13" s="259">
        <v>10418.520789274196</v>
      </c>
      <c r="I13" s="259">
        <v>3362.2553584113884</v>
      </c>
      <c r="J13" s="259">
        <v>4786.8316871407005</v>
      </c>
      <c r="K13" s="259">
        <v>2003.299594689217</v>
      </c>
      <c r="L13" s="259">
        <v>3242.5203954646909</v>
      </c>
      <c r="M13" s="259">
        <v>3233.677653732826</v>
      </c>
      <c r="N13" s="259">
        <v>2486.5108800496428</v>
      </c>
      <c r="O13" s="259">
        <v>3145.7523291023726</v>
      </c>
      <c r="P13" s="259">
        <v>4327.7269281887548</v>
      </c>
    </row>
    <row r="14" spans="1:16" x14ac:dyDescent="0.2">
      <c r="A14" s="83" t="s">
        <v>13</v>
      </c>
      <c r="B14" s="84" t="s">
        <v>14</v>
      </c>
      <c r="C14" s="85" t="s">
        <v>15</v>
      </c>
      <c r="D14" s="85" t="s">
        <v>15</v>
      </c>
      <c r="E14" s="85" t="s">
        <v>15</v>
      </c>
      <c r="F14" s="85" t="s">
        <v>15</v>
      </c>
      <c r="G14" s="85" t="s">
        <v>15</v>
      </c>
      <c r="H14" s="85" t="s">
        <v>15</v>
      </c>
      <c r="I14" s="260">
        <v>4001.3362024800003</v>
      </c>
      <c r="J14" s="260">
        <v>3739.9598655425921</v>
      </c>
      <c r="K14" s="260">
        <v>3496.7378216204338</v>
      </c>
      <c r="L14" s="260">
        <v>2878.2091309663724</v>
      </c>
      <c r="M14" s="260">
        <v>1621.64703573</v>
      </c>
      <c r="N14" s="260">
        <v>1405.3722216343074</v>
      </c>
      <c r="O14" s="260">
        <v>1376.92992073</v>
      </c>
      <c r="P14" s="260">
        <v>1377.6321719099999</v>
      </c>
    </row>
    <row r="15" spans="1:16" x14ac:dyDescent="0.2">
      <c r="A15" s="86" t="s">
        <v>16</v>
      </c>
      <c r="B15" s="23" t="s">
        <v>17</v>
      </c>
      <c r="C15" s="85" t="s">
        <v>15</v>
      </c>
      <c r="D15" s="85" t="s">
        <v>15</v>
      </c>
      <c r="E15" s="85" t="s">
        <v>15</v>
      </c>
      <c r="F15" s="85" t="s">
        <v>15</v>
      </c>
      <c r="G15" s="85" t="s">
        <v>15</v>
      </c>
      <c r="H15" s="85" t="s">
        <v>15</v>
      </c>
      <c r="I15" s="85" t="s">
        <v>15</v>
      </c>
      <c r="J15" s="85" t="s">
        <v>15</v>
      </c>
      <c r="K15" s="85" t="s">
        <v>15</v>
      </c>
      <c r="L15" s="85" t="s">
        <v>15</v>
      </c>
      <c r="M15" s="85">
        <v>381.42938544999998</v>
      </c>
      <c r="N15" s="85">
        <v>388.36516889000001</v>
      </c>
      <c r="O15" s="85">
        <v>385.35549252999999</v>
      </c>
      <c r="P15" s="85">
        <v>371.90603841000001</v>
      </c>
    </row>
    <row r="16" spans="1:16" x14ac:dyDescent="0.2">
      <c r="A16" s="87" t="s">
        <v>18</v>
      </c>
      <c r="B16" s="88" t="s">
        <v>19</v>
      </c>
      <c r="C16" s="89" t="s">
        <v>15</v>
      </c>
      <c r="D16" s="89" t="s">
        <v>15</v>
      </c>
      <c r="E16" s="89" t="s">
        <v>15</v>
      </c>
      <c r="F16" s="89" t="s">
        <v>15</v>
      </c>
      <c r="G16" s="89" t="s">
        <v>15</v>
      </c>
      <c r="H16" s="89" t="s">
        <v>15</v>
      </c>
      <c r="I16" s="89" t="s">
        <v>15</v>
      </c>
      <c r="J16" s="89" t="s">
        <v>15</v>
      </c>
      <c r="K16" s="261">
        <v>42.412836239999997</v>
      </c>
      <c r="L16" s="89">
        <v>88.501886455663964</v>
      </c>
      <c r="M16" s="89">
        <v>178.64092101524656</v>
      </c>
      <c r="N16" s="89">
        <v>332.75613682549647</v>
      </c>
      <c r="O16" s="89">
        <v>326.79007634999999</v>
      </c>
      <c r="P16" s="89">
        <v>307.71052180999999</v>
      </c>
    </row>
    <row r="17" spans="1:16" x14ac:dyDescent="0.2">
      <c r="A17" s="577" t="s">
        <v>20</v>
      </c>
      <c r="B17" s="577"/>
      <c r="C17" s="90">
        <v>20910.377358272453</v>
      </c>
      <c r="D17" s="90">
        <v>25523.222219388615</v>
      </c>
      <c r="E17" s="90">
        <v>16359.78110686427</v>
      </c>
      <c r="F17" s="90">
        <v>20449.572573527697</v>
      </c>
      <c r="G17" s="90">
        <v>28150.60873666191</v>
      </c>
      <c r="H17" s="90">
        <v>31299.293712034199</v>
      </c>
      <c r="I17" s="90">
        <v>30117.831898551387</v>
      </c>
      <c r="J17" s="90">
        <v>31159.311923663288</v>
      </c>
      <c r="K17" s="90">
        <v>27620.931431559653</v>
      </c>
      <c r="L17" s="90">
        <v>28843.364486896728</v>
      </c>
      <c r="M17" s="90">
        <v>30165.170106758069</v>
      </c>
      <c r="N17" s="90">
        <v>29674.33779281945</v>
      </c>
      <c r="O17" s="90">
        <v>29926.70448414237</v>
      </c>
      <c r="P17" s="90">
        <v>30999.288383928757</v>
      </c>
    </row>
    <row r="19" spans="1:16" x14ac:dyDescent="0.2">
      <c r="A19" s="45" t="s">
        <v>21</v>
      </c>
    </row>
    <row r="20" spans="1:16" x14ac:dyDescent="0.2">
      <c r="A20" s="45" t="s">
        <v>22</v>
      </c>
    </row>
    <row r="21" spans="1:16" x14ac:dyDescent="0.2">
      <c r="A21" s="45" t="s">
        <v>23</v>
      </c>
    </row>
  </sheetData>
  <mergeCells count="16">
    <mergeCell ref="N6:P6"/>
    <mergeCell ref="A8:A10"/>
    <mergeCell ref="A11:A13"/>
    <mergeCell ref="A17:B17"/>
    <mergeCell ref="H6:H7"/>
    <mergeCell ref="I6:I7"/>
    <mergeCell ref="J6:J7"/>
    <mergeCell ref="K6:K7"/>
    <mergeCell ref="L6:L7"/>
    <mergeCell ref="M6:M7"/>
    <mergeCell ref="A6:B7"/>
    <mergeCell ref="C6:C7"/>
    <mergeCell ref="D6:D7"/>
    <mergeCell ref="E6:E7"/>
    <mergeCell ref="F6:F7"/>
    <mergeCell ref="G6:G7"/>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D1" workbookViewId="0">
      <selection activeCell="L15" sqref="L15"/>
    </sheetView>
  </sheetViews>
  <sheetFormatPr baseColWidth="10" defaultColWidth="11.42578125" defaultRowHeight="12.75" x14ac:dyDescent="0.2"/>
  <cols>
    <col min="1" max="1" width="32.7109375" style="38" bestFit="1" customWidth="1"/>
    <col min="2" max="11" width="10.140625" style="38" bestFit="1" customWidth="1"/>
    <col min="12" max="16384" width="11.42578125" style="38"/>
  </cols>
  <sheetData>
    <row r="1" spans="1:11" x14ac:dyDescent="0.2">
      <c r="A1" s="81" t="s">
        <v>1206</v>
      </c>
    </row>
    <row r="2" spans="1:11" x14ac:dyDescent="0.2">
      <c r="A2" s="81" t="s">
        <v>24</v>
      </c>
    </row>
    <row r="3" spans="1:11" x14ac:dyDescent="0.2">
      <c r="A3" s="219" t="s">
        <v>25</v>
      </c>
    </row>
    <row r="4" spans="1:11" x14ac:dyDescent="0.2">
      <c r="A4" s="1" t="s">
        <v>26</v>
      </c>
    </row>
    <row r="5" spans="1:11" x14ac:dyDescent="0.2">
      <c r="A5" s="1"/>
    </row>
    <row r="6" spans="1:11" x14ac:dyDescent="0.2">
      <c r="A6" s="586" t="s">
        <v>27</v>
      </c>
      <c r="B6" s="586">
        <v>2011</v>
      </c>
      <c r="C6" s="586">
        <v>2012</v>
      </c>
      <c r="D6" s="586">
        <v>2013</v>
      </c>
      <c r="E6" s="586">
        <v>2014</v>
      </c>
      <c r="F6" s="586">
        <v>2015</v>
      </c>
      <c r="G6" s="586">
        <v>2016</v>
      </c>
      <c r="H6" s="586">
        <v>2017</v>
      </c>
      <c r="I6" s="587">
        <v>2018</v>
      </c>
      <c r="J6" s="587"/>
      <c r="K6" s="587"/>
    </row>
    <row r="7" spans="1:11" x14ac:dyDescent="0.2">
      <c r="A7" s="562"/>
      <c r="B7" s="562"/>
      <c r="C7" s="562"/>
      <c r="D7" s="562"/>
      <c r="E7" s="562"/>
      <c r="F7" s="562"/>
      <c r="G7" s="562"/>
      <c r="H7" s="562"/>
      <c r="I7" s="262" t="s">
        <v>3</v>
      </c>
      <c r="J7" s="262" t="s">
        <v>4</v>
      </c>
      <c r="K7" s="262" t="s">
        <v>5</v>
      </c>
    </row>
    <row r="8" spans="1:11" x14ac:dyDescent="0.2">
      <c r="A8" s="263" t="s">
        <v>28</v>
      </c>
      <c r="B8" s="258">
        <v>12720.101154550001</v>
      </c>
      <c r="C8" s="258">
        <v>13156.642430589998</v>
      </c>
      <c r="D8" s="258">
        <v>14997.518657430002</v>
      </c>
      <c r="E8" s="258">
        <v>15419.125832189999</v>
      </c>
      <c r="F8" s="258">
        <v>14688.820967889997</v>
      </c>
      <c r="G8" s="258">
        <v>13966.27571917</v>
      </c>
      <c r="H8" s="258">
        <v>13772.058262639999</v>
      </c>
      <c r="I8" s="258">
        <v>14738.823344660001</v>
      </c>
      <c r="J8" s="258">
        <v>14937.57337849</v>
      </c>
      <c r="K8" s="258">
        <v>14700.91408409</v>
      </c>
    </row>
    <row r="9" spans="1:11" x14ac:dyDescent="0.2">
      <c r="A9" s="264" t="s">
        <v>29</v>
      </c>
      <c r="B9" s="259">
        <v>0</v>
      </c>
      <c r="C9" s="259">
        <v>1700</v>
      </c>
      <c r="D9" s="259">
        <v>603.38535014000001</v>
      </c>
      <c r="E9" s="259">
        <v>0</v>
      </c>
      <c r="F9" s="259">
        <v>0</v>
      </c>
      <c r="G9" s="259">
        <v>0</v>
      </c>
      <c r="H9" s="259">
        <v>0</v>
      </c>
      <c r="I9" s="259">
        <v>0</v>
      </c>
      <c r="J9" s="259">
        <v>0</v>
      </c>
      <c r="K9" s="259">
        <v>0</v>
      </c>
    </row>
    <row r="10" spans="1:11" x14ac:dyDescent="0.2">
      <c r="A10" s="264" t="s">
        <v>30</v>
      </c>
      <c r="B10" s="259">
        <v>0</v>
      </c>
      <c r="C10" s="259">
        <v>0</v>
      </c>
      <c r="D10" s="259">
        <v>0</v>
      </c>
      <c r="E10" s="259">
        <v>-498.93481600999996</v>
      </c>
      <c r="F10" s="259">
        <v>-463.88138633</v>
      </c>
      <c r="G10" s="259">
        <v>-462.28562445999995</v>
      </c>
      <c r="H10" s="259">
        <v>0</v>
      </c>
      <c r="I10" s="259">
        <v>0</v>
      </c>
      <c r="J10" s="259">
        <v>0</v>
      </c>
      <c r="K10" s="259">
        <v>0</v>
      </c>
    </row>
    <row r="11" spans="1:11" x14ac:dyDescent="0.2">
      <c r="A11" s="264" t="s">
        <v>31</v>
      </c>
      <c r="B11" s="259">
        <v>236.99195583000002</v>
      </c>
      <c r="C11" s="259">
        <v>201.88995047999998</v>
      </c>
      <c r="D11" s="265">
        <v>184.10163677000003</v>
      </c>
      <c r="E11" s="265">
        <v>188.28184464000003</v>
      </c>
      <c r="F11" s="259">
        <v>167.07655888000005</v>
      </c>
      <c r="G11" s="259">
        <v>161.56472608999999</v>
      </c>
      <c r="H11" s="259">
        <v>153.00656141999997</v>
      </c>
      <c r="I11" s="259">
        <v>41.044735340000003</v>
      </c>
      <c r="J11" s="259">
        <v>12.561716410000001</v>
      </c>
      <c r="K11" s="259">
        <v>15.96309372</v>
      </c>
    </row>
    <row r="12" spans="1:11" x14ac:dyDescent="0.2">
      <c r="A12" s="266" t="s">
        <v>32</v>
      </c>
      <c r="B12" s="267">
        <v>2.7938739467216838</v>
      </c>
      <c r="C12" s="267">
        <v>2.9145463771636209</v>
      </c>
      <c r="D12" s="265">
        <v>2.6542484200000001</v>
      </c>
      <c r="E12" s="265">
        <v>2.3326763599999998</v>
      </c>
      <c r="F12" s="267">
        <v>2.5637013099999999</v>
      </c>
      <c r="G12" s="267">
        <v>3.2296276900000001</v>
      </c>
      <c r="H12" s="267">
        <v>3.7431026499999995</v>
      </c>
      <c r="I12" s="267">
        <v>0.98865612000000003</v>
      </c>
      <c r="J12" s="267">
        <v>0.21284982</v>
      </c>
      <c r="K12" s="267">
        <v>0.15219891000000002</v>
      </c>
    </row>
    <row r="13" spans="1:11" x14ac:dyDescent="0.2">
      <c r="A13" s="268" t="s">
        <v>33</v>
      </c>
      <c r="B13" s="259">
        <v>200.70771173999765</v>
      </c>
      <c r="C13" s="259">
        <v>-59.714809079995817</v>
      </c>
      <c r="D13" s="259">
        <v>-363.7111150500038</v>
      </c>
      <c r="E13" s="259">
        <v>-416.96562770000207</v>
      </c>
      <c r="F13" s="259">
        <v>-422.86558521999643</v>
      </c>
      <c r="G13" s="259">
        <v>109.11503455999889</v>
      </c>
      <c r="H13" s="259">
        <v>816.56230805000143</v>
      </c>
      <c r="I13" s="259">
        <v>158.37236959999967</v>
      </c>
      <c r="J13" s="259">
        <v>-248.99835846000036</v>
      </c>
      <c r="K13" s="259">
        <v>-16.224333990000261</v>
      </c>
    </row>
    <row r="14" spans="1:11" x14ac:dyDescent="0.2">
      <c r="A14" s="259" t="s">
        <v>34</v>
      </c>
      <c r="B14" s="259">
        <v>-1.1583915300000001</v>
      </c>
      <c r="C14" s="259">
        <v>-1.2989145600000001</v>
      </c>
      <c r="D14" s="259">
        <v>-2.1686971000000002</v>
      </c>
      <c r="E14" s="259">
        <v>-2.6862652300000001</v>
      </c>
      <c r="F14" s="259">
        <v>-2.8748360500000003</v>
      </c>
      <c r="G14" s="259">
        <v>-2.6115927200000004</v>
      </c>
      <c r="H14" s="259">
        <v>-2.8037874500000002</v>
      </c>
      <c r="I14" s="259">
        <v>-0.66707110999999997</v>
      </c>
      <c r="J14" s="259">
        <v>-0.22265235</v>
      </c>
      <c r="K14" s="259">
        <v>-7.8667009999999996E-2</v>
      </c>
    </row>
    <row r="15" spans="1:11" x14ac:dyDescent="0.2">
      <c r="A15" s="269" t="s">
        <v>35</v>
      </c>
      <c r="B15" s="4">
        <v>13156.642430589998</v>
      </c>
      <c r="C15" s="4">
        <v>14997.518657430002</v>
      </c>
      <c r="D15" s="4">
        <v>15419.125832189999</v>
      </c>
      <c r="E15" s="4">
        <v>14688.820967889997</v>
      </c>
      <c r="F15" s="4">
        <v>13966.27571917</v>
      </c>
      <c r="G15" s="4">
        <v>13772.058262639999</v>
      </c>
      <c r="H15" s="4">
        <v>14738.823344660001</v>
      </c>
      <c r="I15" s="4">
        <v>14937.57337849</v>
      </c>
      <c r="J15" s="4">
        <v>14700.91408409</v>
      </c>
      <c r="K15" s="4">
        <v>14700.57417681</v>
      </c>
    </row>
    <row r="16" spans="1:11" x14ac:dyDescent="0.2">
      <c r="A16" s="38" t="s">
        <v>1049</v>
      </c>
    </row>
    <row r="17" spans="1:1" x14ac:dyDescent="0.2">
      <c r="A17" s="38" t="s">
        <v>23</v>
      </c>
    </row>
  </sheetData>
  <mergeCells count="9">
    <mergeCell ref="G6:G7"/>
    <mergeCell ref="H6:H7"/>
    <mergeCell ref="I6:K6"/>
    <mergeCell ref="A6:A7"/>
    <mergeCell ref="B6:B7"/>
    <mergeCell ref="C6:C7"/>
    <mergeCell ref="D6:D7"/>
    <mergeCell ref="E6:E7"/>
    <mergeCell ref="F6:F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22" sqref="A22"/>
    </sheetView>
  </sheetViews>
  <sheetFormatPr baseColWidth="10" defaultColWidth="11.42578125" defaultRowHeight="12.75" x14ac:dyDescent="0.2"/>
  <cols>
    <col min="1" max="1" width="32.7109375" style="38" bestFit="1" customWidth="1"/>
    <col min="2" max="7" width="9" style="38" bestFit="1" customWidth="1"/>
    <col min="8" max="10" width="10.140625" style="38" bestFit="1" customWidth="1"/>
    <col min="11" max="11" width="9" style="38" bestFit="1" customWidth="1"/>
    <col min="12" max="16384" width="11.42578125" style="38"/>
  </cols>
  <sheetData>
    <row r="1" spans="1:11" x14ac:dyDescent="0.2">
      <c r="A1" s="81" t="s">
        <v>1206</v>
      </c>
    </row>
    <row r="2" spans="1:11" x14ac:dyDescent="0.2">
      <c r="A2" s="81" t="s">
        <v>36</v>
      </c>
    </row>
    <row r="3" spans="1:11" x14ac:dyDescent="0.2">
      <c r="A3" s="219" t="s">
        <v>37</v>
      </c>
    </row>
    <row r="4" spans="1:11" x14ac:dyDescent="0.2">
      <c r="A4" s="1" t="s">
        <v>26</v>
      </c>
    </row>
    <row r="6" spans="1:11" x14ac:dyDescent="0.2">
      <c r="A6" s="586" t="s">
        <v>27</v>
      </c>
      <c r="B6" s="586">
        <v>2011</v>
      </c>
      <c r="C6" s="586">
        <v>2012</v>
      </c>
      <c r="D6" s="586">
        <v>2013</v>
      </c>
      <c r="E6" s="586">
        <v>2014</v>
      </c>
      <c r="F6" s="586">
        <v>2015</v>
      </c>
      <c r="G6" s="586">
        <v>2016</v>
      </c>
      <c r="H6" s="586">
        <v>2017</v>
      </c>
      <c r="I6" s="587">
        <v>2018</v>
      </c>
      <c r="J6" s="587"/>
      <c r="K6" s="587"/>
    </row>
    <row r="7" spans="1:11" x14ac:dyDescent="0.2">
      <c r="A7" s="562"/>
      <c r="B7" s="562"/>
      <c r="C7" s="562"/>
      <c r="D7" s="562"/>
      <c r="E7" s="562"/>
      <c r="F7" s="562"/>
      <c r="G7" s="562"/>
      <c r="H7" s="562"/>
      <c r="I7" s="262" t="s">
        <v>3</v>
      </c>
      <c r="J7" s="262" t="s">
        <v>4</v>
      </c>
      <c r="K7" s="262" t="s">
        <v>5</v>
      </c>
    </row>
    <row r="8" spans="1:11" x14ac:dyDescent="0.2">
      <c r="A8" s="263" t="s">
        <v>28</v>
      </c>
      <c r="B8" s="258">
        <v>3836.6990915799997</v>
      </c>
      <c r="C8" s="258">
        <v>4405.5954183099993</v>
      </c>
      <c r="D8" s="258">
        <v>5883.2542653299997</v>
      </c>
      <c r="E8" s="258">
        <v>7335.11450547</v>
      </c>
      <c r="F8" s="258">
        <v>7943.6994030900005</v>
      </c>
      <c r="G8" s="258">
        <v>8112.20545984</v>
      </c>
      <c r="H8" s="258">
        <v>8862.074811370001</v>
      </c>
      <c r="I8" s="258">
        <v>10010.951766169999</v>
      </c>
      <c r="J8" s="258">
        <v>10123.760006930001</v>
      </c>
      <c r="K8" s="258">
        <v>9990.9625813399998</v>
      </c>
    </row>
    <row r="9" spans="1:11" x14ac:dyDescent="0.2">
      <c r="A9" s="264" t="s">
        <v>29</v>
      </c>
      <c r="B9" s="259">
        <v>443.32335418999998</v>
      </c>
      <c r="C9" s="259">
        <v>1197.3689266399999</v>
      </c>
      <c r="D9" s="259">
        <v>1376.7497866199999</v>
      </c>
      <c r="E9" s="259">
        <v>498.93481600999996</v>
      </c>
      <c r="F9" s="259">
        <v>463.88138633</v>
      </c>
      <c r="G9" s="259">
        <v>462.28562445999995</v>
      </c>
      <c r="H9" s="259">
        <v>505.15019870999998</v>
      </c>
      <c r="I9" s="259">
        <v>0</v>
      </c>
      <c r="J9" s="259">
        <v>0</v>
      </c>
      <c r="K9" s="259">
        <v>0</v>
      </c>
    </row>
    <row r="10" spans="1:11" x14ac:dyDescent="0.2">
      <c r="A10" s="264" t="s">
        <v>30</v>
      </c>
      <c r="B10" s="259">
        <v>0</v>
      </c>
      <c r="C10" s="259">
        <v>0</v>
      </c>
      <c r="D10" s="259">
        <v>0</v>
      </c>
      <c r="E10" s="259">
        <v>0</v>
      </c>
      <c r="F10" s="259">
        <v>0</v>
      </c>
      <c r="G10" s="259">
        <v>0</v>
      </c>
      <c r="H10" s="259">
        <v>-313.94659703999997</v>
      </c>
      <c r="I10" s="259">
        <v>0</v>
      </c>
      <c r="J10" s="259">
        <v>0</v>
      </c>
      <c r="K10" s="259">
        <v>0</v>
      </c>
    </row>
    <row r="11" spans="1:11" x14ac:dyDescent="0.2">
      <c r="A11" s="264" t="s">
        <v>31</v>
      </c>
      <c r="B11" s="259">
        <v>75.197106570000017</v>
      </c>
      <c r="C11" s="259">
        <v>130.65089957999999</v>
      </c>
      <c r="D11" s="259">
        <v>174.06430327999999</v>
      </c>
      <c r="E11" s="259">
        <v>190.17767837</v>
      </c>
      <c r="F11" s="259">
        <v>194.28559151000002</v>
      </c>
      <c r="G11" s="259">
        <v>197.38317486</v>
      </c>
      <c r="H11" s="259">
        <v>207.71287271999998</v>
      </c>
      <c r="I11" s="259">
        <v>53.373543089999998</v>
      </c>
      <c r="J11" s="259">
        <v>16.706077440000001</v>
      </c>
      <c r="K11" s="259">
        <v>19.005937660000001</v>
      </c>
    </row>
    <row r="12" spans="1:11" x14ac:dyDescent="0.2">
      <c r="A12" s="266" t="s">
        <v>32</v>
      </c>
      <c r="B12" s="267">
        <v>0.91239430323265491</v>
      </c>
      <c r="C12" s="267">
        <v>0.21941517932446525</v>
      </c>
      <c r="D12" s="267">
        <v>0.24254934</v>
      </c>
      <c r="E12" s="267">
        <v>0.56745648999999965</v>
      </c>
      <c r="F12" s="267">
        <v>0.27816148000000002</v>
      </c>
      <c r="G12" s="267">
        <v>0.29131671999999997</v>
      </c>
      <c r="H12" s="267">
        <v>0.33838706000000002</v>
      </c>
      <c r="I12" s="259">
        <v>0.21966530000000001</v>
      </c>
      <c r="J12" s="259">
        <v>2.9280889999999997E-2</v>
      </c>
      <c r="K12" s="259">
        <v>1.6623099999999998E-2</v>
      </c>
    </row>
    <row r="13" spans="1:11" x14ac:dyDescent="0.2">
      <c r="A13" s="268" t="s">
        <v>33</v>
      </c>
      <c r="B13" s="259">
        <v>50.808403699999609</v>
      </c>
      <c r="C13" s="259">
        <v>150.86946420000049</v>
      </c>
      <c r="D13" s="259">
        <v>-94.602425289999573</v>
      </c>
      <c r="E13" s="259">
        <v>-75.898360739999504</v>
      </c>
      <c r="F13" s="259">
        <v>-485.18846819000049</v>
      </c>
      <c r="G13" s="259">
        <v>94.445534770001089</v>
      </c>
      <c r="H13" s="259">
        <v>754.81115480999813</v>
      </c>
      <c r="I13" s="259">
        <v>60.566469850001354</v>
      </c>
      <c r="J13" s="259">
        <v>-148.86940774000078</v>
      </c>
      <c r="K13" s="259">
        <v>-95.964678860000504</v>
      </c>
    </row>
    <row r="14" spans="1:11" x14ac:dyDescent="0.2">
      <c r="A14" s="259" t="s">
        <v>34</v>
      </c>
      <c r="B14" s="259">
        <v>-0.43253773000000006</v>
      </c>
      <c r="C14" s="259">
        <v>-1.2304434000000002</v>
      </c>
      <c r="D14" s="259">
        <v>-4.3514244699999995</v>
      </c>
      <c r="E14" s="259">
        <v>-4.6292360200000005</v>
      </c>
      <c r="F14" s="259">
        <v>-4.4724529000000004</v>
      </c>
      <c r="G14" s="259">
        <v>-4.2449825600000004</v>
      </c>
      <c r="H14" s="259">
        <v>-4.8506744000000008</v>
      </c>
      <c r="I14" s="259">
        <v>-1.1317721799999998</v>
      </c>
      <c r="J14" s="259">
        <v>-0.63409529000000009</v>
      </c>
      <c r="K14" s="259">
        <v>-0.26529333999999999</v>
      </c>
    </row>
    <row r="15" spans="1:11" x14ac:dyDescent="0.2">
      <c r="A15" s="269" t="s">
        <v>35</v>
      </c>
      <c r="B15" s="4">
        <v>4405.5954183099993</v>
      </c>
      <c r="C15" s="4">
        <v>5883.2542653299997</v>
      </c>
      <c r="D15" s="4">
        <v>7335.11450547</v>
      </c>
      <c r="E15" s="4">
        <v>7943.6994030900005</v>
      </c>
      <c r="F15" s="4">
        <v>8112.20545984</v>
      </c>
      <c r="G15" s="4">
        <v>8862.074811370001</v>
      </c>
      <c r="H15" s="4">
        <v>10010.951766169999</v>
      </c>
      <c r="I15" s="4">
        <v>10123.760006930001</v>
      </c>
      <c r="J15" s="4">
        <v>9990.9625813399998</v>
      </c>
      <c r="K15" s="4">
        <v>9913.7385467999993</v>
      </c>
    </row>
    <row r="16" spans="1:11" x14ac:dyDescent="0.2">
      <c r="A16" s="38" t="s">
        <v>1049</v>
      </c>
    </row>
    <row r="17" spans="1:1" x14ac:dyDescent="0.2">
      <c r="A17" s="38" t="s">
        <v>23</v>
      </c>
    </row>
  </sheetData>
  <mergeCells count="9">
    <mergeCell ref="G6:G7"/>
    <mergeCell ref="H6:H7"/>
    <mergeCell ref="I6:K6"/>
    <mergeCell ref="A6:A7"/>
    <mergeCell ref="B6:B7"/>
    <mergeCell ref="C6:C7"/>
    <mergeCell ref="D6:D7"/>
    <mergeCell ref="E6:E7"/>
    <mergeCell ref="F6:F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B18" sqref="B18"/>
    </sheetView>
  </sheetViews>
  <sheetFormatPr baseColWidth="10" defaultColWidth="11.42578125" defaultRowHeight="12.75" x14ac:dyDescent="0.2"/>
  <cols>
    <col min="1" max="1" width="45" style="38" customWidth="1"/>
    <col min="2" max="3" width="12.85546875" style="38" bestFit="1" customWidth="1"/>
    <col min="4" max="16384" width="11.42578125" style="38"/>
  </cols>
  <sheetData>
    <row r="1" spans="1:8" x14ac:dyDescent="0.2">
      <c r="A1" s="67" t="s">
        <v>663</v>
      </c>
    </row>
    <row r="2" spans="1:8" x14ac:dyDescent="0.2">
      <c r="A2" s="67" t="s">
        <v>669</v>
      </c>
    </row>
    <row r="3" spans="1:8" x14ac:dyDescent="0.2">
      <c r="A3" s="412" t="s">
        <v>648</v>
      </c>
    </row>
    <row r="4" spans="1:8" x14ac:dyDescent="0.2">
      <c r="A4" s="68" t="s">
        <v>647</v>
      </c>
    </row>
    <row r="5" spans="1:8" ht="13.5" thickBot="1" x14ac:dyDescent="0.25">
      <c r="A5" s="198"/>
    </row>
    <row r="6" spans="1:8" x14ac:dyDescent="0.2">
      <c r="A6" s="445"/>
      <c r="B6" s="521" t="s">
        <v>646</v>
      </c>
      <c r="C6" s="431" t="s">
        <v>668</v>
      </c>
      <c r="D6" s="529" t="s">
        <v>61</v>
      </c>
      <c r="E6" s="529"/>
      <c r="F6" s="530"/>
    </row>
    <row r="7" spans="1:8" ht="25.5" x14ac:dyDescent="0.2">
      <c r="A7" s="498"/>
      <c r="B7" s="528"/>
      <c r="C7" s="352" t="s">
        <v>667</v>
      </c>
      <c r="D7" s="440" t="s">
        <v>644</v>
      </c>
      <c r="E7" s="335" t="s">
        <v>666</v>
      </c>
      <c r="F7" s="441" t="s">
        <v>642</v>
      </c>
    </row>
    <row r="8" spans="1:8" x14ac:dyDescent="0.2">
      <c r="A8" s="447" t="s">
        <v>602</v>
      </c>
      <c r="B8" s="442">
        <v>14873811.480629999</v>
      </c>
      <c r="C8" s="449">
        <v>153562.09459777779</v>
      </c>
      <c r="D8" s="453">
        <v>15027373.575227778</v>
      </c>
      <c r="E8" s="454">
        <v>6.4118659385943522</v>
      </c>
      <c r="F8" s="70">
        <v>7.8529611626805993</v>
      </c>
      <c r="H8" s="199"/>
    </row>
    <row r="9" spans="1:8" x14ac:dyDescent="0.2">
      <c r="A9" s="446" t="s">
        <v>665</v>
      </c>
      <c r="B9" s="443">
        <v>3665758.8460599999</v>
      </c>
      <c r="C9" s="450">
        <v>0</v>
      </c>
      <c r="D9" s="450">
        <v>3665758.8460599999</v>
      </c>
      <c r="E9" s="455">
        <v>4.9702552321216675</v>
      </c>
      <c r="F9" s="71">
        <v>1.9156415927076391</v>
      </c>
      <c r="H9" s="199"/>
    </row>
    <row r="10" spans="1:8" x14ac:dyDescent="0.2">
      <c r="A10" s="446" t="s">
        <v>589</v>
      </c>
      <c r="B10" s="443">
        <v>1291644.6208899999</v>
      </c>
      <c r="C10" s="450">
        <v>122300.70682000002</v>
      </c>
      <c r="D10" s="450">
        <v>1413945.3277099999</v>
      </c>
      <c r="E10" s="455">
        <v>10.743626360485582</v>
      </c>
      <c r="F10" s="71">
        <v>0.73889543565779214</v>
      </c>
      <c r="H10" s="199"/>
    </row>
    <row r="11" spans="1:8" x14ac:dyDescent="0.2">
      <c r="A11" s="446" t="s">
        <v>664</v>
      </c>
      <c r="B11" s="443">
        <v>745403.95691999991</v>
      </c>
      <c r="C11" s="450">
        <v>31261.387777777778</v>
      </c>
      <c r="D11" s="450">
        <v>776665.34469777776</v>
      </c>
      <c r="E11" s="455">
        <v>9.2153728599593911</v>
      </c>
      <c r="F11" s="71">
        <v>0.40586751622158584</v>
      </c>
      <c r="H11" s="199"/>
    </row>
    <row r="12" spans="1:8" x14ac:dyDescent="0.2">
      <c r="A12" s="446" t="s">
        <v>587</v>
      </c>
      <c r="B12" s="443">
        <v>6027040.8259700006</v>
      </c>
      <c r="C12" s="450">
        <v>0</v>
      </c>
      <c r="D12" s="450">
        <v>6027040.8259700006</v>
      </c>
      <c r="E12" s="455">
        <v>7.6897779375649566</v>
      </c>
      <c r="F12" s="71">
        <v>3.1495934599147284</v>
      </c>
      <c r="H12" s="199"/>
    </row>
    <row r="13" spans="1:8" x14ac:dyDescent="0.2">
      <c r="A13" s="446" t="s">
        <v>618</v>
      </c>
      <c r="B13" s="443">
        <v>3105161.9787900001</v>
      </c>
      <c r="C13" s="450">
        <v>0</v>
      </c>
      <c r="D13" s="450">
        <v>3105161.9787900001</v>
      </c>
      <c r="E13" s="455">
        <v>3.3510548088744985</v>
      </c>
      <c r="F13" s="71">
        <v>1.6226865127960792</v>
      </c>
      <c r="H13" s="199"/>
    </row>
    <row r="14" spans="1:8" x14ac:dyDescent="0.2">
      <c r="A14" s="446" t="s">
        <v>224</v>
      </c>
      <c r="B14" s="443">
        <v>38801.252</v>
      </c>
      <c r="C14" s="450">
        <v>0</v>
      </c>
      <c r="D14" s="450">
        <v>38801.252</v>
      </c>
      <c r="E14" s="455">
        <v>-4.5557278266980745</v>
      </c>
      <c r="F14" s="71">
        <v>2.0276645382775373E-2</v>
      </c>
      <c r="H14" s="199"/>
    </row>
    <row r="15" spans="1:8" x14ac:dyDescent="0.2">
      <c r="A15" s="447" t="s">
        <v>584</v>
      </c>
      <c r="B15" s="442">
        <f>+SUM(B16:B17)</f>
        <v>2306333.3795600003</v>
      </c>
      <c r="C15" s="449">
        <f>+SUM(C16:C17)</f>
        <v>0</v>
      </c>
      <c r="D15" s="449">
        <f>+SUM(D16:D17)</f>
        <v>2306333.3795600003</v>
      </c>
      <c r="E15" s="456">
        <v>2.5685517852438</v>
      </c>
      <c r="F15" s="70">
        <v>1.2052369875022588</v>
      </c>
      <c r="H15" s="199"/>
    </row>
    <row r="16" spans="1:8" x14ac:dyDescent="0.2">
      <c r="A16" s="446" t="s">
        <v>581</v>
      </c>
      <c r="B16" s="443">
        <v>1004114.67856</v>
      </c>
      <c r="C16" s="451">
        <v>0</v>
      </c>
      <c r="D16" s="450">
        <v>1004114.67856</v>
      </c>
      <c r="E16" s="455">
        <v>-5.74253460566998</v>
      </c>
      <c r="F16" s="71">
        <v>0.52472732737594663</v>
      </c>
      <c r="H16" s="199"/>
    </row>
    <row r="17" spans="1:8" x14ac:dyDescent="0.2">
      <c r="A17" s="446" t="s">
        <v>580</v>
      </c>
      <c r="B17" s="443">
        <v>1302218.7010000001</v>
      </c>
      <c r="C17" s="451">
        <v>0</v>
      </c>
      <c r="D17" s="450">
        <v>1302218.7010000001</v>
      </c>
      <c r="E17" s="455">
        <v>10.050846581895257</v>
      </c>
      <c r="F17" s="71">
        <v>0.68050966012631231</v>
      </c>
      <c r="H17" s="199"/>
    </row>
    <row r="18" spans="1:8" ht="13.5" thickBot="1" x14ac:dyDescent="0.25">
      <c r="A18" s="448" t="s">
        <v>616</v>
      </c>
      <c r="B18" s="444">
        <v>17180144.86019</v>
      </c>
      <c r="C18" s="452">
        <v>153562.09459777779</v>
      </c>
      <c r="D18" s="452">
        <v>17333706.954787776</v>
      </c>
      <c r="E18" s="457">
        <v>5.8839649300201691</v>
      </c>
      <c r="F18" s="72">
        <v>9.0581981501828572</v>
      </c>
      <c r="H18" s="199"/>
    </row>
    <row r="19" spans="1:8" x14ac:dyDescent="0.2">
      <c r="A19" s="198" t="s">
        <v>98</v>
      </c>
    </row>
    <row r="20" spans="1:8" x14ac:dyDescent="0.2">
      <c r="A20" s="198"/>
    </row>
  </sheetData>
  <mergeCells count="2">
    <mergeCell ref="B6:B7"/>
    <mergeCell ref="D6:F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heetViews>
  <sheetFormatPr baseColWidth="10" defaultColWidth="11.42578125" defaultRowHeight="12.75" x14ac:dyDescent="0.2"/>
  <cols>
    <col min="1" max="1" width="25" style="38" bestFit="1" customWidth="1"/>
    <col min="2" max="8" width="5" style="38" bestFit="1" customWidth="1"/>
    <col min="9" max="9" width="8.28515625" style="38" bestFit="1" customWidth="1"/>
    <col min="10" max="10" width="5" style="38" bestFit="1" customWidth="1"/>
    <col min="11" max="11" width="5.85546875" style="38" bestFit="1" customWidth="1"/>
    <col min="12" max="16384" width="11.42578125" style="38"/>
  </cols>
  <sheetData>
    <row r="1" spans="1:11" x14ac:dyDescent="0.2">
      <c r="A1" s="81" t="s">
        <v>1206</v>
      </c>
    </row>
    <row r="2" spans="1:11" x14ac:dyDescent="0.2">
      <c r="A2" s="81" t="s">
        <v>38</v>
      </c>
      <c r="B2" s="2"/>
      <c r="C2" s="2"/>
      <c r="D2" s="2"/>
    </row>
    <row r="3" spans="1:11" x14ac:dyDescent="0.2">
      <c r="A3" s="219" t="s">
        <v>39</v>
      </c>
      <c r="B3" s="2"/>
      <c r="C3" s="2"/>
      <c r="D3" s="2"/>
    </row>
    <row r="4" spans="1:11" x14ac:dyDescent="0.2">
      <c r="A4" s="38" t="s">
        <v>26</v>
      </c>
      <c r="B4" s="2"/>
      <c r="C4" s="2"/>
      <c r="D4" s="2"/>
    </row>
    <row r="5" spans="1:11" x14ac:dyDescent="0.2">
      <c r="B5" s="2"/>
      <c r="C5" s="2"/>
      <c r="D5" s="2"/>
    </row>
    <row r="6" spans="1:11" x14ac:dyDescent="0.2">
      <c r="A6" s="591" t="s">
        <v>40</v>
      </c>
      <c r="B6" s="585">
        <v>2011</v>
      </c>
      <c r="C6" s="585">
        <v>2012</v>
      </c>
      <c r="D6" s="585">
        <v>2013</v>
      </c>
      <c r="E6" s="594">
        <v>2014</v>
      </c>
      <c r="F6" s="588">
        <v>2015</v>
      </c>
      <c r="G6" s="588">
        <v>2016</v>
      </c>
      <c r="H6" s="588">
        <v>2017</v>
      </c>
      <c r="I6" s="590">
        <v>2018</v>
      </c>
      <c r="J6" s="590"/>
      <c r="K6" s="590"/>
    </row>
    <row r="7" spans="1:11" x14ac:dyDescent="0.2">
      <c r="A7" s="592"/>
      <c r="B7" s="593"/>
      <c r="C7" s="593"/>
      <c r="D7" s="593"/>
      <c r="E7" s="589"/>
      <c r="F7" s="589"/>
      <c r="G7" s="589"/>
      <c r="H7" s="589"/>
      <c r="I7" s="270" t="s">
        <v>3</v>
      </c>
      <c r="J7" s="270" t="s">
        <v>4</v>
      </c>
      <c r="K7" s="270" t="s">
        <v>5</v>
      </c>
    </row>
    <row r="8" spans="1:11" x14ac:dyDescent="0.2">
      <c r="A8" s="271" t="s">
        <v>7</v>
      </c>
      <c r="B8" s="272">
        <v>2.46</v>
      </c>
      <c r="C8" s="272">
        <v>2.5445204210617969</v>
      </c>
      <c r="D8" s="272">
        <v>4.7023196908924803</v>
      </c>
      <c r="E8" s="272">
        <v>4.9000000000000004</v>
      </c>
      <c r="F8" s="272">
        <v>4.7792231870220601</v>
      </c>
      <c r="G8" s="272">
        <v>4.7966728653928801</v>
      </c>
      <c r="H8" s="272">
        <v>4.8121361685700599</v>
      </c>
      <c r="I8" s="272">
        <v>4.8732195354953696</v>
      </c>
      <c r="J8" s="272">
        <v>4.8746921563752297</v>
      </c>
      <c r="K8" s="272">
        <v>4.9183883234111301</v>
      </c>
    </row>
    <row r="9" spans="1:11" x14ac:dyDescent="0.2">
      <c r="A9" s="273" t="s">
        <v>8</v>
      </c>
      <c r="B9" s="274">
        <v>2.5</v>
      </c>
      <c r="C9" s="274">
        <v>6.9267388070123497</v>
      </c>
      <c r="D9" s="272">
        <v>7.1187082802089003</v>
      </c>
      <c r="E9" s="272">
        <v>7.92</v>
      </c>
      <c r="F9" s="272">
        <v>7.7110715624736521</v>
      </c>
      <c r="G9" s="272">
        <v>7.9896912831125997</v>
      </c>
      <c r="H9" s="272">
        <v>8.2144034479530674</v>
      </c>
      <c r="I9" s="272">
        <v>8.2018768671335263</v>
      </c>
      <c r="J9" s="272">
        <v>8.0568795048341837</v>
      </c>
      <c r="K9" s="272">
        <v>8.114276166010109</v>
      </c>
    </row>
    <row r="10" spans="1:11" x14ac:dyDescent="0.2">
      <c r="A10" s="38" t="s">
        <v>23</v>
      </c>
    </row>
    <row r="11" spans="1:11" x14ac:dyDescent="0.2">
      <c r="A11" s="3"/>
      <c r="B11" s="2"/>
      <c r="C11" s="2"/>
      <c r="D11" s="2"/>
    </row>
    <row r="12" spans="1:11" x14ac:dyDescent="0.2">
      <c r="A12" s="3"/>
      <c r="B12" s="2"/>
      <c r="C12" s="2"/>
      <c r="D12" s="2"/>
    </row>
  </sheetData>
  <mergeCells count="9">
    <mergeCell ref="G6:G7"/>
    <mergeCell ref="H6:H7"/>
    <mergeCell ref="I6:K6"/>
    <mergeCell ref="A6:A7"/>
    <mergeCell ref="B6:B7"/>
    <mergeCell ref="C6:C7"/>
    <mergeCell ref="D6:D7"/>
    <mergeCell ref="E6:E7"/>
    <mergeCell ref="F6:F7"/>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B13" workbookViewId="0">
      <selection activeCell="E22" sqref="E22"/>
    </sheetView>
  </sheetViews>
  <sheetFormatPr baseColWidth="10" defaultColWidth="11.42578125" defaultRowHeight="12.75" x14ac:dyDescent="0.2"/>
  <cols>
    <col min="1" max="1" width="38.5703125" style="38" bestFit="1" customWidth="1"/>
    <col min="2" max="2" width="34.85546875" style="38" bestFit="1" customWidth="1"/>
    <col min="3" max="3" width="14" style="38" bestFit="1" customWidth="1"/>
    <col min="4" max="4" width="12.140625" style="38" bestFit="1" customWidth="1"/>
    <col min="5" max="16384" width="11.42578125" style="38"/>
  </cols>
  <sheetData>
    <row r="1" spans="1:4" x14ac:dyDescent="0.2">
      <c r="A1" s="81" t="s">
        <v>1206</v>
      </c>
    </row>
    <row r="2" spans="1:4" x14ac:dyDescent="0.2">
      <c r="A2" s="81" t="s">
        <v>41</v>
      </c>
      <c r="B2" s="2"/>
      <c r="C2" s="2"/>
      <c r="D2" s="2"/>
    </row>
    <row r="3" spans="1:4" x14ac:dyDescent="0.2">
      <c r="A3" s="219" t="s">
        <v>42</v>
      </c>
      <c r="B3" s="2"/>
      <c r="C3" s="2"/>
      <c r="D3" s="2"/>
    </row>
    <row r="4" spans="1:4" x14ac:dyDescent="0.2">
      <c r="A4" s="3" t="s">
        <v>43</v>
      </c>
      <c r="B4" s="4"/>
      <c r="C4" s="4"/>
      <c r="D4" s="4"/>
    </row>
    <row r="5" spans="1:4" x14ac:dyDescent="0.2">
      <c r="A5" s="38" t="s">
        <v>26</v>
      </c>
    </row>
    <row r="7" spans="1:4" x14ac:dyDescent="0.2">
      <c r="A7" s="91" t="s">
        <v>44</v>
      </c>
      <c r="B7" s="92" t="s">
        <v>45</v>
      </c>
      <c r="C7" s="93" t="s">
        <v>46</v>
      </c>
      <c r="D7" s="91" t="s">
        <v>47</v>
      </c>
    </row>
    <row r="8" spans="1:4" x14ac:dyDescent="0.2">
      <c r="A8" s="595" t="s">
        <v>48</v>
      </c>
      <c r="B8" s="94" t="s">
        <v>49</v>
      </c>
      <c r="C8" s="100">
        <v>0.42064610633497651</v>
      </c>
      <c r="D8" s="598">
        <v>0.44437722129019669</v>
      </c>
    </row>
    <row r="9" spans="1:4" x14ac:dyDescent="0.2">
      <c r="A9" s="596"/>
      <c r="B9" s="95" t="s">
        <v>50</v>
      </c>
      <c r="C9" s="101">
        <v>0.7216671686378624</v>
      </c>
      <c r="D9" s="599"/>
    </row>
    <row r="10" spans="1:4" ht="13.5" thickBot="1" x14ac:dyDescent="0.25">
      <c r="A10" s="597"/>
      <c r="B10" s="96" t="s">
        <v>51</v>
      </c>
      <c r="C10" s="102">
        <v>0.58083562173235881</v>
      </c>
      <c r="D10" s="600"/>
    </row>
    <row r="11" spans="1:4" x14ac:dyDescent="0.2">
      <c r="A11" s="601" t="s">
        <v>52</v>
      </c>
      <c r="B11" s="94" t="s">
        <v>53</v>
      </c>
      <c r="C11" s="100">
        <v>0.26979075864151486</v>
      </c>
      <c r="D11" s="602">
        <v>0.25637384956155729</v>
      </c>
    </row>
    <row r="12" spans="1:4" x14ac:dyDescent="0.2">
      <c r="A12" s="596"/>
      <c r="B12" s="95" t="s">
        <v>50</v>
      </c>
      <c r="C12" s="101">
        <v>0.27833283136213766</v>
      </c>
      <c r="D12" s="599"/>
    </row>
    <row r="13" spans="1:4" ht="13.5" thickBot="1" x14ac:dyDescent="0.25">
      <c r="A13" s="597"/>
      <c r="B13" s="96" t="s">
        <v>51</v>
      </c>
      <c r="C13" s="102">
        <v>0.10257708103735171</v>
      </c>
      <c r="D13" s="600"/>
    </row>
    <row r="14" spans="1:4" x14ac:dyDescent="0.2">
      <c r="A14" s="601" t="s">
        <v>54</v>
      </c>
      <c r="B14" s="94" t="s">
        <v>55</v>
      </c>
      <c r="C14" s="100">
        <v>0.22458476895045787</v>
      </c>
      <c r="D14" s="602">
        <v>0.20466327554867042</v>
      </c>
    </row>
    <row r="15" spans="1:4" x14ac:dyDescent="0.2">
      <c r="A15" s="596"/>
      <c r="B15" s="95" t="s">
        <v>50</v>
      </c>
      <c r="C15" s="101">
        <v>0</v>
      </c>
      <c r="D15" s="599"/>
    </row>
    <row r="16" spans="1:4" ht="13.5" thickBot="1" x14ac:dyDescent="0.25">
      <c r="A16" s="597"/>
      <c r="B16" s="96" t="s">
        <v>51</v>
      </c>
      <c r="C16" s="102">
        <v>7.8055131767917577E-2</v>
      </c>
      <c r="D16" s="600"/>
    </row>
    <row r="17" spans="1:4" x14ac:dyDescent="0.2">
      <c r="A17" s="601" t="s">
        <v>59</v>
      </c>
      <c r="B17" s="94" t="s">
        <v>49</v>
      </c>
      <c r="C17" s="100">
        <v>8.4978366073050746E-2</v>
      </c>
      <c r="D17" s="602">
        <v>7.6978760234891724E-2</v>
      </c>
    </row>
    <row r="18" spans="1:4" x14ac:dyDescent="0.2">
      <c r="A18" s="596"/>
      <c r="B18" s="95" t="s">
        <v>50</v>
      </c>
      <c r="C18" s="101">
        <v>0</v>
      </c>
      <c r="D18" s="599"/>
    </row>
    <row r="19" spans="1:4" ht="13.5" thickBot="1" x14ac:dyDescent="0.25">
      <c r="A19" s="597"/>
      <c r="B19" s="96" t="s">
        <v>51</v>
      </c>
      <c r="C19" s="102">
        <v>2.3906270792355636E-2</v>
      </c>
      <c r="D19" s="600"/>
    </row>
    <row r="20" spans="1:4" x14ac:dyDescent="0.2">
      <c r="A20" s="601" t="s">
        <v>56</v>
      </c>
      <c r="B20" s="94" t="s">
        <v>49</v>
      </c>
      <c r="C20" s="100">
        <v>0</v>
      </c>
      <c r="D20" s="602">
        <v>4.7296346857086096E-3</v>
      </c>
    </row>
    <row r="21" spans="1:4" x14ac:dyDescent="0.2">
      <c r="A21" s="596"/>
      <c r="B21" s="95" t="s">
        <v>50</v>
      </c>
      <c r="C21" s="101">
        <v>0</v>
      </c>
      <c r="D21" s="599"/>
    </row>
    <row r="22" spans="1:4" ht="13.5" thickBot="1" x14ac:dyDescent="0.25">
      <c r="A22" s="597"/>
      <c r="B22" s="96" t="s">
        <v>51</v>
      </c>
      <c r="C22" s="102">
        <v>5.7653673186812832E-2</v>
      </c>
      <c r="D22" s="600"/>
    </row>
    <row r="23" spans="1:4" x14ac:dyDescent="0.2">
      <c r="A23" s="601" t="s">
        <v>57</v>
      </c>
      <c r="B23" s="94" t="s">
        <v>49</v>
      </c>
      <c r="C23" s="100">
        <v>0</v>
      </c>
      <c r="D23" s="602">
        <v>2.4549554469742657E-3</v>
      </c>
    </row>
    <row r="24" spans="1:4" x14ac:dyDescent="0.2">
      <c r="A24" s="596"/>
      <c r="B24" s="95" t="s">
        <v>50</v>
      </c>
      <c r="C24" s="101">
        <v>0</v>
      </c>
      <c r="D24" s="599"/>
    </row>
    <row r="25" spans="1:4" ht="13.5" thickBot="1" x14ac:dyDescent="0.25">
      <c r="A25" s="597"/>
      <c r="B25" s="96" t="s">
        <v>51</v>
      </c>
      <c r="C25" s="102">
        <v>2.9925609150262468E-2</v>
      </c>
      <c r="D25" s="600"/>
    </row>
    <row r="26" spans="1:4" x14ac:dyDescent="0.2">
      <c r="A26" s="601" t="s">
        <v>58</v>
      </c>
      <c r="B26" s="94" t="s">
        <v>49</v>
      </c>
      <c r="C26" s="100">
        <v>0</v>
      </c>
      <c r="D26" s="602">
        <v>1.813633029122155E-3</v>
      </c>
    </row>
    <row r="27" spans="1:4" x14ac:dyDescent="0.2">
      <c r="A27" s="596"/>
      <c r="B27" s="95" t="s">
        <v>50</v>
      </c>
      <c r="C27" s="101">
        <v>0</v>
      </c>
      <c r="D27" s="599"/>
    </row>
    <row r="28" spans="1:4" ht="13.5" thickBot="1" x14ac:dyDescent="0.25">
      <c r="A28" s="597"/>
      <c r="B28" s="96" t="s">
        <v>51</v>
      </c>
      <c r="C28" s="102">
        <v>2.210796665919499E-2</v>
      </c>
      <c r="D28" s="600"/>
    </row>
    <row r="29" spans="1:4" x14ac:dyDescent="0.2">
      <c r="A29" s="601" t="s">
        <v>60</v>
      </c>
      <c r="B29" s="94" t="s">
        <v>49</v>
      </c>
      <c r="C29" s="100">
        <v>0</v>
      </c>
      <c r="D29" s="602">
        <v>8.6086702028789173E-3</v>
      </c>
    </row>
    <row r="30" spans="1:4" x14ac:dyDescent="0.2">
      <c r="A30" s="596"/>
      <c r="B30" s="95" t="s">
        <v>50</v>
      </c>
      <c r="C30" s="101">
        <v>0</v>
      </c>
      <c r="D30" s="599"/>
    </row>
    <row r="31" spans="1:4" ht="13.5" thickBot="1" x14ac:dyDescent="0.25">
      <c r="A31" s="597"/>
      <c r="B31" s="96" t="s">
        <v>51</v>
      </c>
      <c r="C31" s="102">
        <v>0.10493864567374599</v>
      </c>
      <c r="D31" s="600"/>
    </row>
    <row r="32" spans="1:4" x14ac:dyDescent="0.2">
      <c r="A32" s="93"/>
      <c r="B32" s="93"/>
      <c r="C32" s="93" t="s">
        <v>61</v>
      </c>
      <c r="D32" s="97">
        <v>1</v>
      </c>
    </row>
    <row r="33" spans="1:1" x14ac:dyDescent="0.2">
      <c r="A33" s="38" t="s">
        <v>23</v>
      </c>
    </row>
  </sheetData>
  <mergeCells count="16">
    <mergeCell ref="A26:A28"/>
    <mergeCell ref="D26:D28"/>
    <mergeCell ref="A29:A31"/>
    <mergeCell ref="D29:D31"/>
    <mergeCell ref="A17:A19"/>
    <mergeCell ref="D17:D19"/>
    <mergeCell ref="A20:A22"/>
    <mergeCell ref="D20:D22"/>
    <mergeCell ref="A23:A25"/>
    <mergeCell ref="D23:D25"/>
    <mergeCell ref="A8:A10"/>
    <mergeCell ref="D8:D10"/>
    <mergeCell ref="A11:A13"/>
    <mergeCell ref="D11:D13"/>
    <mergeCell ref="A14:A16"/>
    <mergeCell ref="D14:D16"/>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baseColWidth="10" defaultColWidth="11.42578125" defaultRowHeight="12.75" x14ac:dyDescent="0.2"/>
  <cols>
    <col min="1" max="1" width="33.28515625" style="38" bestFit="1" customWidth="1"/>
    <col min="2" max="3" width="8.140625" style="38" bestFit="1" customWidth="1"/>
    <col min="4" max="16384" width="11.42578125" style="38"/>
  </cols>
  <sheetData>
    <row r="1" spans="1:3" x14ac:dyDescent="0.2">
      <c r="A1" s="81" t="s">
        <v>1206</v>
      </c>
    </row>
    <row r="2" spans="1:3" x14ac:dyDescent="0.2">
      <c r="A2" s="81" t="s">
        <v>62</v>
      </c>
    </row>
    <row r="3" spans="1:3" x14ac:dyDescent="0.2">
      <c r="A3" s="81" t="s">
        <v>69</v>
      </c>
    </row>
    <row r="4" spans="1:3" x14ac:dyDescent="0.2">
      <c r="A4" s="38" t="s">
        <v>70</v>
      </c>
    </row>
    <row r="5" spans="1:3" ht="12" customHeight="1" x14ac:dyDescent="0.2">
      <c r="A5" s="38" t="s">
        <v>26</v>
      </c>
    </row>
    <row r="6" spans="1:3" ht="12" customHeight="1" x14ac:dyDescent="0.2"/>
    <row r="7" spans="1:3" x14ac:dyDescent="0.2">
      <c r="A7" s="91" t="s">
        <v>71</v>
      </c>
      <c r="B7" s="91" t="s">
        <v>1214</v>
      </c>
      <c r="C7" s="91" t="s">
        <v>1213</v>
      </c>
    </row>
    <row r="8" spans="1:3" x14ac:dyDescent="0.2">
      <c r="A8" s="5" t="s">
        <v>72</v>
      </c>
      <c r="B8" s="6">
        <v>0.52822686976489353</v>
      </c>
      <c r="C8" s="6">
        <v>0.25349216944732694</v>
      </c>
    </row>
    <row r="9" spans="1:3" x14ac:dyDescent="0.2">
      <c r="A9" s="5" t="s">
        <v>73</v>
      </c>
      <c r="B9" s="6">
        <v>0</v>
      </c>
      <c r="C9" s="6">
        <v>1.1625003322146873E-2</v>
      </c>
    </row>
    <row r="10" spans="1:3" x14ac:dyDescent="0.2">
      <c r="A10" s="5" t="s">
        <v>74</v>
      </c>
      <c r="B10" s="6">
        <v>0</v>
      </c>
      <c r="C10" s="6">
        <v>0.1554767605416523</v>
      </c>
    </row>
    <row r="11" spans="1:3" x14ac:dyDescent="0.2">
      <c r="A11" s="5" t="s">
        <v>75</v>
      </c>
      <c r="B11" s="6">
        <v>3.5020858850343096E-2</v>
      </c>
      <c r="C11" s="6">
        <v>4.4407964002807762E-2</v>
      </c>
    </row>
    <row r="12" spans="1:3" x14ac:dyDescent="0.2">
      <c r="A12" s="5" t="s">
        <v>76</v>
      </c>
      <c r="B12" s="6">
        <v>0.29936281130213455</v>
      </c>
      <c r="C12" s="6">
        <v>9.0191177025078187E-2</v>
      </c>
    </row>
    <row r="13" spans="1:3" x14ac:dyDescent="0.2">
      <c r="A13" s="5" t="s">
        <v>77</v>
      </c>
      <c r="B13" s="6">
        <v>0.10432151987926844</v>
      </c>
      <c r="C13" s="6">
        <v>0.17809108560421971</v>
      </c>
    </row>
    <row r="14" spans="1:3" x14ac:dyDescent="0.2">
      <c r="A14" s="5" t="s">
        <v>78</v>
      </c>
      <c r="B14" s="6">
        <v>3.9741291827769962E-2</v>
      </c>
      <c r="C14" s="6">
        <v>9.320448138575467E-2</v>
      </c>
    </row>
    <row r="15" spans="1:3" x14ac:dyDescent="0.2">
      <c r="A15" s="5" t="s">
        <v>79</v>
      </c>
      <c r="B15" s="6">
        <v>0</v>
      </c>
      <c r="C15" s="6">
        <v>7.2941073325206163E-2</v>
      </c>
    </row>
    <row r="16" spans="1:3" x14ac:dyDescent="0.2">
      <c r="A16" s="5" t="s">
        <v>80</v>
      </c>
      <c r="B16" s="6">
        <v>0</v>
      </c>
      <c r="C16" s="6">
        <v>5.9755201115579491E-2</v>
      </c>
    </row>
    <row r="17" spans="1:3" x14ac:dyDescent="0.2">
      <c r="A17" s="5" t="s">
        <v>81</v>
      </c>
      <c r="B17" s="6">
        <v>0</v>
      </c>
      <c r="C17" s="6">
        <v>3.9494795053511778E-2</v>
      </c>
    </row>
    <row r="18" spans="1:3" x14ac:dyDescent="0.2">
      <c r="A18" s="5" t="s">
        <v>1212</v>
      </c>
      <c r="B18" s="6">
        <v>-6.6798743814623284E-3</v>
      </c>
      <c r="C18" s="6">
        <v>1.2770482065798555E-3</v>
      </c>
    </row>
    <row r="19" spans="1:3" x14ac:dyDescent="0.2">
      <c r="A19" s="179" t="s">
        <v>61</v>
      </c>
      <c r="B19" s="7">
        <v>0.99999347724294718</v>
      </c>
      <c r="C19" s="7">
        <v>0.9999567590298637</v>
      </c>
    </row>
    <row r="20" spans="1:3" x14ac:dyDescent="0.2">
      <c r="A20" s="484"/>
    </row>
    <row r="21" spans="1:3" x14ac:dyDescent="0.2">
      <c r="A21" s="484" t="s">
        <v>1211</v>
      </c>
    </row>
    <row r="22" spans="1:3" x14ac:dyDescent="0.2">
      <c r="A22" s="484" t="s">
        <v>1210</v>
      </c>
    </row>
    <row r="23" spans="1:3" x14ac:dyDescent="0.2">
      <c r="A23" s="38" t="s">
        <v>23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heetViews>
  <sheetFormatPr baseColWidth="10" defaultColWidth="11.42578125" defaultRowHeight="12.75" x14ac:dyDescent="0.2"/>
  <cols>
    <col min="1" max="1" width="42.7109375" style="38" bestFit="1" customWidth="1"/>
    <col min="2" max="2" width="24.85546875" style="38" bestFit="1" customWidth="1"/>
    <col min="3" max="4" width="8" style="38" bestFit="1" customWidth="1"/>
    <col min="5" max="16384" width="11.42578125" style="38"/>
  </cols>
  <sheetData>
    <row r="1" spans="1:5" x14ac:dyDescent="0.2">
      <c r="A1" s="81" t="s">
        <v>1206</v>
      </c>
    </row>
    <row r="2" spans="1:5" x14ac:dyDescent="0.2">
      <c r="A2" s="81" t="s">
        <v>68</v>
      </c>
    </row>
    <row r="3" spans="1:5" x14ac:dyDescent="0.2">
      <c r="A3" s="81" t="s">
        <v>63</v>
      </c>
    </row>
    <row r="4" spans="1:5" x14ac:dyDescent="0.2">
      <c r="A4" s="38" t="s">
        <v>64</v>
      </c>
    </row>
    <row r="5" spans="1:5" x14ac:dyDescent="0.2">
      <c r="A5" s="38" t="s">
        <v>26</v>
      </c>
    </row>
    <row r="6" spans="1:5" x14ac:dyDescent="0.2">
      <c r="E6" s="122"/>
    </row>
    <row r="7" spans="1:5" ht="25.5" x14ac:dyDescent="0.2">
      <c r="A7" s="91" t="s">
        <v>44</v>
      </c>
      <c r="B7" s="92" t="s">
        <v>45</v>
      </c>
      <c r="C7" s="98" t="s">
        <v>46</v>
      </c>
      <c r="D7" s="99" t="s">
        <v>47</v>
      </c>
      <c r="E7" s="180"/>
    </row>
    <row r="8" spans="1:5" x14ac:dyDescent="0.2">
      <c r="A8" s="595" t="s">
        <v>48</v>
      </c>
      <c r="B8" s="94" t="s">
        <v>65</v>
      </c>
      <c r="C8" s="100">
        <v>0.32286060910527886</v>
      </c>
      <c r="D8" s="598">
        <v>0.42694089108323185</v>
      </c>
      <c r="E8" s="596"/>
    </row>
    <row r="9" spans="1:5" x14ac:dyDescent="0.2">
      <c r="A9" s="596"/>
      <c r="B9" s="95" t="s">
        <v>66</v>
      </c>
      <c r="C9" s="101">
        <v>0.64997068507866873</v>
      </c>
      <c r="D9" s="599"/>
      <c r="E9" s="596"/>
    </row>
    <row r="10" spans="1:5" ht="13.5" thickBot="1" x14ac:dyDescent="0.25">
      <c r="A10" s="597"/>
      <c r="B10" s="96" t="s">
        <v>51</v>
      </c>
      <c r="C10" s="102">
        <v>0.58113537232642731</v>
      </c>
      <c r="D10" s="600"/>
      <c r="E10" s="596"/>
    </row>
    <row r="11" spans="1:5" x14ac:dyDescent="0.2">
      <c r="A11" s="601" t="s">
        <v>52</v>
      </c>
      <c r="B11" s="94" t="s">
        <v>65</v>
      </c>
      <c r="C11" s="100">
        <v>0.2635356076784503</v>
      </c>
      <c r="D11" s="602">
        <v>0.2323518903492359</v>
      </c>
      <c r="E11" s="596"/>
    </row>
    <row r="12" spans="1:5" x14ac:dyDescent="0.2">
      <c r="A12" s="596"/>
      <c r="B12" s="95" t="s">
        <v>66</v>
      </c>
      <c r="C12" s="101">
        <v>0.23748958138112738</v>
      </c>
      <c r="D12" s="599"/>
      <c r="E12" s="596"/>
    </row>
    <row r="13" spans="1:5" ht="13.5" thickBot="1" x14ac:dyDescent="0.25">
      <c r="A13" s="597"/>
      <c r="B13" s="96" t="s">
        <v>51</v>
      </c>
      <c r="C13" s="102">
        <v>0.10190695147702765</v>
      </c>
      <c r="D13" s="600"/>
      <c r="E13" s="596"/>
    </row>
    <row r="14" spans="1:5" x14ac:dyDescent="0.2">
      <c r="A14" s="601" t="s">
        <v>54</v>
      </c>
      <c r="B14" s="94" t="s">
        <v>65</v>
      </c>
      <c r="C14" s="100">
        <v>0.19456597178531648</v>
      </c>
      <c r="D14" s="602">
        <v>0.14181010549743597</v>
      </c>
      <c r="E14" s="596"/>
    </row>
    <row r="15" spans="1:5" x14ac:dyDescent="0.2">
      <c r="A15" s="596"/>
      <c r="B15" s="95" t="s">
        <v>66</v>
      </c>
      <c r="C15" s="101">
        <v>1.595869859909866E-2</v>
      </c>
      <c r="D15" s="599"/>
      <c r="E15" s="596"/>
    </row>
    <row r="16" spans="1:5" ht="13.5" thickBot="1" x14ac:dyDescent="0.25">
      <c r="A16" s="597"/>
      <c r="B16" s="96" t="s">
        <v>51</v>
      </c>
      <c r="C16" s="102">
        <v>7.8641245252694808E-2</v>
      </c>
      <c r="D16" s="600"/>
      <c r="E16" s="596"/>
    </row>
    <row r="17" spans="1:5" x14ac:dyDescent="0.2">
      <c r="A17" s="601" t="s">
        <v>56</v>
      </c>
      <c r="B17" s="94" t="s">
        <v>65</v>
      </c>
      <c r="C17" s="100">
        <v>0.12577075958363942</v>
      </c>
      <c r="D17" s="602">
        <v>0.10192404667006684</v>
      </c>
      <c r="E17" s="596"/>
    </row>
    <row r="18" spans="1:5" x14ac:dyDescent="0.2">
      <c r="A18" s="596"/>
      <c r="B18" s="95" t="s">
        <v>66</v>
      </c>
      <c r="C18" s="101">
        <v>5.8230389604339419E-2</v>
      </c>
      <c r="D18" s="599"/>
      <c r="E18" s="596"/>
    </row>
    <row r="19" spans="1:5" ht="13.5" thickBot="1" x14ac:dyDescent="0.25">
      <c r="A19" s="597"/>
      <c r="B19" s="96" t="s">
        <v>51</v>
      </c>
      <c r="C19" s="102">
        <v>5.7924083014519859E-2</v>
      </c>
      <c r="D19" s="600"/>
      <c r="E19" s="596"/>
    </row>
    <row r="20" spans="1:5" x14ac:dyDescent="0.2">
      <c r="A20" s="601" t="s">
        <v>57</v>
      </c>
      <c r="B20" s="94" t="s">
        <v>65</v>
      </c>
      <c r="C20" s="100">
        <v>2.9309407328383982E-2</v>
      </c>
      <c r="D20" s="602">
        <v>2.9415248663767889E-2</v>
      </c>
      <c r="E20" s="596"/>
    </row>
    <row r="21" spans="1:5" x14ac:dyDescent="0.2">
      <c r="A21" s="596"/>
      <c r="B21" s="95" t="s">
        <v>66</v>
      </c>
      <c r="C21" s="101">
        <v>2.8972795583308907E-2</v>
      </c>
      <c r="D21" s="599"/>
      <c r="E21" s="596"/>
    </row>
    <row r="22" spans="1:5" ht="13.5" thickBot="1" x14ac:dyDescent="0.25">
      <c r="A22" s="597"/>
      <c r="B22" s="96" t="s">
        <v>51</v>
      </c>
      <c r="C22" s="102">
        <v>3.0355575701642479E-2</v>
      </c>
      <c r="D22" s="600"/>
      <c r="E22" s="596"/>
    </row>
    <row r="23" spans="1:5" x14ac:dyDescent="0.2">
      <c r="A23" s="601" t="s">
        <v>58</v>
      </c>
      <c r="B23" s="94" t="s">
        <v>65</v>
      </c>
      <c r="C23" s="100">
        <v>1.6505441858449536E-2</v>
      </c>
      <c r="D23" s="602">
        <v>1.5108898961874197E-2</v>
      </c>
      <c r="E23" s="596"/>
    </row>
    <row r="24" spans="1:5" x14ac:dyDescent="0.2">
      <c r="A24" s="596"/>
      <c r="B24" s="95" t="s">
        <v>66</v>
      </c>
      <c r="C24" s="101">
        <v>4.4080256897815447E-3</v>
      </c>
      <c r="D24" s="599"/>
      <c r="E24" s="596"/>
    </row>
    <row r="25" spans="1:5" ht="13.5" thickBot="1" x14ac:dyDescent="0.25">
      <c r="A25" s="597"/>
      <c r="B25" s="96" t="s">
        <v>51</v>
      </c>
      <c r="C25" s="102">
        <v>2.2064288797913292E-2</v>
      </c>
      <c r="D25" s="600"/>
      <c r="E25" s="596"/>
    </row>
    <row r="26" spans="1:5" x14ac:dyDescent="0.2">
      <c r="A26" s="601" t="s">
        <v>67</v>
      </c>
      <c r="B26" s="94" t="s">
        <v>65</v>
      </c>
      <c r="C26" s="100">
        <v>1.3832846701549122E-2</v>
      </c>
      <c r="D26" s="602">
        <v>1.182675263487082E-2</v>
      </c>
      <c r="E26" s="220"/>
    </row>
    <row r="27" spans="1:5" x14ac:dyDescent="0.2">
      <c r="A27" s="596"/>
      <c r="B27" s="95" t="s">
        <v>66</v>
      </c>
      <c r="C27" s="101">
        <v>0</v>
      </c>
      <c r="D27" s="599"/>
      <c r="E27" s="220"/>
    </row>
    <row r="28" spans="1:5" ht="13.5" thickBot="1" x14ac:dyDescent="0.25">
      <c r="A28" s="597"/>
      <c r="B28" s="96" t="s">
        <v>51</v>
      </c>
      <c r="C28" s="102">
        <v>1.7668004920249621E-2</v>
      </c>
      <c r="D28" s="600"/>
      <c r="E28" s="220"/>
    </row>
    <row r="29" spans="1:5" x14ac:dyDescent="0.2">
      <c r="A29" s="601" t="s">
        <v>59</v>
      </c>
      <c r="B29" s="94" t="s">
        <v>65</v>
      </c>
      <c r="C29" s="100">
        <v>3.6917515347716363E-3</v>
      </c>
      <c r="D29" s="602">
        <v>7.1623611907248794E-3</v>
      </c>
      <c r="E29" s="596"/>
    </row>
    <row r="30" spans="1:5" x14ac:dyDescent="0.2">
      <c r="A30" s="596"/>
      <c r="B30" s="95" t="s">
        <v>66</v>
      </c>
      <c r="C30" s="101">
        <v>4.7662316643156104E-3</v>
      </c>
      <c r="D30" s="599"/>
      <c r="E30" s="596"/>
    </row>
    <row r="31" spans="1:5" ht="13.5" thickBot="1" x14ac:dyDescent="0.25">
      <c r="A31" s="597"/>
      <c r="B31" s="96" t="s">
        <v>51</v>
      </c>
      <c r="C31" s="102">
        <v>2.381611306503072E-2</v>
      </c>
      <c r="D31" s="600"/>
      <c r="E31" s="596"/>
    </row>
    <row r="32" spans="1:5" x14ac:dyDescent="0.2">
      <c r="A32" s="601" t="s">
        <v>60</v>
      </c>
      <c r="B32" s="94" t="s">
        <v>65</v>
      </c>
      <c r="C32" s="100">
        <v>2.9927604424160443E-2</v>
      </c>
      <c r="D32" s="602">
        <v>3.3459804948791472E-2</v>
      </c>
      <c r="E32" s="596"/>
    </row>
    <row r="33" spans="1:5" x14ac:dyDescent="0.2">
      <c r="A33" s="596"/>
      <c r="B33" s="95" t="s">
        <v>66</v>
      </c>
      <c r="C33" s="101">
        <v>2.0359239935986842E-4</v>
      </c>
      <c r="D33" s="599"/>
      <c r="E33" s="596"/>
    </row>
    <row r="34" spans="1:5" ht="13.5" thickBot="1" x14ac:dyDescent="0.25">
      <c r="A34" s="597"/>
      <c r="B34" s="96" t="s">
        <v>51</v>
      </c>
      <c r="C34" s="102">
        <v>8.6488365444494272E-2</v>
      </c>
      <c r="D34" s="600"/>
      <c r="E34" s="596"/>
    </row>
    <row r="35" spans="1:5" x14ac:dyDescent="0.2">
      <c r="A35" s="93"/>
      <c r="B35" s="93"/>
      <c r="C35" s="93" t="s">
        <v>61</v>
      </c>
      <c r="D35" s="97">
        <v>0.99999999999999978</v>
      </c>
      <c r="E35" s="103"/>
    </row>
    <row r="36" spans="1:5" x14ac:dyDescent="0.2">
      <c r="B36" s="68"/>
      <c r="E36" s="122"/>
    </row>
    <row r="37" spans="1:5" x14ac:dyDescent="0.2">
      <c r="A37" s="483" t="s">
        <v>1208</v>
      </c>
      <c r="B37" s="603"/>
      <c r="C37" s="275"/>
      <c r="D37" s="275"/>
      <c r="E37" s="122"/>
    </row>
    <row r="38" spans="1:5" x14ac:dyDescent="0.2">
      <c r="A38" s="483" t="s">
        <v>1209</v>
      </c>
      <c r="B38" s="603"/>
      <c r="C38" s="275"/>
      <c r="D38" s="275"/>
      <c r="E38" s="122"/>
    </row>
    <row r="39" spans="1:5" x14ac:dyDescent="0.2">
      <c r="A39" s="38" t="s">
        <v>23</v>
      </c>
      <c r="B39" s="224"/>
      <c r="C39" s="224"/>
      <c r="D39" s="224"/>
      <c r="E39" s="122"/>
    </row>
    <row r="40" spans="1:5" x14ac:dyDescent="0.2">
      <c r="A40" s="276"/>
    </row>
  </sheetData>
  <mergeCells count="27">
    <mergeCell ref="B37:B38"/>
    <mergeCell ref="A26:A28"/>
    <mergeCell ref="D26:D28"/>
    <mergeCell ref="A29:A31"/>
    <mergeCell ref="D29:D31"/>
    <mergeCell ref="E29:E31"/>
    <mergeCell ref="A32:A34"/>
    <mergeCell ref="D32:D34"/>
    <mergeCell ref="E32:E34"/>
    <mergeCell ref="A20:A22"/>
    <mergeCell ref="D20:D22"/>
    <mergeCell ref="E20:E22"/>
    <mergeCell ref="A23:A25"/>
    <mergeCell ref="D23:D25"/>
    <mergeCell ref="E23:E25"/>
    <mergeCell ref="A14:A16"/>
    <mergeCell ref="D14:D16"/>
    <mergeCell ref="E14:E16"/>
    <mergeCell ref="A17:A19"/>
    <mergeCell ref="D17:D19"/>
    <mergeCell ref="E17:E19"/>
    <mergeCell ref="A8:A10"/>
    <mergeCell ref="D8:D10"/>
    <mergeCell ref="E8:E10"/>
    <mergeCell ref="A11:A13"/>
    <mergeCell ref="D11:D13"/>
    <mergeCell ref="E11:E1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baseColWidth="10" defaultColWidth="11.42578125" defaultRowHeight="12.75" x14ac:dyDescent="0.2"/>
  <cols>
    <col min="1" max="1" width="77.140625" style="38" bestFit="1" customWidth="1"/>
    <col min="2" max="2" width="10.28515625" style="38" bestFit="1" customWidth="1"/>
    <col min="3" max="3" width="10.42578125" style="38" bestFit="1" customWidth="1"/>
    <col min="4" max="4" width="8.140625" style="38" bestFit="1" customWidth="1"/>
    <col min="5" max="16384" width="11.42578125" style="38"/>
  </cols>
  <sheetData>
    <row r="1" spans="1:4" x14ac:dyDescent="0.2">
      <c r="A1" s="81" t="s">
        <v>1206</v>
      </c>
    </row>
    <row r="2" spans="1:4" x14ac:dyDescent="0.2">
      <c r="A2" s="81" t="s">
        <v>82</v>
      </c>
    </row>
    <row r="3" spans="1:4" x14ac:dyDescent="0.2">
      <c r="A3" s="81" t="s">
        <v>83</v>
      </c>
    </row>
    <row r="4" spans="1:4" x14ac:dyDescent="0.2">
      <c r="A4" s="38" t="s">
        <v>26</v>
      </c>
    </row>
    <row r="5" spans="1:4" x14ac:dyDescent="0.2">
      <c r="A5" s="604" t="s">
        <v>84</v>
      </c>
      <c r="B5" s="605" t="s">
        <v>85</v>
      </c>
      <c r="C5" s="605"/>
      <c r="D5" s="606" t="s">
        <v>61</v>
      </c>
    </row>
    <row r="6" spans="1:4" x14ac:dyDescent="0.2">
      <c r="A6" s="604"/>
      <c r="B6" s="8" t="s">
        <v>86</v>
      </c>
      <c r="C6" s="9" t="s">
        <v>87</v>
      </c>
      <c r="D6" s="607"/>
    </row>
    <row r="7" spans="1:4" x14ac:dyDescent="0.2">
      <c r="A7" s="10" t="s">
        <v>88</v>
      </c>
      <c r="B7" s="11">
        <v>975.55105811642306</v>
      </c>
      <c r="C7" s="11"/>
      <c r="D7" s="11">
        <v>975.55105811642306</v>
      </c>
    </row>
    <row r="8" spans="1:4" x14ac:dyDescent="0.2">
      <c r="A8" s="10" t="s">
        <v>89</v>
      </c>
      <c r="B8" s="11">
        <v>305.57874654772013</v>
      </c>
      <c r="C8" s="11"/>
      <c r="D8" s="11">
        <v>305.57874654772013</v>
      </c>
    </row>
    <row r="9" spans="1:4" x14ac:dyDescent="0.2">
      <c r="A9" s="10" t="s">
        <v>90</v>
      </c>
      <c r="B9" s="11">
        <v>956.99705391911891</v>
      </c>
      <c r="C9" s="11"/>
      <c r="D9" s="11">
        <v>956.99705391911891</v>
      </c>
    </row>
    <row r="10" spans="1:4" x14ac:dyDescent="0.2">
      <c r="A10" s="10" t="s">
        <v>91</v>
      </c>
      <c r="B10" s="11">
        <v>570.03604829549249</v>
      </c>
      <c r="C10" s="11">
        <v>0</v>
      </c>
      <c r="D10" s="11">
        <v>570.03604829549249</v>
      </c>
    </row>
    <row r="11" spans="1:4" x14ac:dyDescent="0.2">
      <c r="A11" s="12" t="s">
        <v>92</v>
      </c>
      <c r="B11" s="13"/>
      <c r="C11" s="13">
        <v>237.88645939</v>
      </c>
      <c r="D11" s="11">
        <v>237.88645939</v>
      </c>
    </row>
    <row r="12" spans="1:4" x14ac:dyDescent="0.2">
      <c r="A12" s="10" t="s">
        <v>93</v>
      </c>
      <c r="B12" s="11"/>
      <c r="C12" s="11">
        <v>291.26038485999999</v>
      </c>
      <c r="D12" s="11">
        <v>291.26038485999999</v>
      </c>
    </row>
    <row r="13" spans="1:4" x14ac:dyDescent="0.2">
      <c r="A13" s="10" t="s">
        <v>94</v>
      </c>
      <c r="B13" s="11"/>
      <c r="C13" s="11">
        <v>459.40758759000005</v>
      </c>
      <c r="D13" s="11">
        <v>459.40758759000005</v>
      </c>
    </row>
    <row r="14" spans="1:4" x14ac:dyDescent="0.2">
      <c r="A14" s="10" t="s">
        <v>95</v>
      </c>
      <c r="B14" s="11"/>
      <c r="C14" s="11">
        <v>531.00958948000005</v>
      </c>
      <c r="D14" s="11">
        <v>531.00958948000005</v>
      </c>
    </row>
    <row r="15" spans="1:4" x14ac:dyDescent="0.2">
      <c r="A15" s="180" t="s">
        <v>97</v>
      </c>
      <c r="B15" s="4">
        <v>2808.1629068787547</v>
      </c>
      <c r="C15" s="4">
        <v>1519.5640213199999</v>
      </c>
      <c r="D15" s="4">
        <v>4327.7269281987546</v>
      </c>
    </row>
    <row r="16" spans="1:4" x14ac:dyDescent="0.2">
      <c r="A16" s="38" t="s">
        <v>98</v>
      </c>
    </row>
  </sheetData>
  <mergeCells count="3">
    <mergeCell ref="A5:A6"/>
    <mergeCell ref="B5:C5"/>
    <mergeCell ref="D5:D6"/>
  </mergeCells>
  <conditionalFormatting sqref="D7:D11 B7:C10 B12:D15">
    <cfRule type="cellIs" dxfId="4" priority="1" operator="equal">
      <formula>0</formula>
    </cfRule>
  </conditionalFormatting>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baseColWidth="10" defaultColWidth="11.42578125" defaultRowHeight="12.75" x14ac:dyDescent="0.2"/>
  <cols>
    <col min="1" max="1" width="42.140625" style="38" bestFit="1" customWidth="1"/>
    <col min="2" max="2" width="10.140625" style="38" bestFit="1" customWidth="1"/>
    <col min="3" max="3" width="10.28515625" style="38" bestFit="1" customWidth="1"/>
    <col min="4" max="16384" width="11.42578125" style="38"/>
  </cols>
  <sheetData>
    <row r="1" spans="1:3" x14ac:dyDescent="0.2">
      <c r="A1" s="81" t="s">
        <v>1206</v>
      </c>
    </row>
    <row r="2" spans="1:3" x14ac:dyDescent="0.2">
      <c r="A2" s="81" t="s">
        <v>99</v>
      </c>
    </row>
    <row r="3" spans="1:3" x14ac:dyDescent="0.2">
      <c r="A3" s="81" t="s">
        <v>69</v>
      </c>
    </row>
    <row r="4" spans="1:3" x14ac:dyDescent="0.2">
      <c r="A4" s="38" t="s">
        <v>26</v>
      </c>
    </row>
    <row r="6" spans="1:3" x14ac:dyDescent="0.2">
      <c r="A6" s="14" t="s">
        <v>161</v>
      </c>
      <c r="B6" s="15" t="s">
        <v>86</v>
      </c>
      <c r="C6" s="15" t="s">
        <v>87</v>
      </c>
    </row>
    <row r="7" spans="1:3" x14ac:dyDescent="0.2">
      <c r="A7" s="16" t="s">
        <v>72</v>
      </c>
      <c r="B7" s="17">
        <v>0.83537458062364589</v>
      </c>
      <c r="C7" s="18">
        <v>0.65177719607341977</v>
      </c>
    </row>
    <row r="8" spans="1:3" x14ac:dyDescent="0.2">
      <c r="A8" s="19" t="s">
        <v>73</v>
      </c>
      <c r="B8" s="20">
        <v>0</v>
      </c>
      <c r="C8" s="21">
        <v>0</v>
      </c>
    </row>
    <row r="9" spans="1:3" x14ac:dyDescent="0.2">
      <c r="A9" s="19" t="s">
        <v>74</v>
      </c>
      <c r="B9" s="20">
        <v>0.12096121947408443</v>
      </c>
      <c r="C9" s="21">
        <v>0</v>
      </c>
    </row>
    <row r="10" spans="1:3" x14ac:dyDescent="0.2">
      <c r="A10" s="19" t="s">
        <v>75</v>
      </c>
      <c r="B10" s="20">
        <v>4.3664199902269704E-2</v>
      </c>
      <c r="C10" s="21">
        <v>0.12359759812347437</v>
      </c>
    </row>
    <row r="11" spans="1:3" x14ac:dyDescent="0.2">
      <c r="A11" s="19" t="s">
        <v>76</v>
      </c>
      <c r="B11" s="20">
        <v>0</v>
      </c>
      <c r="C11" s="21">
        <v>6.6269424471187707E-2</v>
      </c>
    </row>
    <row r="12" spans="1:3" x14ac:dyDescent="0.2">
      <c r="A12" s="20" t="s">
        <v>77</v>
      </c>
      <c r="B12" s="20">
        <v>0</v>
      </c>
      <c r="C12" s="21">
        <v>0.15835578133191808</v>
      </c>
    </row>
    <row r="13" spans="1:3" x14ac:dyDescent="0.2">
      <c r="A13" s="20" t="s">
        <v>78</v>
      </c>
      <c r="B13" s="20">
        <v>0</v>
      </c>
      <c r="C13" s="21">
        <v>0</v>
      </c>
    </row>
    <row r="14" spans="1:3" x14ac:dyDescent="0.2">
      <c r="A14" s="14" t="s">
        <v>61</v>
      </c>
      <c r="B14" s="22">
        <v>0.99999999999999989</v>
      </c>
      <c r="C14" s="22">
        <v>1</v>
      </c>
    </row>
    <row r="15" spans="1:3" x14ac:dyDescent="0.2">
      <c r="A15" s="23" t="s">
        <v>1167</v>
      </c>
    </row>
    <row r="16" spans="1:3" x14ac:dyDescent="0.2">
      <c r="A16" s="38" t="s">
        <v>98</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baseColWidth="10" defaultColWidth="11.42578125" defaultRowHeight="12.75" x14ac:dyDescent="0.2"/>
  <cols>
    <col min="1" max="1" width="31.140625" style="38" customWidth="1"/>
    <col min="2" max="2" width="21.140625" style="38" customWidth="1"/>
    <col min="3" max="3" width="22.85546875" style="38" customWidth="1"/>
    <col min="4" max="4" width="15" style="38" bestFit="1" customWidth="1"/>
    <col min="5" max="16384" width="11.42578125" style="38"/>
  </cols>
  <sheetData>
    <row r="1" spans="1:4" x14ac:dyDescent="0.2">
      <c r="A1" s="81" t="s">
        <v>1206</v>
      </c>
    </row>
    <row r="2" spans="1:4" x14ac:dyDescent="0.2">
      <c r="A2" s="81" t="s">
        <v>101</v>
      </c>
    </row>
    <row r="3" spans="1:4" x14ac:dyDescent="0.2">
      <c r="A3" s="81" t="s">
        <v>1182</v>
      </c>
    </row>
    <row r="4" spans="1:4" x14ac:dyDescent="0.2">
      <c r="A4" s="38" t="s">
        <v>26</v>
      </c>
    </row>
    <row r="6" spans="1:4" x14ac:dyDescent="0.2">
      <c r="A6" s="176" t="s">
        <v>102</v>
      </c>
      <c r="B6" s="562" t="s">
        <v>103</v>
      </c>
      <c r="C6" s="562"/>
      <c r="D6" s="562"/>
    </row>
    <row r="7" spans="1:4" x14ac:dyDescent="0.2">
      <c r="A7" s="219"/>
      <c r="B7" s="277" t="s">
        <v>104</v>
      </c>
      <c r="C7" s="277" t="s">
        <v>105</v>
      </c>
      <c r="D7" s="277" t="s">
        <v>106</v>
      </c>
    </row>
    <row r="8" spans="1:4" x14ac:dyDescent="0.2">
      <c r="A8" s="263" t="s">
        <v>107</v>
      </c>
      <c r="B8" s="278" t="s">
        <v>108</v>
      </c>
      <c r="C8" s="278" t="s">
        <v>108</v>
      </c>
      <c r="D8" s="278" t="s">
        <v>108</v>
      </c>
    </row>
    <row r="9" spans="1:4" x14ac:dyDescent="0.2">
      <c r="A9" s="264" t="s">
        <v>109</v>
      </c>
      <c r="B9" s="278" t="s">
        <v>108</v>
      </c>
      <c r="C9" s="278" t="s">
        <v>108</v>
      </c>
      <c r="D9" s="279" t="s">
        <v>108</v>
      </c>
    </row>
    <row r="10" spans="1:4" x14ac:dyDescent="0.2">
      <c r="A10" s="38" t="s">
        <v>110</v>
      </c>
      <c r="B10" s="278" t="s">
        <v>108</v>
      </c>
      <c r="C10" s="278" t="s">
        <v>108</v>
      </c>
      <c r="D10" s="69" t="s">
        <v>111</v>
      </c>
    </row>
    <row r="11" spans="1:4" x14ac:dyDescent="0.2">
      <c r="A11" s="264" t="s">
        <v>112</v>
      </c>
      <c r="B11" s="278" t="s">
        <v>108</v>
      </c>
      <c r="C11" s="278" t="s">
        <v>108</v>
      </c>
      <c r="D11" s="279" t="s">
        <v>108</v>
      </c>
    </row>
    <row r="12" spans="1:4" x14ac:dyDescent="0.2">
      <c r="A12" s="264" t="s">
        <v>113</v>
      </c>
      <c r="B12" s="278" t="s">
        <v>111</v>
      </c>
      <c r="C12" s="278" t="s">
        <v>108</v>
      </c>
      <c r="D12" s="279" t="s">
        <v>108</v>
      </c>
    </row>
    <row r="13" spans="1:4" x14ac:dyDescent="0.2">
      <c r="A13" s="264" t="s">
        <v>114</v>
      </c>
      <c r="B13" s="278" t="s">
        <v>108</v>
      </c>
      <c r="C13" s="278" t="s">
        <v>108</v>
      </c>
      <c r="D13" s="279" t="s">
        <v>111</v>
      </c>
    </row>
    <row r="14" spans="1:4" x14ac:dyDescent="0.2">
      <c r="A14" s="1" t="s">
        <v>115</v>
      </c>
      <c r="B14" s="278" t="s">
        <v>108</v>
      </c>
      <c r="C14" s="278" t="s">
        <v>108</v>
      </c>
      <c r="D14" s="69" t="s">
        <v>108</v>
      </c>
    </row>
    <row r="15" spans="1:4" x14ac:dyDescent="0.2">
      <c r="A15" s="264" t="s">
        <v>116</v>
      </c>
      <c r="B15" s="278" t="s">
        <v>111</v>
      </c>
      <c r="C15" s="278" t="s">
        <v>108</v>
      </c>
      <c r="D15" s="279" t="s">
        <v>108</v>
      </c>
    </row>
    <row r="16" spans="1:4" x14ac:dyDescent="0.2">
      <c r="A16" s="264" t="s">
        <v>117</v>
      </c>
      <c r="B16" s="278" t="s">
        <v>108</v>
      </c>
      <c r="C16" s="278" t="s">
        <v>108</v>
      </c>
      <c r="D16" s="279" t="s">
        <v>111</v>
      </c>
    </row>
    <row r="17" spans="1:4" x14ac:dyDescent="0.2">
      <c r="A17" s="1" t="s">
        <v>118</v>
      </c>
      <c r="B17" s="278" t="s">
        <v>108</v>
      </c>
      <c r="C17" s="278" t="s">
        <v>108</v>
      </c>
      <c r="D17" s="220" t="s">
        <v>108</v>
      </c>
    </row>
    <row r="18" spans="1:4" x14ac:dyDescent="0.2">
      <c r="A18" s="264" t="s">
        <v>119</v>
      </c>
      <c r="B18" s="278" t="s">
        <v>108</v>
      </c>
      <c r="C18" s="278" t="s">
        <v>108</v>
      </c>
      <c r="D18" s="279" t="s">
        <v>108</v>
      </c>
    </row>
    <row r="19" spans="1:4" x14ac:dyDescent="0.2">
      <c r="A19" s="264" t="s">
        <v>120</v>
      </c>
      <c r="B19" s="278" t="s">
        <v>108</v>
      </c>
      <c r="C19" s="278" t="s">
        <v>108</v>
      </c>
      <c r="D19" s="279" t="s">
        <v>108</v>
      </c>
    </row>
    <row r="20" spans="1:4" x14ac:dyDescent="0.2">
      <c r="A20" s="264" t="s">
        <v>121</v>
      </c>
      <c r="B20" s="278" t="s">
        <v>108</v>
      </c>
      <c r="C20" s="278" t="s">
        <v>108</v>
      </c>
      <c r="D20" s="279" t="s">
        <v>111</v>
      </c>
    </row>
    <row r="21" spans="1:4" x14ac:dyDescent="0.2">
      <c r="A21" s="264" t="s">
        <v>122</v>
      </c>
      <c r="B21" s="278" t="s">
        <v>108</v>
      </c>
      <c r="C21" s="278" t="s">
        <v>108</v>
      </c>
      <c r="D21" s="279" t="s">
        <v>108</v>
      </c>
    </row>
    <row r="22" spans="1:4" x14ac:dyDescent="0.2">
      <c r="A22" s="264" t="s">
        <v>123</v>
      </c>
      <c r="B22" s="278" t="s">
        <v>111</v>
      </c>
      <c r="C22" s="278" t="s">
        <v>108</v>
      </c>
      <c r="D22" s="279" t="s">
        <v>111</v>
      </c>
    </row>
    <row r="23" spans="1:4" x14ac:dyDescent="0.2">
      <c r="A23" s="264" t="s">
        <v>124</v>
      </c>
      <c r="B23" s="278" t="s">
        <v>108</v>
      </c>
      <c r="C23" s="278"/>
      <c r="D23" s="279" t="s">
        <v>108</v>
      </c>
    </row>
    <row r="24" spans="1:4" x14ac:dyDescent="0.2">
      <c r="A24" s="264" t="s">
        <v>125</v>
      </c>
      <c r="B24" s="278" t="s">
        <v>108</v>
      </c>
      <c r="C24" s="278" t="s">
        <v>108</v>
      </c>
      <c r="D24" s="279" t="s">
        <v>111</v>
      </c>
    </row>
    <row r="25" spans="1:4" x14ac:dyDescent="0.2">
      <c r="A25" s="264" t="s">
        <v>126</v>
      </c>
      <c r="B25" s="278" t="s">
        <v>111</v>
      </c>
      <c r="C25" s="278" t="s">
        <v>108</v>
      </c>
      <c r="D25" s="279" t="s">
        <v>108</v>
      </c>
    </row>
    <row r="26" spans="1:4" x14ac:dyDescent="0.2">
      <c r="A26" s="264"/>
      <c r="B26" s="278"/>
      <c r="C26" s="278"/>
      <c r="D26" s="279"/>
    </row>
    <row r="27" spans="1:4" ht="15" x14ac:dyDescent="0.2">
      <c r="A27" s="485" t="s">
        <v>1215</v>
      </c>
      <c r="B27" s="220"/>
      <c r="C27" s="220"/>
    </row>
    <row r="28" spans="1:4" x14ac:dyDescent="0.2">
      <c r="A28" s="38" t="s">
        <v>98</v>
      </c>
      <c r="B28" s="220"/>
      <c r="C28" s="220"/>
    </row>
  </sheetData>
  <mergeCells count="1">
    <mergeCell ref="B6:D6"/>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baseColWidth="10" defaultColWidth="11.42578125" defaultRowHeight="12.75" x14ac:dyDescent="0.2"/>
  <cols>
    <col min="1" max="1" width="51.7109375" style="38" customWidth="1"/>
    <col min="2" max="2" width="9.140625" style="38" bestFit="1" customWidth="1"/>
    <col min="3" max="3" width="10.5703125" style="38" bestFit="1" customWidth="1"/>
    <col min="4" max="16384" width="11.42578125" style="38"/>
  </cols>
  <sheetData>
    <row r="1" spans="1:3" x14ac:dyDescent="0.2">
      <c r="A1" s="81" t="s">
        <v>1206</v>
      </c>
    </row>
    <row r="2" spans="1:3" x14ac:dyDescent="0.2">
      <c r="A2" s="81" t="s">
        <v>127</v>
      </c>
    </row>
    <row r="3" spans="1:3" x14ac:dyDescent="0.2">
      <c r="A3" s="81" t="s">
        <v>128</v>
      </c>
    </row>
    <row r="4" spans="1:3" x14ac:dyDescent="0.2">
      <c r="A4" s="81"/>
    </row>
    <row r="5" spans="1:3" ht="38.25" x14ac:dyDescent="0.2">
      <c r="A5" s="280" t="s">
        <v>129</v>
      </c>
      <c r="B5" s="281" t="s">
        <v>130</v>
      </c>
      <c r="C5" s="282" t="s">
        <v>131</v>
      </c>
    </row>
    <row r="6" spans="1:3" x14ac:dyDescent="0.2">
      <c r="A6" s="283" t="s">
        <v>132</v>
      </c>
      <c r="B6" s="284"/>
      <c r="C6" s="285"/>
    </row>
    <row r="7" spans="1:3" x14ac:dyDescent="0.2">
      <c r="A7" s="283" t="s">
        <v>133</v>
      </c>
      <c r="B7" s="284"/>
      <c r="C7" s="286"/>
    </row>
    <row r="8" spans="1:3" x14ac:dyDescent="0.2">
      <c r="A8" s="283" t="s">
        <v>134</v>
      </c>
      <c r="B8" s="284"/>
      <c r="C8" s="286"/>
    </row>
    <row r="9" spans="1:3" x14ac:dyDescent="0.2">
      <c r="A9" s="283" t="s">
        <v>135</v>
      </c>
      <c r="B9" s="284"/>
      <c r="C9" s="286"/>
    </row>
    <row r="10" spans="1:3" x14ac:dyDescent="0.2">
      <c r="A10" s="220" t="s">
        <v>136</v>
      </c>
      <c r="B10" s="287"/>
      <c r="C10" s="288"/>
    </row>
    <row r="11" spans="1:3" x14ac:dyDescent="0.2">
      <c r="A11" s="180" t="s">
        <v>61</v>
      </c>
      <c r="B11" s="289">
        <f>SUM(B6:B10)</f>
        <v>0</v>
      </c>
      <c r="C11" s="181">
        <f>IFERROR(SUMPRODUCT(C6:C10,B6:B10)/B11,0)</f>
        <v>0</v>
      </c>
    </row>
    <row r="12" spans="1:3" x14ac:dyDescent="0.2">
      <c r="A12" s="38" t="s">
        <v>1168</v>
      </c>
    </row>
    <row r="13" spans="1:3" x14ac:dyDescent="0.2">
      <c r="A13" s="38" t="s">
        <v>98</v>
      </c>
    </row>
  </sheetData>
  <conditionalFormatting sqref="B6:C11">
    <cfRule type="cellIs" dxfId="3" priority="1" operator="equal">
      <formula>0</formula>
    </cfRule>
  </conditionalFormatting>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baseColWidth="10" defaultColWidth="11.42578125" defaultRowHeight="12.75" x14ac:dyDescent="0.2"/>
  <cols>
    <col min="1" max="1" width="52.85546875" style="38" customWidth="1"/>
    <col min="2" max="2" width="11.28515625" style="38" bestFit="1" customWidth="1"/>
    <col min="3" max="3" width="10.5703125" style="38" bestFit="1" customWidth="1"/>
    <col min="4" max="16384" width="11.42578125" style="38"/>
  </cols>
  <sheetData>
    <row r="1" spans="1:3" x14ac:dyDescent="0.2">
      <c r="A1" s="81" t="s">
        <v>1206</v>
      </c>
    </row>
    <row r="2" spans="1:3" x14ac:dyDescent="0.2">
      <c r="A2" s="81" t="s">
        <v>137</v>
      </c>
    </row>
    <row r="3" spans="1:3" x14ac:dyDescent="0.2">
      <c r="A3" s="81" t="s">
        <v>138</v>
      </c>
      <c r="B3" s="290"/>
      <c r="C3" s="290"/>
    </row>
    <row r="4" spans="1:3" x14ac:dyDescent="0.2">
      <c r="B4" s="290"/>
      <c r="C4" s="290"/>
    </row>
    <row r="5" spans="1:3" ht="38.25" x14ac:dyDescent="0.2">
      <c r="A5" s="280" t="s">
        <v>139</v>
      </c>
      <c r="B5" s="281" t="s">
        <v>140</v>
      </c>
      <c r="C5" s="282" t="s">
        <v>131</v>
      </c>
    </row>
    <row r="6" spans="1:3" x14ac:dyDescent="0.2">
      <c r="A6" s="283" t="s">
        <v>132</v>
      </c>
      <c r="B6" s="284">
        <v>0</v>
      </c>
      <c r="C6" s="285">
        <v>0</v>
      </c>
    </row>
    <row r="7" spans="1:3" x14ac:dyDescent="0.2">
      <c r="A7" s="283" t="s">
        <v>133</v>
      </c>
      <c r="B7" s="284">
        <v>80000</v>
      </c>
      <c r="C7" s="286">
        <v>0.215</v>
      </c>
    </row>
    <row r="8" spans="1:3" x14ac:dyDescent="0.2">
      <c r="A8" s="283" t="s">
        <v>134</v>
      </c>
      <c r="B8" s="284">
        <v>70000</v>
      </c>
      <c r="C8" s="286">
        <v>0.22</v>
      </c>
    </row>
    <row r="9" spans="1:3" x14ac:dyDescent="0.2">
      <c r="A9" s="283" t="s">
        <v>135</v>
      </c>
      <c r="B9" s="284">
        <v>0</v>
      </c>
      <c r="C9" s="286">
        <v>0</v>
      </c>
    </row>
    <row r="10" spans="1:3" x14ac:dyDescent="0.2">
      <c r="A10" s="220" t="s">
        <v>136</v>
      </c>
      <c r="B10" s="287">
        <v>139999.999343</v>
      </c>
      <c r="C10" s="288">
        <v>0.23142857143527548</v>
      </c>
    </row>
    <row r="11" spans="1:3" x14ac:dyDescent="0.2">
      <c r="A11" s="180" t="s">
        <v>61</v>
      </c>
      <c r="B11" s="289">
        <v>289999.999343</v>
      </c>
      <c r="C11" s="181">
        <v>0.22413793102120214</v>
      </c>
    </row>
    <row r="12" spans="1:3" x14ac:dyDescent="0.2">
      <c r="A12" s="38" t="s">
        <v>1168</v>
      </c>
      <c r="B12" s="290"/>
      <c r="C12" s="290"/>
    </row>
    <row r="13" spans="1:3" x14ac:dyDescent="0.2">
      <c r="A13" s="38" t="s">
        <v>98</v>
      </c>
      <c r="B13" s="290"/>
      <c r="C13" s="290"/>
    </row>
  </sheetData>
  <conditionalFormatting sqref="B6:C11">
    <cfRule type="cellIs" dxfId="2" priority="1" operator="equal">
      <formula>0</formula>
    </cfRule>
  </conditionalFormatting>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5" sqref="B5"/>
    </sheetView>
  </sheetViews>
  <sheetFormatPr baseColWidth="10" defaultColWidth="11.42578125" defaultRowHeight="12.75" x14ac:dyDescent="0.2"/>
  <cols>
    <col min="1" max="1" width="41.85546875" style="38" customWidth="1"/>
    <col min="2" max="2" width="11.28515625" style="38" customWidth="1"/>
    <col min="3" max="3" width="10.5703125" style="38" bestFit="1" customWidth="1"/>
    <col min="4" max="16384" width="11.42578125" style="38"/>
  </cols>
  <sheetData>
    <row r="1" spans="1:3" x14ac:dyDescent="0.2">
      <c r="A1" s="81" t="s">
        <v>1206</v>
      </c>
    </row>
    <row r="2" spans="1:3" x14ac:dyDescent="0.2">
      <c r="A2" s="81" t="s">
        <v>141</v>
      </c>
    </row>
    <row r="3" spans="1:3" x14ac:dyDescent="0.2">
      <c r="A3" s="81" t="s">
        <v>142</v>
      </c>
      <c r="B3" s="290"/>
      <c r="C3" s="290"/>
    </row>
    <row r="4" spans="1:3" x14ac:dyDescent="0.2">
      <c r="B4" s="290"/>
      <c r="C4" s="290"/>
    </row>
    <row r="5" spans="1:3" ht="38.25" x14ac:dyDescent="0.2">
      <c r="A5" s="280" t="s">
        <v>143</v>
      </c>
      <c r="B5" s="281" t="s">
        <v>140</v>
      </c>
      <c r="C5" s="282" t="s">
        <v>131</v>
      </c>
    </row>
    <row r="6" spans="1:3" x14ac:dyDescent="0.2">
      <c r="A6" s="283" t="s">
        <v>144</v>
      </c>
      <c r="B6" s="284">
        <v>2370000</v>
      </c>
      <c r="C6" s="285">
        <v>0.20051476793248946</v>
      </c>
    </row>
    <row r="7" spans="1:3" x14ac:dyDescent="0.2">
      <c r="A7" s="283" t="s">
        <v>145</v>
      </c>
      <c r="B7" s="284">
        <v>2077000</v>
      </c>
      <c r="C7" s="286">
        <v>0.20520943668753008</v>
      </c>
    </row>
    <row r="8" spans="1:3" x14ac:dyDescent="0.2">
      <c r="A8" s="283" t="s">
        <v>146</v>
      </c>
      <c r="B8" s="284">
        <v>0</v>
      </c>
      <c r="C8" s="286">
        <v>0</v>
      </c>
    </row>
    <row r="9" spans="1:3" x14ac:dyDescent="0.2">
      <c r="A9" s="283" t="s">
        <v>147</v>
      </c>
      <c r="B9" s="284">
        <v>0</v>
      </c>
      <c r="C9" s="286">
        <v>0</v>
      </c>
    </row>
    <row r="10" spans="1:3" x14ac:dyDescent="0.2">
      <c r="A10" s="220" t="s">
        <v>148</v>
      </c>
      <c r="B10" s="287">
        <v>0</v>
      </c>
      <c r="C10" s="288">
        <v>0</v>
      </c>
    </row>
    <row r="11" spans="1:3" x14ac:dyDescent="0.2">
      <c r="A11" s="283" t="s">
        <v>149</v>
      </c>
      <c r="B11" s="284">
        <v>0</v>
      </c>
      <c r="C11" s="286">
        <v>0</v>
      </c>
    </row>
    <row r="12" spans="1:3" x14ac:dyDescent="0.2">
      <c r="A12" s="180" t="s">
        <v>61</v>
      </c>
      <c r="B12" s="289">
        <v>4447000</v>
      </c>
      <c r="C12" s="181">
        <v>0.20270744322014841</v>
      </c>
    </row>
    <row r="13" spans="1:3" x14ac:dyDescent="0.2">
      <c r="A13" s="38" t="s">
        <v>1168</v>
      </c>
      <c r="B13" s="290"/>
      <c r="C13" s="290"/>
    </row>
    <row r="14" spans="1:3" x14ac:dyDescent="0.2">
      <c r="A14" s="38" t="s">
        <v>98</v>
      </c>
    </row>
  </sheetData>
  <conditionalFormatting sqref="B6:C12">
    <cfRule type="cellIs" dxfId="1"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topLeftCell="A54" zoomScale="90" zoomScaleNormal="90" workbookViewId="0"/>
  </sheetViews>
  <sheetFormatPr baseColWidth="10" defaultColWidth="11.42578125" defaultRowHeight="12.75" x14ac:dyDescent="0.2"/>
  <cols>
    <col min="1" max="1" width="79.28515625" style="38" customWidth="1"/>
    <col min="2" max="2" width="11.140625" style="38" customWidth="1"/>
    <col min="3" max="3" width="10.85546875" style="38" customWidth="1"/>
    <col min="4" max="16384" width="11.42578125" style="38"/>
  </cols>
  <sheetData>
    <row r="1" spans="1:3" x14ac:dyDescent="0.2">
      <c r="A1" s="176" t="s">
        <v>670</v>
      </c>
      <c r="B1" s="45"/>
    </row>
    <row r="2" spans="1:3" x14ac:dyDescent="0.2">
      <c r="A2" s="176" t="s">
        <v>755</v>
      </c>
      <c r="B2" s="45"/>
    </row>
    <row r="3" spans="1:3" x14ac:dyDescent="0.2">
      <c r="A3" s="177" t="s">
        <v>754</v>
      </c>
      <c r="B3" s="45"/>
    </row>
    <row r="4" spans="1:3" x14ac:dyDescent="0.2">
      <c r="A4" s="177" t="s">
        <v>753</v>
      </c>
      <c r="B4" s="45"/>
    </row>
    <row r="7" spans="1:3" x14ac:dyDescent="0.2">
      <c r="A7" s="178"/>
      <c r="B7" s="531" t="s">
        <v>752</v>
      </c>
      <c r="C7" s="531"/>
    </row>
    <row r="8" spans="1:3" x14ac:dyDescent="0.2">
      <c r="A8" s="178"/>
      <c r="B8" s="178" t="s">
        <v>751</v>
      </c>
      <c r="C8" s="178" t="s">
        <v>750</v>
      </c>
    </row>
    <row r="9" spans="1:3" x14ac:dyDescent="0.2">
      <c r="A9" s="137" t="s">
        <v>749</v>
      </c>
      <c r="B9" s="138">
        <v>17433140.393946014</v>
      </c>
      <c r="C9" s="139">
        <v>100</v>
      </c>
    </row>
    <row r="10" spans="1:3" x14ac:dyDescent="0.2">
      <c r="A10" s="137" t="s">
        <v>748</v>
      </c>
      <c r="B10" s="138">
        <v>1522292.2451319569</v>
      </c>
      <c r="C10" s="139">
        <v>8.7321745292695603</v>
      </c>
    </row>
    <row r="11" spans="1:3" x14ac:dyDescent="0.2">
      <c r="A11" s="140" t="s">
        <v>747</v>
      </c>
      <c r="B11" s="141">
        <v>501934.4002693161</v>
      </c>
      <c r="C11" s="142">
        <v>2.8791966847443198</v>
      </c>
    </row>
    <row r="12" spans="1:3" x14ac:dyDescent="0.2">
      <c r="A12" s="140" t="s">
        <v>746</v>
      </c>
      <c r="B12" s="141">
        <v>5.524</v>
      </c>
      <c r="C12" s="142">
        <v>3.1686775160247739E-5</v>
      </c>
    </row>
    <row r="13" spans="1:3" x14ac:dyDescent="0.2">
      <c r="A13" s="140" t="s">
        <v>745</v>
      </c>
      <c r="B13" s="141">
        <v>109546.00499999999</v>
      </c>
      <c r="C13" s="142">
        <v>0.62837792001056736</v>
      </c>
    </row>
    <row r="14" spans="1:3" x14ac:dyDescent="0.2">
      <c r="A14" s="140" t="s">
        <v>744</v>
      </c>
      <c r="B14" s="141">
        <v>96300.421000000002</v>
      </c>
      <c r="C14" s="142">
        <v>0.5523985858190078</v>
      </c>
    </row>
    <row r="15" spans="1:3" x14ac:dyDescent="0.2">
      <c r="A15" s="140" t="s">
        <v>743</v>
      </c>
      <c r="B15" s="141">
        <v>69102.226222151512</v>
      </c>
      <c r="C15" s="142">
        <v>0.39638426961873469</v>
      </c>
    </row>
    <row r="16" spans="1:3" x14ac:dyDescent="0.2">
      <c r="A16" s="140" t="s">
        <v>742</v>
      </c>
      <c r="B16" s="141">
        <v>745403.66864048922</v>
      </c>
      <c r="C16" s="142">
        <v>4.2757853823017724</v>
      </c>
    </row>
    <row r="17" spans="1:3" x14ac:dyDescent="0.2">
      <c r="A17" s="137" t="s">
        <v>741</v>
      </c>
      <c r="B17" s="138">
        <v>628969.54099999997</v>
      </c>
      <c r="C17" s="139">
        <v>3.607895805269953</v>
      </c>
    </row>
    <row r="18" spans="1:3" x14ac:dyDescent="0.2">
      <c r="A18" s="140" t="s">
        <v>740</v>
      </c>
      <c r="B18" s="141">
        <v>627257</v>
      </c>
      <c r="C18" s="142">
        <v>3.59807232561396</v>
      </c>
    </row>
    <row r="19" spans="1:3" x14ac:dyDescent="0.2">
      <c r="A19" s="140" t="s">
        <v>739</v>
      </c>
      <c r="B19" s="141">
        <v>1712.5410000000002</v>
      </c>
      <c r="C19" s="142">
        <v>9.8234796559930893E-3</v>
      </c>
    </row>
    <row r="20" spans="1:3" x14ac:dyDescent="0.2">
      <c r="A20" s="143" t="s">
        <v>738</v>
      </c>
      <c r="B20" s="144">
        <v>1203465.0774019565</v>
      </c>
      <c r="C20" s="145">
        <v>6.9033177626440869</v>
      </c>
    </row>
    <row r="21" spans="1:3" x14ac:dyDescent="0.2">
      <c r="A21" s="140" t="s">
        <v>737</v>
      </c>
      <c r="B21" s="141">
        <v>584029.53222895658</v>
      </c>
      <c r="C21" s="142">
        <v>3.3501108752142663</v>
      </c>
    </row>
    <row r="22" spans="1:3" x14ac:dyDescent="0.2">
      <c r="A22" s="140" t="s">
        <v>736</v>
      </c>
      <c r="B22" s="141">
        <v>24627.550000000003</v>
      </c>
      <c r="C22" s="142">
        <v>0.14126858066577827</v>
      </c>
    </row>
    <row r="23" spans="1:3" x14ac:dyDescent="0.2">
      <c r="A23" s="140" t="s">
        <v>735</v>
      </c>
      <c r="B23" s="141">
        <v>379383.840173</v>
      </c>
      <c r="C23" s="142">
        <v>2.1762220208170193</v>
      </c>
    </row>
    <row r="24" spans="1:3" x14ac:dyDescent="0.2">
      <c r="A24" s="140" t="s">
        <v>734</v>
      </c>
      <c r="B24" s="141">
        <v>203872.49800000002</v>
      </c>
      <c r="C24" s="142">
        <v>1.1694536577632253</v>
      </c>
    </row>
    <row r="25" spans="1:3" x14ac:dyDescent="0.2">
      <c r="A25" s="140" t="s">
        <v>733</v>
      </c>
      <c r="B25" s="141">
        <v>11551.657000000001</v>
      </c>
      <c r="C25" s="142">
        <v>6.6262628183798328E-2</v>
      </c>
    </row>
    <row r="26" spans="1:3" x14ac:dyDescent="0.2">
      <c r="A26" s="143" t="s">
        <v>732</v>
      </c>
      <c r="B26" s="144">
        <v>1781463.1254970999</v>
      </c>
      <c r="C26" s="145">
        <v>10.218830831625416</v>
      </c>
    </row>
    <row r="27" spans="1:3" x14ac:dyDescent="0.2">
      <c r="A27" s="140" t="s">
        <v>731</v>
      </c>
      <c r="B27" s="141">
        <v>86227.801319909093</v>
      </c>
      <c r="C27" s="142">
        <v>0.49462001321261262</v>
      </c>
    </row>
    <row r="28" spans="1:3" x14ac:dyDescent="0.2">
      <c r="A28" s="140" t="s">
        <v>730</v>
      </c>
      <c r="B28" s="141">
        <v>224800.50225600001</v>
      </c>
      <c r="C28" s="142">
        <v>1.2895008998726714</v>
      </c>
    </row>
    <row r="29" spans="1:3" x14ac:dyDescent="0.2">
      <c r="A29" s="140" t="s">
        <v>729</v>
      </c>
      <c r="B29" s="141">
        <v>46395.328467000007</v>
      </c>
      <c r="C29" s="142">
        <v>0.26613293657126547</v>
      </c>
    </row>
    <row r="30" spans="1:3" x14ac:dyDescent="0.2">
      <c r="A30" s="140" t="s">
        <v>728</v>
      </c>
      <c r="B30" s="141">
        <v>15032.169391000003</v>
      </c>
      <c r="C30" s="142">
        <v>8.6227547368460389E-2</v>
      </c>
    </row>
    <row r="31" spans="1:3" x14ac:dyDescent="0.2">
      <c r="A31" s="140" t="s">
        <v>727</v>
      </c>
      <c r="B31" s="141">
        <v>1181032.0671930001</v>
      </c>
      <c r="C31" s="142">
        <v>6.7746375036544517</v>
      </c>
    </row>
    <row r="32" spans="1:3" x14ac:dyDescent="0.2">
      <c r="A32" s="140" t="s">
        <v>726</v>
      </c>
      <c r="B32" s="141">
        <v>5616.0573910000003</v>
      </c>
      <c r="C32" s="142">
        <v>3.2214834872495386E-2</v>
      </c>
    </row>
    <row r="33" spans="1:3" x14ac:dyDescent="0.2">
      <c r="A33" s="140" t="s">
        <v>725</v>
      </c>
      <c r="B33" s="141">
        <v>7583.4160000000002</v>
      </c>
      <c r="C33" s="142">
        <v>4.3499999590627308E-2</v>
      </c>
    </row>
    <row r="34" spans="1:3" x14ac:dyDescent="0.2">
      <c r="A34" s="140" t="s">
        <v>724</v>
      </c>
      <c r="B34" s="141">
        <v>112634.66100000002</v>
      </c>
      <c r="C34" s="142">
        <v>0.64609507211399797</v>
      </c>
    </row>
    <row r="35" spans="1:3" x14ac:dyDescent="0.2">
      <c r="A35" s="140" t="s">
        <v>723</v>
      </c>
      <c r="B35" s="141">
        <v>102141.12247919047</v>
      </c>
      <c r="C35" s="142">
        <v>0.5859020243688331</v>
      </c>
    </row>
    <row r="36" spans="1:3" x14ac:dyDescent="0.2">
      <c r="A36" s="143" t="s">
        <v>722</v>
      </c>
      <c r="B36" s="144">
        <v>62535.504000000001</v>
      </c>
      <c r="C36" s="145">
        <v>0.35871623004720721</v>
      </c>
    </row>
    <row r="37" spans="1:3" x14ac:dyDescent="0.2">
      <c r="A37" s="140" t="s">
        <v>721</v>
      </c>
      <c r="B37" s="141">
        <v>10439.724</v>
      </c>
      <c r="C37" s="142">
        <v>5.988435682893594E-2</v>
      </c>
    </row>
    <row r="38" spans="1:3" x14ac:dyDescent="0.2">
      <c r="A38" s="140" t="s">
        <v>720</v>
      </c>
      <c r="B38" s="141">
        <v>42827.057000000001</v>
      </c>
      <c r="C38" s="142">
        <v>0.24566461367380774</v>
      </c>
    </row>
    <row r="39" spans="1:3" x14ac:dyDescent="0.2">
      <c r="A39" s="140" t="s">
        <v>719</v>
      </c>
      <c r="B39" s="141">
        <v>9268.7229999999981</v>
      </c>
      <c r="C39" s="142">
        <v>5.316725954446358E-2</v>
      </c>
    </row>
    <row r="40" spans="1:3" x14ac:dyDescent="0.2">
      <c r="A40" s="143" t="s">
        <v>718</v>
      </c>
      <c r="B40" s="144">
        <v>175899.72738700002</v>
      </c>
      <c r="C40" s="145">
        <v>1.0089962187655215</v>
      </c>
    </row>
    <row r="41" spans="1:3" x14ac:dyDescent="0.2">
      <c r="A41" s="140" t="s">
        <v>717</v>
      </c>
      <c r="B41" s="141">
        <v>103009.76109300001</v>
      </c>
      <c r="C41" s="142">
        <v>0.59088471018550448</v>
      </c>
    </row>
    <row r="42" spans="1:3" x14ac:dyDescent="0.2">
      <c r="A42" s="140" t="s">
        <v>716</v>
      </c>
      <c r="B42" s="141">
        <v>3955.7809999999999</v>
      </c>
      <c r="C42" s="142">
        <v>2.2691155526824755E-2</v>
      </c>
    </row>
    <row r="43" spans="1:3" x14ac:dyDescent="0.2">
      <c r="A43" s="140" t="s">
        <v>715</v>
      </c>
      <c r="B43" s="141">
        <v>68934.18529400001</v>
      </c>
      <c r="C43" s="142">
        <v>0.39542035305319229</v>
      </c>
    </row>
    <row r="44" spans="1:3" x14ac:dyDescent="0.2">
      <c r="A44" s="140" t="s">
        <v>714</v>
      </c>
      <c r="B44" s="141">
        <v>0</v>
      </c>
      <c r="C44" s="142">
        <v>0</v>
      </c>
    </row>
    <row r="45" spans="1:3" x14ac:dyDescent="0.2">
      <c r="A45" s="143" t="s">
        <v>713</v>
      </c>
      <c r="B45" s="144">
        <v>3620442.3729720004</v>
      </c>
      <c r="C45" s="145">
        <v>20.767585708363065</v>
      </c>
    </row>
    <row r="46" spans="1:3" x14ac:dyDescent="0.2">
      <c r="A46" s="140" t="s">
        <v>712</v>
      </c>
      <c r="B46" s="141">
        <v>27.192</v>
      </c>
      <c r="C46" s="142">
        <v>1.5597878170844613E-4</v>
      </c>
    </row>
    <row r="47" spans="1:3" x14ac:dyDescent="0.2">
      <c r="A47" s="140" t="s">
        <v>711</v>
      </c>
      <c r="B47" s="141">
        <v>143395.61199999999</v>
      </c>
      <c r="C47" s="142">
        <v>0.82254607465787866</v>
      </c>
    </row>
    <row r="48" spans="1:3" x14ac:dyDescent="0.2">
      <c r="A48" s="140" t="s">
        <v>710</v>
      </c>
      <c r="B48" s="141">
        <v>2780268.5339720007</v>
      </c>
      <c r="C48" s="142">
        <v>15.948179565728166</v>
      </c>
    </row>
    <row r="49" spans="1:3" x14ac:dyDescent="0.2">
      <c r="A49" s="140" t="s">
        <v>709</v>
      </c>
      <c r="B49" s="141">
        <v>45429.84</v>
      </c>
      <c r="C49" s="142">
        <v>0.26059470051521161</v>
      </c>
    </row>
    <row r="50" spans="1:3" x14ac:dyDescent="0.2">
      <c r="A50" s="140" t="s">
        <v>708</v>
      </c>
      <c r="B50" s="141">
        <v>651321.19500000007</v>
      </c>
      <c r="C50" s="142">
        <v>3.7361093886801005</v>
      </c>
    </row>
    <row r="51" spans="1:3" x14ac:dyDescent="0.2">
      <c r="A51" s="143" t="s">
        <v>707</v>
      </c>
      <c r="B51" s="144">
        <v>106428.06603799999</v>
      </c>
      <c r="C51" s="145">
        <v>0.61049279494679642</v>
      </c>
    </row>
    <row r="52" spans="1:3" x14ac:dyDescent="0.2">
      <c r="A52" s="140" t="s">
        <v>706</v>
      </c>
      <c r="B52" s="141">
        <v>57841.546038</v>
      </c>
      <c r="C52" s="142">
        <v>0.33179074298103262</v>
      </c>
    </row>
    <row r="53" spans="1:3" x14ac:dyDescent="0.2">
      <c r="A53" s="140" t="s">
        <v>705</v>
      </c>
      <c r="B53" s="141">
        <v>48586.52</v>
      </c>
      <c r="C53" s="142">
        <v>0.27870205196576386</v>
      </c>
    </row>
    <row r="54" spans="1:3" x14ac:dyDescent="0.2">
      <c r="A54" s="143" t="s">
        <v>704</v>
      </c>
      <c r="B54" s="144">
        <v>3778722.9345180015</v>
      </c>
      <c r="C54" s="145">
        <v>21.675514847745013</v>
      </c>
    </row>
    <row r="55" spans="1:3" x14ac:dyDescent="0.2">
      <c r="A55" s="140" t="s">
        <v>703</v>
      </c>
      <c r="B55" s="141">
        <v>2720133.3345180005</v>
      </c>
      <c r="C55" s="142">
        <v>15.603231965381395</v>
      </c>
    </row>
    <row r="56" spans="1:3" x14ac:dyDescent="0.2">
      <c r="A56" s="140" t="s">
        <v>702</v>
      </c>
      <c r="B56" s="141">
        <v>638011.20099999988</v>
      </c>
      <c r="C56" s="142">
        <v>3.6597605857723794</v>
      </c>
    </row>
    <row r="57" spans="1:3" x14ac:dyDescent="0.2">
      <c r="A57" s="140" t="s">
        <v>701</v>
      </c>
      <c r="B57" s="141">
        <v>2199.3759999999997</v>
      </c>
      <c r="C57" s="142">
        <v>1.2616063143527336E-2</v>
      </c>
    </row>
    <row r="58" spans="1:3" x14ac:dyDescent="0.2">
      <c r="A58" s="140" t="s">
        <v>700</v>
      </c>
      <c r="B58" s="141">
        <v>337737.79000000004</v>
      </c>
      <c r="C58" s="142">
        <v>1.9373318998640416</v>
      </c>
    </row>
    <row r="59" spans="1:3" x14ac:dyDescent="0.2">
      <c r="A59" s="140" t="s">
        <v>699</v>
      </c>
      <c r="B59" s="141">
        <v>80641.233000000822</v>
      </c>
      <c r="C59" s="142">
        <v>0.4625743335836669</v>
      </c>
    </row>
    <row r="60" spans="1:3" x14ac:dyDescent="0.2">
      <c r="A60" s="143" t="s">
        <v>698</v>
      </c>
      <c r="B60" s="144">
        <v>4552921.8</v>
      </c>
      <c r="C60" s="145">
        <v>26.116475271323388</v>
      </c>
    </row>
    <row r="61" spans="1:3" x14ac:dyDescent="0.2">
      <c r="A61" s="140" t="s">
        <v>697</v>
      </c>
      <c r="B61" s="141">
        <v>64761.172000000006</v>
      </c>
      <c r="C61" s="142">
        <v>0.37148310939140683</v>
      </c>
    </row>
    <row r="62" spans="1:3" x14ac:dyDescent="0.2">
      <c r="A62" s="140" t="s">
        <v>696</v>
      </c>
      <c r="B62" s="141">
        <v>2855429</v>
      </c>
      <c r="C62" s="142">
        <v>16.379315117496564</v>
      </c>
    </row>
    <row r="63" spans="1:3" x14ac:dyDescent="0.2">
      <c r="A63" s="140" t="s">
        <v>695</v>
      </c>
      <c r="B63" s="141">
        <v>475841.97500000003</v>
      </c>
      <c r="C63" s="142">
        <v>2.7295252848720537</v>
      </c>
    </row>
    <row r="64" spans="1:3" x14ac:dyDescent="0.2">
      <c r="A64" s="140" t="s">
        <v>694</v>
      </c>
      <c r="B64" s="141">
        <v>37556.111000000004</v>
      </c>
      <c r="C64" s="142">
        <v>0.21542940715972247</v>
      </c>
    </row>
    <row r="65" spans="1:3" x14ac:dyDescent="0.2">
      <c r="A65" s="140" t="s">
        <v>693</v>
      </c>
      <c r="B65" s="141">
        <v>767054.60900000005</v>
      </c>
      <c r="C65" s="142">
        <v>4.3999795313205539</v>
      </c>
    </row>
    <row r="66" spans="1:3" x14ac:dyDescent="0.2">
      <c r="A66" s="140" t="s">
        <v>692</v>
      </c>
      <c r="B66" s="141">
        <v>120126.132</v>
      </c>
      <c r="C66" s="142">
        <v>0.68906765668976111</v>
      </c>
    </row>
    <row r="67" spans="1:3" x14ac:dyDescent="0.2">
      <c r="A67" s="140" t="s">
        <v>691</v>
      </c>
      <c r="B67" s="141">
        <v>33213.171000000002</v>
      </c>
      <c r="C67" s="142">
        <v>0.19051742973132885</v>
      </c>
    </row>
    <row r="68" spans="1:3" x14ac:dyDescent="0.2">
      <c r="A68" s="140" t="s">
        <v>690</v>
      </c>
      <c r="B68" s="141">
        <v>198939.63</v>
      </c>
      <c r="C68" s="142">
        <v>1.1411577346619977</v>
      </c>
    </row>
    <row r="69" spans="1:3" x14ac:dyDescent="0.2">
      <c r="A69" s="146" t="s">
        <v>689</v>
      </c>
      <c r="B69" s="144">
        <f>B36+B40+B45+B51+B54+B60</f>
        <v>12296950.404915001</v>
      </c>
      <c r="C69" s="147">
        <f>C36+C40+C45+C51+C54+C60</f>
        <v>70.537781071190992</v>
      </c>
    </row>
    <row r="71" spans="1:3" ht="54" customHeight="1" x14ac:dyDescent="0.2">
      <c r="A71" s="236" t="s">
        <v>1185</v>
      </c>
      <c r="C71" s="45"/>
    </row>
    <row r="72" spans="1:3" x14ac:dyDescent="0.2">
      <c r="A72" s="45" t="s">
        <v>98</v>
      </c>
    </row>
  </sheetData>
  <mergeCells count="1">
    <mergeCell ref="B7:C7"/>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C18" sqref="C18"/>
    </sheetView>
  </sheetViews>
  <sheetFormatPr baseColWidth="10" defaultColWidth="11.42578125" defaultRowHeight="12.75" x14ac:dyDescent="0.2"/>
  <cols>
    <col min="1" max="1" width="40.42578125" style="38" bestFit="1" customWidth="1"/>
    <col min="2" max="2" width="13" style="38" bestFit="1" customWidth="1"/>
    <col min="3" max="16384" width="11.42578125" style="38"/>
  </cols>
  <sheetData>
    <row r="1" spans="1:2" x14ac:dyDescent="0.2">
      <c r="A1" s="81" t="s">
        <v>1206</v>
      </c>
    </row>
    <row r="2" spans="1:2" x14ac:dyDescent="0.2">
      <c r="A2" s="81" t="s">
        <v>150</v>
      </c>
    </row>
    <row r="3" spans="1:2" x14ac:dyDescent="0.2">
      <c r="A3" s="68" t="s">
        <v>151</v>
      </c>
    </row>
    <row r="4" spans="1:2" x14ac:dyDescent="0.2">
      <c r="A4" s="198" t="s">
        <v>26</v>
      </c>
    </row>
    <row r="5" spans="1:2" x14ac:dyDescent="0.2">
      <c r="A5" s="604" t="s">
        <v>84</v>
      </c>
      <c r="B5" s="608" t="s">
        <v>152</v>
      </c>
    </row>
    <row r="6" spans="1:2" x14ac:dyDescent="0.2">
      <c r="A6" s="604"/>
      <c r="B6" s="608"/>
    </row>
    <row r="7" spans="1:2" x14ac:dyDescent="0.2">
      <c r="A7" s="12" t="s">
        <v>88</v>
      </c>
      <c r="B7" s="13">
        <v>16.55567834</v>
      </c>
    </row>
    <row r="8" spans="1:2" x14ac:dyDescent="0.2">
      <c r="A8" s="10" t="s">
        <v>153</v>
      </c>
      <c r="B8" s="11">
        <v>14.159942959999999</v>
      </c>
    </row>
    <row r="9" spans="1:2" x14ac:dyDescent="0.2">
      <c r="A9" s="10" t="s">
        <v>90</v>
      </c>
      <c r="B9" s="11">
        <v>0</v>
      </c>
    </row>
    <row r="10" spans="1:2" x14ac:dyDescent="0.2">
      <c r="A10" s="10" t="s">
        <v>91</v>
      </c>
      <c r="B10" s="11">
        <v>6.4018067599999995</v>
      </c>
    </row>
    <row r="11" spans="1:2" x14ac:dyDescent="0.2">
      <c r="A11" s="10" t="s">
        <v>92</v>
      </c>
      <c r="B11" s="11">
        <v>1.7030355100000001</v>
      </c>
    </row>
    <row r="12" spans="1:2" x14ac:dyDescent="0.2">
      <c r="A12" s="10" t="s">
        <v>93</v>
      </c>
      <c r="B12" s="11">
        <v>384.81144284000004</v>
      </c>
    </row>
    <row r="13" spans="1:2" x14ac:dyDescent="0.2">
      <c r="A13" s="10" t="s">
        <v>94</v>
      </c>
      <c r="B13" s="11">
        <v>269.94137982000001</v>
      </c>
    </row>
    <row r="14" spans="1:2" x14ac:dyDescent="0.2">
      <c r="A14" s="10" t="s">
        <v>95</v>
      </c>
      <c r="B14" s="11">
        <v>684.05888567000011</v>
      </c>
    </row>
    <row r="15" spans="1:2" x14ac:dyDescent="0.2">
      <c r="A15" s="10" t="s">
        <v>96</v>
      </c>
      <c r="B15" s="11">
        <v>0</v>
      </c>
    </row>
    <row r="16" spans="1:2" x14ac:dyDescent="0.2">
      <c r="A16" s="180" t="s">
        <v>97</v>
      </c>
      <c r="B16" s="4">
        <v>1377.6321719000002</v>
      </c>
    </row>
    <row r="17" spans="1:1" x14ac:dyDescent="0.2">
      <c r="A17" s="38" t="s">
        <v>98</v>
      </c>
    </row>
  </sheetData>
  <mergeCells count="2">
    <mergeCell ref="A5:A6"/>
    <mergeCell ref="B5:B6"/>
  </mergeCells>
  <conditionalFormatting sqref="B8:B16">
    <cfRule type="cellIs" dxfId="0" priority="1" operator="equal">
      <formula>0</formula>
    </cfRule>
  </conditionalFormatting>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9" sqref="A19"/>
    </sheetView>
  </sheetViews>
  <sheetFormatPr baseColWidth="10" defaultColWidth="11.42578125" defaultRowHeight="12.75" x14ac:dyDescent="0.2"/>
  <cols>
    <col min="1" max="1" width="42.140625" style="38" bestFit="1" customWidth="1"/>
    <col min="2" max="2" width="8.140625" style="38" bestFit="1" customWidth="1"/>
    <col min="3" max="16384" width="11.42578125" style="38"/>
  </cols>
  <sheetData>
    <row r="1" spans="1:2" x14ac:dyDescent="0.2">
      <c r="A1" s="81" t="s">
        <v>1206</v>
      </c>
    </row>
    <row r="2" spans="1:2" x14ac:dyDescent="0.2">
      <c r="A2" s="81" t="s">
        <v>154</v>
      </c>
    </row>
    <row r="3" spans="1:2" x14ac:dyDescent="0.2">
      <c r="A3" s="81" t="s">
        <v>69</v>
      </c>
    </row>
    <row r="4" spans="1:2" x14ac:dyDescent="0.2">
      <c r="A4" s="38" t="s">
        <v>64</v>
      </c>
    </row>
    <row r="5" spans="1:2" x14ac:dyDescent="0.2">
      <c r="A5" s="38" t="s">
        <v>26</v>
      </c>
    </row>
    <row r="7" spans="1:2" x14ac:dyDescent="0.2">
      <c r="A7" s="14" t="s">
        <v>161</v>
      </c>
      <c r="B7" s="15" t="s">
        <v>14</v>
      </c>
    </row>
    <row r="8" spans="1:2" x14ac:dyDescent="0.2">
      <c r="A8" s="16" t="s">
        <v>72</v>
      </c>
      <c r="B8" s="17">
        <v>0.71344691144592431</v>
      </c>
    </row>
    <row r="9" spans="1:2" x14ac:dyDescent="0.2">
      <c r="A9" s="19" t="s">
        <v>73</v>
      </c>
      <c r="B9" s="20">
        <v>0</v>
      </c>
    </row>
    <row r="10" spans="1:2" x14ac:dyDescent="0.2">
      <c r="A10" s="19" t="s">
        <v>74</v>
      </c>
      <c r="B10" s="20">
        <v>4.2172352706101182E-3</v>
      </c>
    </row>
    <row r="11" spans="1:2" x14ac:dyDescent="0.2">
      <c r="A11" s="19" t="s">
        <v>75</v>
      </c>
      <c r="B11" s="20">
        <v>2.3755219675779472E-2</v>
      </c>
    </row>
    <row r="12" spans="1:2" x14ac:dyDescent="0.2">
      <c r="A12" s="19" t="s">
        <v>76</v>
      </c>
      <c r="B12" s="20">
        <v>0.14704763175909782</v>
      </c>
    </row>
    <row r="13" spans="1:2" x14ac:dyDescent="0.2">
      <c r="A13" s="20" t="s">
        <v>77</v>
      </c>
      <c r="B13" s="20">
        <v>0.11153300184858829</v>
      </c>
    </row>
    <row r="14" spans="1:2" x14ac:dyDescent="0.2">
      <c r="A14" s="20" t="s">
        <v>78</v>
      </c>
      <c r="B14" s="20">
        <v>0</v>
      </c>
    </row>
    <row r="15" spans="1:2" x14ac:dyDescent="0.2">
      <c r="A15" s="14" t="s">
        <v>61</v>
      </c>
      <c r="B15" s="22">
        <v>1</v>
      </c>
    </row>
    <row r="16" spans="1:2" x14ac:dyDescent="0.2">
      <c r="A16" s="23" t="s">
        <v>1167</v>
      </c>
    </row>
    <row r="17" spans="1:1" x14ac:dyDescent="0.2">
      <c r="A17" s="38" t="s">
        <v>98</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baseColWidth="10" defaultColWidth="11.42578125" defaultRowHeight="12.75" x14ac:dyDescent="0.2"/>
  <cols>
    <col min="1" max="1" width="25.7109375" style="38" bestFit="1" customWidth="1"/>
    <col min="2" max="2" width="13.7109375" style="38" bestFit="1" customWidth="1"/>
    <col min="3" max="16384" width="11.42578125" style="38"/>
  </cols>
  <sheetData>
    <row r="1" spans="1:2" x14ac:dyDescent="0.2">
      <c r="A1" s="81" t="s">
        <v>1206</v>
      </c>
    </row>
    <row r="2" spans="1:2" x14ac:dyDescent="0.2">
      <c r="A2" s="81" t="s">
        <v>155</v>
      </c>
    </row>
    <row r="3" spans="1:2" x14ac:dyDescent="0.2">
      <c r="A3" s="67" t="s">
        <v>156</v>
      </c>
    </row>
    <row r="4" spans="1:2" x14ac:dyDescent="0.2">
      <c r="A4" s="198" t="s">
        <v>26</v>
      </c>
    </row>
    <row r="5" spans="1:2" x14ac:dyDescent="0.2">
      <c r="A5" s="198"/>
    </row>
    <row r="6" spans="1:2" x14ac:dyDescent="0.2">
      <c r="A6" s="14" t="s">
        <v>84</v>
      </c>
      <c r="B6" s="15" t="s">
        <v>157</v>
      </c>
    </row>
    <row r="7" spans="1:2" x14ac:dyDescent="0.2">
      <c r="A7" s="24" t="s">
        <v>88</v>
      </c>
      <c r="B7" s="25">
        <v>47.717997660000002</v>
      </c>
    </row>
    <row r="8" spans="1:2" x14ac:dyDescent="0.2">
      <c r="A8" s="26" t="s">
        <v>89</v>
      </c>
      <c r="B8" s="27">
        <v>105.45711921</v>
      </c>
    </row>
    <row r="9" spans="1:2" x14ac:dyDescent="0.2">
      <c r="A9" s="26" t="s">
        <v>91</v>
      </c>
      <c r="B9" s="27">
        <v>47.974098599999998</v>
      </c>
    </row>
    <row r="10" spans="1:2" x14ac:dyDescent="0.2">
      <c r="A10" s="26" t="s">
        <v>158</v>
      </c>
      <c r="B10" s="27">
        <v>170.75682294000001</v>
      </c>
    </row>
    <row r="11" spans="1:2" x14ac:dyDescent="0.2">
      <c r="A11" s="14" t="s">
        <v>97</v>
      </c>
      <c r="B11" s="28">
        <v>371.90603841000001</v>
      </c>
    </row>
    <row r="12" spans="1:2" x14ac:dyDescent="0.2">
      <c r="A12" s="38" t="s">
        <v>98</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baseColWidth="10" defaultColWidth="11.42578125" defaultRowHeight="12.75" x14ac:dyDescent="0.2"/>
  <cols>
    <col min="1" max="1" width="48.28515625" style="38" bestFit="1" customWidth="1"/>
    <col min="2" max="2" width="8.140625" style="38" bestFit="1" customWidth="1"/>
    <col min="3" max="16384" width="11.42578125" style="38"/>
  </cols>
  <sheetData>
    <row r="1" spans="1:2" x14ac:dyDescent="0.2">
      <c r="A1" s="81" t="s">
        <v>1206</v>
      </c>
    </row>
    <row r="2" spans="1:2" x14ac:dyDescent="0.2">
      <c r="A2" s="81" t="s">
        <v>159</v>
      </c>
    </row>
    <row r="3" spans="1:2" x14ac:dyDescent="0.2">
      <c r="A3" s="81" t="s">
        <v>160</v>
      </c>
    </row>
    <row r="4" spans="1:2" x14ac:dyDescent="0.2">
      <c r="A4" s="198" t="s">
        <v>26</v>
      </c>
    </row>
    <row r="6" spans="1:2" x14ac:dyDescent="0.2">
      <c r="A6" s="14" t="s">
        <v>161</v>
      </c>
      <c r="B6" s="15" t="s">
        <v>17</v>
      </c>
    </row>
    <row r="7" spans="1:2" x14ac:dyDescent="0.2">
      <c r="A7" s="19" t="s">
        <v>72</v>
      </c>
      <c r="B7" s="29">
        <v>0.89896908941620368</v>
      </c>
    </row>
    <row r="8" spans="1:2" x14ac:dyDescent="0.2">
      <c r="A8" s="19" t="s">
        <v>73</v>
      </c>
      <c r="B8" s="29">
        <v>0</v>
      </c>
    </row>
    <row r="9" spans="1:2" x14ac:dyDescent="0.2">
      <c r="A9" s="19" t="s">
        <v>74</v>
      </c>
      <c r="B9" s="29">
        <v>0.10103091058379657</v>
      </c>
    </row>
    <row r="10" spans="1:2" x14ac:dyDescent="0.2">
      <c r="A10" s="19" t="s">
        <v>75</v>
      </c>
      <c r="B10" s="29">
        <v>0</v>
      </c>
    </row>
    <row r="11" spans="1:2" x14ac:dyDescent="0.2">
      <c r="A11" s="19" t="s">
        <v>76</v>
      </c>
      <c r="B11" s="29">
        <v>0</v>
      </c>
    </row>
    <row r="12" spans="1:2" x14ac:dyDescent="0.2">
      <c r="A12" s="20" t="s">
        <v>77</v>
      </c>
      <c r="B12" s="29">
        <v>0</v>
      </c>
    </row>
    <row r="13" spans="1:2" x14ac:dyDescent="0.2">
      <c r="A13" s="20" t="s">
        <v>78</v>
      </c>
      <c r="B13" s="29">
        <v>0</v>
      </c>
    </row>
    <row r="14" spans="1:2" x14ac:dyDescent="0.2">
      <c r="A14" s="14" t="s">
        <v>61</v>
      </c>
      <c r="B14" s="22">
        <v>1.0000000000000002</v>
      </c>
    </row>
    <row r="15" spans="1:2" x14ac:dyDescent="0.2">
      <c r="A15" s="23" t="s">
        <v>100</v>
      </c>
    </row>
    <row r="16" spans="1:2" x14ac:dyDescent="0.2">
      <c r="A16" s="38" t="s">
        <v>98</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heetViews>
  <sheetFormatPr baseColWidth="10" defaultColWidth="11.42578125" defaultRowHeight="12.75" x14ac:dyDescent="0.2"/>
  <cols>
    <col min="1" max="16384" width="11.42578125" style="38"/>
  </cols>
  <sheetData>
    <row r="1" spans="1:5" x14ac:dyDescent="0.2">
      <c r="A1" s="67" t="s">
        <v>1207</v>
      </c>
    </row>
    <row r="2" spans="1:5" x14ac:dyDescent="0.2">
      <c r="A2" s="176" t="s">
        <v>162</v>
      </c>
      <c r="B2" s="108"/>
      <c r="C2" s="108"/>
      <c r="D2" s="108"/>
      <c r="E2" s="108"/>
    </row>
    <row r="3" spans="1:5" x14ac:dyDescent="0.2">
      <c r="A3" s="486" t="s">
        <v>1183</v>
      </c>
      <c r="B3" s="107"/>
      <c r="C3" s="107"/>
      <c r="D3" s="107"/>
      <c r="E3" s="107"/>
    </row>
    <row r="4" spans="1:5" x14ac:dyDescent="0.2">
      <c r="A4" s="412" t="s">
        <v>1216</v>
      </c>
      <c r="B4" s="108"/>
      <c r="C4" s="108"/>
      <c r="D4" s="108"/>
      <c r="E4" s="108"/>
    </row>
    <row r="6" spans="1:5" ht="25.5" x14ac:dyDescent="0.2">
      <c r="A6" s="30" t="s">
        <v>163</v>
      </c>
      <c r="B6" s="30" t="s">
        <v>164</v>
      </c>
      <c r="C6" s="30" t="s">
        <v>165</v>
      </c>
      <c r="D6" s="30" t="s">
        <v>166</v>
      </c>
      <c r="E6" s="30" t="s">
        <v>167</v>
      </c>
    </row>
    <row r="7" spans="1:5" x14ac:dyDescent="0.2">
      <c r="A7" s="31">
        <v>1991</v>
      </c>
      <c r="B7" s="32">
        <v>7477.9</v>
      </c>
      <c r="C7" s="32">
        <v>5692.2</v>
      </c>
      <c r="D7" s="32">
        <v>13170.1</v>
      </c>
      <c r="E7" s="33">
        <v>0.374</v>
      </c>
    </row>
    <row r="8" spans="1:5" x14ac:dyDescent="0.2">
      <c r="A8" s="31">
        <v>1992</v>
      </c>
      <c r="B8" s="34">
        <v>7680.7</v>
      </c>
      <c r="C8" s="32">
        <v>5704.6</v>
      </c>
      <c r="D8" s="32">
        <v>13385.4</v>
      </c>
      <c r="E8" s="33">
        <v>0.307</v>
      </c>
    </row>
    <row r="9" spans="1:5" x14ac:dyDescent="0.2">
      <c r="A9" s="31">
        <v>1993</v>
      </c>
      <c r="B9" s="32">
        <v>7843.7</v>
      </c>
      <c r="C9" s="32">
        <v>5231.1000000000004</v>
      </c>
      <c r="D9" s="32">
        <v>13074.7</v>
      </c>
      <c r="E9" s="33">
        <v>0.28299999999999997</v>
      </c>
    </row>
    <row r="10" spans="1:5" x14ac:dyDescent="0.2">
      <c r="A10" s="31">
        <v>1994</v>
      </c>
      <c r="B10" s="32">
        <v>8122.3</v>
      </c>
      <c r="C10" s="32">
        <v>5375.3</v>
      </c>
      <c r="D10" s="32">
        <v>13497.6</v>
      </c>
      <c r="E10" s="33">
        <v>0.22800000000000001</v>
      </c>
    </row>
    <row r="11" spans="1:5" x14ac:dyDescent="0.2">
      <c r="A11" s="31">
        <v>1995</v>
      </c>
      <c r="B11" s="32">
        <v>8445.1</v>
      </c>
      <c r="C11" s="32">
        <v>3989.7</v>
      </c>
      <c r="D11" s="32">
        <v>12434.8</v>
      </c>
      <c r="E11" s="33">
        <v>0.17399999999999999</v>
      </c>
    </row>
    <row r="12" spans="1:5" x14ac:dyDescent="0.2">
      <c r="A12" s="31">
        <v>1996</v>
      </c>
      <c r="B12" s="32">
        <v>7994.5</v>
      </c>
      <c r="C12" s="32">
        <v>3122.7</v>
      </c>
      <c r="D12" s="32">
        <v>11117.2</v>
      </c>
      <c r="E12" s="33">
        <v>0.14699999999999999</v>
      </c>
    </row>
    <row r="13" spans="1:5" x14ac:dyDescent="0.2">
      <c r="A13" s="31">
        <v>1997</v>
      </c>
      <c r="B13" s="32">
        <v>7918.2</v>
      </c>
      <c r="C13" s="32">
        <v>2527.1999999999998</v>
      </c>
      <c r="D13" s="32">
        <v>10445.299999999999</v>
      </c>
      <c r="E13" s="33">
        <v>0.129</v>
      </c>
    </row>
    <row r="14" spans="1:5" x14ac:dyDescent="0.2">
      <c r="A14" s="31">
        <v>1998</v>
      </c>
      <c r="B14" s="32">
        <v>7190.3</v>
      </c>
      <c r="C14" s="32">
        <v>2461</v>
      </c>
      <c r="D14" s="32">
        <v>9651.2999999999993</v>
      </c>
      <c r="E14" s="33">
        <v>0.122</v>
      </c>
    </row>
    <row r="15" spans="1:5" x14ac:dyDescent="0.2">
      <c r="A15" s="31">
        <v>1999</v>
      </c>
      <c r="B15" s="32">
        <v>6881.6</v>
      </c>
      <c r="C15" s="32">
        <v>2795.4</v>
      </c>
      <c r="D15" s="32">
        <v>9677</v>
      </c>
      <c r="E15" s="33">
        <v>0.13400000000000001</v>
      </c>
    </row>
    <row r="16" spans="1:5" x14ac:dyDescent="0.2">
      <c r="A16" s="31">
        <v>2000</v>
      </c>
      <c r="B16" s="32">
        <v>7110</v>
      </c>
      <c r="C16" s="32">
        <v>2580.3000000000002</v>
      </c>
      <c r="D16" s="32">
        <v>9690.2999999999993</v>
      </c>
      <c r="E16" s="33">
        <v>0.13200000000000001</v>
      </c>
    </row>
    <row r="17" spans="1:5" x14ac:dyDescent="0.2">
      <c r="A17" s="31">
        <v>2001</v>
      </c>
      <c r="B17" s="32">
        <v>6921.2</v>
      </c>
      <c r="C17" s="32">
        <v>3007.6</v>
      </c>
      <c r="D17" s="32">
        <v>9928.9</v>
      </c>
      <c r="E17" s="33">
        <v>0.14499999999999999</v>
      </c>
    </row>
    <row r="18" spans="1:5" x14ac:dyDescent="0.2">
      <c r="A18" s="31">
        <v>2002</v>
      </c>
      <c r="B18" s="32">
        <v>6490.9</v>
      </c>
      <c r="C18" s="32">
        <v>3737.2</v>
      </c>
      <c r="D18" s="32">
        <v>10228.1</v>
      </c>
      <c r="E18" s="33">
        <v>0.152</v>
      </c>
    </row>
    <row r="19" spans="1:5" x14ac:dyDescent="0.2">
      <c r="A19" s="31">
        <v>2003</v>
      </c>
      <c r="B19" s="32">
        <v>6393.5</v>
      </c>
      <c r="C19" s="32">
        <v>4701.8999999999996</v>
      </c>
      <c r="D19" s="32">
        <v>11095.4</v>
      </c>
      <c r="E19" s="33">
        <v>0.127</v>
      </c>
    </row>
    <row r="20" spans="1:5" x14ac:dyDescent="0.2">
      <c r="A20" s="31">
        <v>2004</v>
      </c>
      <c r="B20" s="32">
        <v>6177.3</v>
      </c>
      <c r="C20" s="32">
        <v>4949</v>
      </c>
      <c r="D20" s="32">
        <v>11126.3</v>
      </c>
      <c r="E20" s="33">
        <v>0.10299999999999999</v>
      </c>
    </row>
    <row r="21" spans="1:5" x14ac:dyDescent="0.2">
      <c r="A21" s="31">
        <v>2005</v>
      </c>
      <c r="B21" s="32">
        <v>5140.7</v>
      </c>
      <c r="C21" s="32">
        <v>4232.7</v>
      </c>
      <c r="D21" s="32">
        <v>9373.4</v>
      </c>
      <c r="E21" s="33">
        <v>7.0000000000000007E-2</v>
      </c>
    </row>
    <row r="22" spans="1:5" x14ac:dyDescent="0.2">
      <c r="A22" s="31">
        <v>2006</v>
      </c>
      <c r="B22" s="32">
        <v>3495.2</v>
      </c>
      <c r="C22" s="32">
        <v>4171.2</v>
      </c>
      <c r="D22" s="32">
        <v>7666.4</v>
      </c>
      <c r="E22" s="33">
        <v>0.05</v>
      </c>
    </row>
    <row r="23" spans="1:5" x14ac:dyDescent="0.2">
      <c r="A23" s="31">
        <v>2007</v>
      </c>
      <c r="B23" s="32">
        <v>3437.9</v>
      </c>
      <c r="C23" s="32">
        <v>3656.2</v>
      </c>
      <c r="D23" s="32">
        <v>7094</v>
      </c>
      <c r="E23" s="33">
        <v>3.9E-2</v>
      </c>
    </row>
    <row r="24" spans="1:5" x14ac:dyDescent="0.2">
      <c r="A24" s="31">
        <v>2008</v>
      </c>
      <c r="B24" s="32">
        <v>4400</v>
      </c>
      <c r="C24" s="32">
        <v>2934.9</v>
      </c>
      <c r="D24" s="32">
        <v>7335</v>
      </c>
      <c r="E24" s="33">
        <v>4.9000000000000002E-2</v>
      </c>
    </row>
    <row r="25" spans="1:5" x14ac:dyDescent="0.2">
      <c r="A25" s="31">
        <v>2009</v>
      </c>
      <c r="B25" s="32">
        <v>8565.6</v>
      </c>
      <c r="C25" s="32">
        <v>2530.1</v>
      </c>
      <c r="D25" s="32">
        <v>11095.8</v>
      </c>
      <c r="E25" s="33">
        <v>5.8000000000000003E-2</v>
      </c>
    </row>
    <row r="26" spans="1:5" x14ac:dyDescent="0.2">
      <c r="A26" s="31">
        <v>2010</v>
      </c>
      <c r="B26" s="32">
        <v>16262.4</v>
      </c>
      <c r="C26" s="32">
        <v>4095.5</v>
      </c>
      <c r="D26" s="32">
        <v>20357.900000000001</v>
      </c>
      <c r="E26" s="33">
        <v>8.5999999999999993E-2</v>
      </c>
    </row>
    <row r="27" spans="1:5" x14ac:dyDescent="0.2">
      <c r="A27" s="31">
        <v>2011</v>
      </c>
      <c r="B27" s="32">
        <v>20647.099999999999</v>
      </c>
      <c r="C27" s="32">
        <v>5280.5</v>
      </c>
      <c r="D27" s="32">
        <v>25927.599999999999</v>
      </c>
      <c r="E27" s="33">
        <v>0.111</v>
      </c>
    </row>
    <row r="28" spans="1:5" x14ac:dyDescent="0.2">
      <c r="A28" s="31">
        <v>2012</v>
      </c>
      <c r="B28" s="32">
        <v>26288.400000000001</v>
      </c>
      <c r="C28" s="32">
        <v>6134.6</v>
      </c>
      <c r="D28" s="32">
        <v>32422.9</v>
      </c>
      <c r="E28" s="33">
        <v>0.11899999999999999</v>
      </c>
    </row>
    <row r="29" spans="1:5" x14ac:dyDescent="0.2">
      <c r="A29" s="31">
        <v>2013</v>
      </c>
      <c r="B29" s="32">
        <v>28355.1</v>
      </c>
      <c r="C29" s="32">
        <v>5159.6000000000004</v>
      </c>
      <c r="D29" s="32">
        <v>33514.800000000003</v>
      </c>
      <c r="E29" s="33">
        <v>0.127</v>
      </c>
    </row>
    <row r="30" spans="1:5" x14ac:dyDescent="0.2">
      <c r="A30" s="31">
        <v>2014</v>
      </c>
      <c r="B30" s="32">
        <v>30042.2</v>
      </c>
      <c r="C30" s="32">
        <v>6544.3</v>
      </c>
      <c r="D30" s="32">
        <v>36586.5</v>
      </c>
      <c r="E30" s="33">
        <v>0.15</v>
      </c>
    </row>
    <row r="31" spans="1:5" x14ac:dyDescent="0.2">
      <c r="A31" s="31">
        <v>2015</v>
      </c>
      <c r="B31" s="32">
        <v>31185.9</v>
      </c>
      <c r="C31" s="32">
        <v>7777.2</v>
      </c>
      <c r="D31" s="32">
        <v>38963.1</v>
      </c>
      <c r="E31" s="33">
        <v>0.17299999999999999</v>
      </c>
    </row>
    <row r="32" spans="1:5" x14ac:dyDescent="0.2">
      <c r="A32" s="31">
        <v>2016</v>
      </c>
      <c r="B32" s="32">
        <v>43284.6</v>
      </c>
      <c r="C32" s="32">
        <v>10080.799999999999</v>
      </c>
      <c r="D32" s="32">
        <v>53365.4</v>
      </c>
      <c r="E32" s="33">
        <v>0.21</v>
      </c>
    </row>
    <row r="33" spans="1:5" x14ac:dyDescent="0.2">
      <c r="A33" s="31">
        <v>2017</v>
      </c>
      <c r="B33" s="32">
        <v>56128.7</v>
      </c>
      <c r="C33" s="32">
        <v>12807.5</v>
      </c>
      <c r="D33" s="32">
        <v>68936.2</v>
      </c>
      <c r="E33" s="33">
        <v>0.23599999999999999</v>
      </c>
    </row>
    <row r="34" spans="1:5" x14ac:dyDescent="0.2">
      <c r="A34" s="35" t="s">
        <v>168</v>
      </c>
      <c r="B34" s="32">
        <v>56073.8</v>
      </c>
      <c r="C34" s="32">
        <v>15120</v>
      </c>
      <c r="D34" s="32">
        <v>71193.8</v>
      </c>
      <c r="E34" s="33">
        <v>0.23499999999999999</v>
      </c>
    </row>
    <row r="36" spans="1:5" x14ac:dyDescent="0.2">
      <c r="A36" s="38" t="s">
        <v>1217</v>
      </c>
    </row>
    <row r="37" spans="1:5" x14ac:dyDescent="0.2">
      <c r="A37" s="38" t="s">
        <v>1169</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20" sqref="A20"/>
    </sheetView>
  </sheetViews>
  <sheetFormatPr baseColWidth="10" defaultColWidth="11.42578125" defaultRowHeight="12.75" x14ac:dyDescent="0.2"/>
  <cols>
    <col min="1" max="1" width="14.85546875" style="38" customWidth="1"/>
    <col min="2" max="2" width="22.7109375" style="38" customWidth="1"/>
    <col min="3" max="16384" width="11.42578125" style="38"/>
  </cols>
  <sheetData>
    <row r="1" spans="1:2" x14ac:dyDescent="0.2">
      <c r="A1" s="67" t="s">
        <v>1207</v>
      </c>
    </row>
    <row r="2" spans="1:2" x14ac:dyDescent="0.2">
      <c r="A2" s="176" t="s">
        <v>169</v>
      </c>
      <c r="B2" s="108"/>
    </row>
    <row r="3" spans="1:2" x14ac:dyDescent="0.2">
      <c r="A3" s="176" t="s">
        <v>170</v>
      </c>
      <c r="B3" s="107"/>
    </row>
    <row r="6" spans="1:2" ht="38.25" x14ac:dyDescent="0.2">
      <c r="A6" s="36" t="s">
        <v>171</v>
      </c>
      <c r="B6" s="36" t="s">
        <v>172</v>
      </c>
    </row>
    <row r="7" spans="1:2" x14ac:dyDescent="0.2">
      <c r="A7" s="36">
        <v>1995</v>
      </c>
      <c r="B7" s="37" t="s">
        <v>173</v>
      </c>
    </row>
    <row r="8" spans="1:2" x14ac:dyDescent="0.2">
      <c r="A8" s="36">
        <v>1996</v>
      </c>
      <c r="B8" s="37" t="s">
        <v>174</v>
      </c>
    </row>
    <row r="9" spans="1:2" x14ac:dyDescent="0.2">
      <c r="A9" s="36">
        <v>1997</v>
      </c>
      <c r="B9" s="37" t="s">
        <v>175</v>
      </c>
    </row>
    <row r="10" spans="1:2" x14ac:dyDescent="0.2">
      <c r="A10" s="36">
        <v>2002</v>
      </c>
      <c r="B10" s="37" t="s">
        <v>176</v>
      </c>
    </row>
    <row r="11" spans="1:2" x14ac:dyDescent="0.2">
      <c r="A11" s="36">
        <v>2003</v>
      </c>
      <c r="B11" s="37" t="s">
        <v>177</v>
      </c>
    </row>
    <row r="12" spans="1:2" x14ac:dyDescent="0.2">
      <c r="A12" s="36">
        <v>2004</v>
      </c>
      <c r="B12" s="37" t="s">
        <v>178</v>
      </c>
    </row>
    <row r="13" spans="1:2" x14ac:dyDescent="0.2">
      <c r="A13" s="36">
        <v>2005</v>
      </c>
      <c r="B13" s="37" t="s">
        <v>179</v>
      </c>
    </row>
    <row r="14" spans="1:2" x14ac:dyDescent="0.2">
      <c r="A14" s="36">
        <v>2006</v>
      </c>
      <c r="B14" s="37" t="s">
        <v>180</v>
      </c>
    </row>
    <row r="15" spans="1:2" x14ac:dyDescent="0.2">
      <c r="A15" s="36">
        <v>2007</v>
      </c>
      <c r="B15" s="37" t="s">
        <v>181</v>
      </c>
    </row>
    <row r="16" spans="1:2" x14ac:dyDescent="0.2">
      <c r="A16" s="36">
        <v>2014</v>
      </c>
      <c r="B16" s="37" t="s">
        <v>182</v>
      </c>
    </row>
    <row r="17" spans="1:2" x14ac:dyDescent="0.2">
      <c r="A17" s="36">
        <v>2016</v>
      </c>
      <c r="B17" s="37" t="s">
        <v>183</v>
      </c>
    </row>
    <row r="18" spans="1:2" x14ac:dyDescent="0.2">
      <c r="A18" s="36">
        <v>2017</v>
      </c>
      <c r="B18" s="37" t="s">
        <v>184</v>
      </c>
    </row>
    <row r="19" spans="1:2" x14ac:dyDescent="0.2">
      <c r="A19" s="36">
        <v>2018</v>
      </c>
      <c r="B19" s="37" t="s">
        <v>185</v>
      </c>
    </row>
    <row r="20" spans="1:2" x14ac:dyDescent="0.2">
      <c r="A20" s="38" t="s">
        <v>1170</v>
      </c>
    </row>
  </sheetData>
  <hyperlinks>
    <hyperlink ref="B12" location="_ftn1" display="_ftn1"/>
    <hyperlink ref="B13" location="_ftn2" display="_ftn2"/>
    <hyperlink ref="B14" location="_ftn3" display="_ftn3"/>
    <hyperlink ref="B15" location="_ftn4" display="_ftn4"/>
    <hyperlink ref="B16" location="_ftn5" display="_ftn5"/>
    <hyperlink ref="B17" location="_ftn6" display="_ftn6"/>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15" sqref="A15"/>
    </sheetView>
  </sheetViews>
  <sheetFormatPr baseColWidth="10" defaultColWidth="11.42578125" defaultRowHeight="12.75" x14ac:dyDescent="0.2"/>
  <cols>
    <col min="1" max="1" width="15.140625" style="38" customWidth="1"/>
    <col min="2" max="2" width="17.42578125" style="38" customWidth="1"/>
    <col min="3" max="3" width="14.140625" style="38" customWidth="1"/>
    <col min="4" max="16384" width="11.42578125" style="38"/>
  </cols>
  <sheetData>
    <row r="1" spans="1:3" x14ac:dyDescent="0.2">
      <c r="A1" s="67" t="s">
        <v>1207</v>
      </c>
    </row>
    <row r="2" spans="1:3" x14ac:dyDescent="0.2">
      <c r="A2" s="176" t="s">
        <v>36</v>
      </c>
      <c r="B2" s="108"/>
      <c r="C2" s="108"/>
    </row>
    <row r="3" spans="1:3" x14ac:dyDescent="0.2">
      <c r="A3" s="176" t="s">
        <v>186</v>
      </c>
      <c r="B3" s="107"/>
      <c r="C3" s="107"/>
    </row>
    <row r="6" spans="1:3" ht="25.5" x14ac:dyDescent="0.2">
      <c r="A6" s="36"/>
      <c r="B6" s="39" t="s">
        <v>187</v>
      </c>
      <c r="C6" s="39" t="s">
        <v>188</v>
      </c>
    </row>
    <row r="7" spans="1:3" x14ac:dyDescent="0.2">
      <c r="A7" s="40" t="s">
        <v>189</v>
      </c>
      <c r="B7" s="41">
        <v>915000000000</v>
      </c>
      <c r="C7" s="42">
        <v>1501.0334984743592</v>
      </c>
    </row>
    <row r="8" spans="1:3" x14ac:dyDescent="0.2">
      <c r="A8" s="40" t="s">
        <v>190</v>
      </c>
      <c r="B8" s="41">
        <v>850000000000</v>
      </c>
      <c r="C8" s="42">
        <v>1394.4027035007709</v>
      </c>
    </row>
    <row r="9" spans="1:3" x14ac:dyDescent="0.2">
      <c r="A9" s="40" t="s">
        <v>191</v>
      </c>
      <c r="B9" s="41">
        <v>365000000000</v>
      </c>
      <c r="C9" s="42">
        <v>598.77292562091918</v>
      </c>
    </row>
    <row r="10" spans="1:3" x14ac:dyDescent="0.2">
      <c r="A10" s="40" t="s">
        <v>192</v>
      </c>
      <c r="B10" s="41">
        <v>310000000000</v>
      </c>
      <c r="C10" s="42">
        <v>508.54686833557525</v>
      </c>
    </row>
    <row r="11" spans="1:3" x14ac:dyDescent="0.2">
      <c r="A11" s="40" t="s">
        <v>193</v>
      </c>
      <c r="B11" s="41">
        <v>22600000</v>
      </c>
      <c r="C11" s="42">
        <v>999.78955018209251</v>
      </c>
    </row>
    <row r="12" spans="1:3" x14ac:dyDescent="0.2">
      <c r="A12" s="40" t="s">
        <v>194</v>
      </c>
      <c r="B12" s="41">
        <v>20400000</v>
      </c>
      <c r="C12" s="42">
        <v>902.46490370418962</v>
      </c>
    </row>
    <row r="13" spans="1:3" x14ac:dyDescent="0.2">
      <c r="A13" s="40" t="s">
        <v>195</v>
      </c>
      <c r="B13" s="41">
        <v>13500000</v>
      </c>
      <c r="C13" s="42">
        <v>597.21942156894909</v>
      </c>
    </row>
    <row r="14" spans="1:3" x14ac:dyDescent="0.2">
      <c r="A14" s="40" t="s">
        <v>196</v>
      </c>
      <c r="B14" s="41">
        <v>11300000</v>
      </c>
      <c r="C14" s="42">
        <v>499.89477509104626</v>
      </c>
    </row>
    <row r="15" spans="1:3" x14ac:dyDescent="0.2">
      <c r="A15" s="494" t="s">
        <v>166</v>
      </c>
      <c r="B15" s="516"/>
      <c r="C15" s="517">
        <v>7002.1246464779024</v>
      </c>
    </row>
    <row r="16" spans="1:3" x14ac:dyDescent="0.2">
      <c r="A16" s="38" t="s">
        <v>1171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baseColWidth="10" defaultColWidth="11.42578125" defaultRowHeight="12.75" x14ac:dyDescent="0.2"/>
  <cols>
    <col min="1" max="1" width="11.42578125" style="38"/>
    <col min="2" max="2" width="16.7109375" style="38" customWidth="1"/>
    <col min="3" max="16384" width="11.42578125" style="38"/>
  </cols>
  <sheetData>
    <row r="1" spans="1:3" s="412" customFormat="1" x14ac:dyDescent="0.2">
      <c r="A1" s="67" t="s">
        <v>1207</v>
      </c>
    </row>
    <row r="2" spans="1:3" s="412" customFormat="1" x14ac:dyDescent="0.2">
      <c r="A2" s="176" t="s">
        <v>197</v>
      </c>
    </row>
    <row r="3" spans="1:3" s="412" customFormat="1" x14ac:dyDescent="0.2">
      <c r="A3" s="487" t="s">
        <v>1218</v>
      </c>
      <c r="B3" s="67"/>
      <c r="C3" s="67"/>
    </row>
    <row r="5" spans="1:3" ht="38.25" x14ac:dyDescent="0.2">
      <c r="A5" s="36" t="s">
        <v>198</v>
      </c>
      <c r="B5" s="39" t="s">
        <v>199</v>
      </c>
      <c r="C5" s="36" t="s">
        <v>200</v>
      </c>
    </row>
    <row r="6" spans="1:3" x14ac:dyDescent="0.2">
      <c r="A6" s="40" t="s">
        <v>1222</v>
      </c>
      <c r="B6" s="43">
        <v>14730470</v>
      </c>
      <c r="C6" s="43">
        <v>25389.560269314014</v>
      </c>
    </row>
    <row r="7" spans="1:3" x14ac:dyDescent="0.2">
      <c r="A7" s="40" t="s">
        <v>1221</v>
      </c>
      <c r="B7" s="43">
        <v>711355.5</v>
      </c>
      <c r="C7" s="43">
        <v>33080.0362130473</v>
      </c>
    </row>
    <row r="8" spans="1:3" x14ac:dyDescent="0.2">
      <c r="A8" s="40" t="s">
        <v>166</v>
      </c>
      <c r="B8" s="44" t="s">
        <v>15</v>
      </c>
      <c r="C8" s="43">
        <v>58469.596482361318</v>
      </c>
    </row>
    <row r="9" spans="1:3" x14ac:dyDescent="0.2">
      <c r="A9" s="45" t="s">
        <v>1220</v>
      </c>
      <c r="B9" s="224"/>
    </row>
    <row r="10" spans="1:3" x14ac:dyDescent="0.2">
      <c r="A10" s="609" t="s">
        <v>1219</v>
      </c>
      <c r="B10" s="610"/>
    </row>
    <row r="11" spans="1:3" x14ac:dyDescent="0.2">
      <c r="A11" s="38" t="s">
        <v>98</v>
      </c>
    </row>
  </sheetData>
  <mergeCells count="1">
    <mergeCell ref="A10:B10"/>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opLeftCell="A2" workbookViewId="0"/>
  </sheetViews>
  <sheetFormatPr baseColWidth="10" defaultColWidth="11.42578125" defaultRowHeight="12.75" x14ac:dyDescent="0.2"/>
  <cols>
    <col min="1" max="1" width="21.42578125" style="38" customWidth="1"/>
    <col min="2" max="16384" width="11.42578125" style="38"/>
  </cols>
  <sheetData>
    <row r="1" spans="1:3" s="412" customFormat="1" x14ac:dyDescent="0.2">
      <c r="A1" s="67" t="s">
        <v>1207</v>
      </c>
    </row>
    <row r="2" spans="1:3" s="412" customFormat="1" x14ac:dyDescent="0.2">
      <c r="A2" s="176" t="s">
        <v>41</v>
      </c>
    </row>
    <row r="3" spans="1:3" s="412" customFormat="1" x14ac:dyDescent="0.2">
      <c r="A3" s="487" t="s">
        <v>1223</v>
      </c>
      <c r="B3" s="67"/>
      <c r="C3" s="67"/>
    </row>
    <row r="5" spans="1:3" ht="38.25" x14ac:dyDescent="0.2">
      <c r="A5" s="36" t="s">
        <v>96</v>
      </c>
      <c r="B5" s="39" t="s">
        <v>199</v>
      </c>
      <c r="C5" s="36" t="s">
        <v>200</v>
      </c>
    </row>
    <row r="6" spans="1:3" x14ac:dyDescent="0.2">
      <c r="A6" s="40" t="s">
        <v>1228</v>
      </c>
      <c r="B6" s="43">
        <v>434345</v>
      </c>
      <c r="C6" s="43">
        <v>764.23055094220001</v>
      </c>
    </row>
    <row r="7" spans="1:3" x14ac:dyDescent="0.2">
      <c r="A7" s="40" t="s">
        <v>1227</v>
      </c>
      <c r="B7" s="43">
        <v>7068.3060000000005</v>
      </c>
      <c r="C7" s="43">
        <v>7003.9516049400008</v>
      </c>
    </row>
    <row r="8" spans="1:3" x14ac:dyDescent="0.2">
      <c r="A8" s="40" t="s">
        <v>1226</v>
      </c>
      <c r="B8" s="44">
        <v>4920</v>
      </c>
      <c r="C8" s="43">
        <v>6276.0927376092004</v>
      </c>
    </row>
    <row r="9" spans="1:3" x14ac:dyDescent="0.2">
      <c r="A9" s="40" t="s">
        <v>166</v>
      </c>
      <c r="B9" s="44" t="s">
        <v>15</v>
      </c>
      <c r="C9" s="43">
        <v>14044.274893491402</v>
      </c>
    </row>
    <row r="10" spans="1:3" x14ac:dyDescent="0.2">
      <c r="A10" s="611" t="s">
        <v>1220</v>
      </c>
      <c r="B10" s="612"/>
      <c r="C10" s="612"/>
    </row>
    <row r="11" spans="1:3" x14ac:dyDescent="0.2">
      <c r="A11" s="611" t="s">
        <v>1224</v>
      </c>
      <c r="B11" s="612"/>
      <c r="C11" s="612"/>
    </row>
    <row r="12" spans="1:3" x14ac:dyDescent="0.2">
      <c r="A12" s="611" t="s">
        <v>1225</v>
      </c>
      <c r="B12" s="612"/>
      <c r="C12" s="612"/>
    </row>
    <row r="13" spans="1:3" x14ac:dyDescent="0.2">
      <c r="A13" s="68" t="s">
        <v>1184</v>
      </c>
      <c r="B13" s="68"/>
      <c r="C13" s="68"/>
    </row>
  </sheetData>
  <mergeCells count="3">
    <mergeCell ref="A10:C10"/>
    <mergeCell ref="A11:C11"/>
    <mergeCell ref="A12:C1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B2" workbookViewId="0">
      <selection activeCell="H9" sqref="H9"/>
    </sheetView>
  </sheetViews>
  <sheetFormatPr baseColWidth="10" defaultColWidth="11.42578125" defaultRowHeight="12.75" x14ac:dyDescent="0.2"/>
  <cols>
    <col min="1" max="1" width="23.5703125" style="38" customWidth="1"/>
    <col min="2" max="16384" width="11.42578125" style="38"/>
  </cols>
  <sheetData>
    <row r="1" spans="1:9" s="412" customFormat="1" x14ac:dyDescent="0.2">
      <c r="A1" s="67" t="s">
        <v>1207</v>
      </c>
    </row>
    <row r="2" spans="1:9" s="412" customFormat="1" x14ac:dyDescent="0.2">
      <c r="A2" s="176" t="s">
        <v>1229</v>
      </c>
    </row>
    <row r="3" spans="1:9" s="412" customFormat="1" x14ac:dyDescent="0.2">
      <c r="A3" s="176" t="s">
        <v>1230</v>
      </c>
    </row>
    <row r="4" spans="1:9" s="412" customFormat="1" x14ac:dyDescent="0.2">
      <c r="A4" s="411" t="s">
        <v>201</v>
      </c>
    </row>
    <row r="5" spans="1:9" x14ac:dyDescent="0.2">
      <c r="A5" s="291"/>
      <c r="B5" s="108"/>
      <c r="C5" s="108"/>
      <c r="D5" s="108"/>
      <c r="E5" s="108"/>
      <c r="F5" s="108"/>
      <c r="G5" s="108"/>
      <c r="H5" s="108"/>
      <c r="I5" s="108"/>
    </row>
    <row r="6" spans="1:9" x14ac:dyDescent="0.2">
      <c r="A6" s="45"/>
      <c r="B6" s="46" t="s">
        <v>202</v>
      </c>
      <c r="C6" s="46" t="s">
        <v>203</v>
      </c>
      <c r="D6" s="46" t="s">
        <v>204</v>
      </c>
      <c r="E6" s="46" t="s">
        <v>203</v>
      </c>
      <c r="F6" s="46" t="s">
        <v>205</v>
      </c>
      <c r="G6" s="46" t="s">
        <v>203</v>
      </c>
      <c r="H6" s="46" t="s">
        <v>206</v>
      </c>
      <c r="I6" s="46" t="s">
        <v>203</v>
      </c>
    </row>
    <row r="7" spans="1:9" x14ac:dyDescent="0.2">
      <c r="A7" s="47" t="s">
        <v>208</v>
      </c>
      <c r="B7" s="48">
        <v>61505.355403278736</v>
      </c>
      <c r="C7" s="48">
        <v>99.999999999999986</v>
      </c>
      <c r="D7" s="48">
        <v>64804.864449943139</v>
      </c>
      <c r="E7" s="48">
        <v>100</v>
      </c>
      <c r="F7" s="48">
        <v>68936.1772204312</v>
      </c>
      <c r="G7" s="48">
        <v>100</v>
      </c>
      <c r="H7" s="48">
        <v>71193.776962787961</v>
      </c>
      <c r="I7" s="48">
        <v>100</v>
      </c>
    </row>
    <row r="8" spans="1:9" x14ac:dyDescent="0.2">
      <c r="A8" s="45" t="s">
        <v>209</v>
      </c>
      <c r="B8" s="49">
        <v>1865.4550700264776</v>
      </c>
      <c r="C8" s="50">
        <v>3.0329961639845004</v>
      </c>
      <c r="D8" s="49">
        <v>1160.7765422792895</v>
      </c>
      <c r="E8" s="50">
        <v>1.7911873624485424</v>
      </c>
      <c r="F8" s="49">
        <v>1283.4009343401735</v>
      </c>
      <c r="G8" s="50">
        <v>1.861723388339847</v>
      </c>
      <c r="H8" s="49">
        <v>532.9358254355551</v>
      </c>
      <c r="I8" s="50">
        <v>0.74857079954349603</v>
      </c>
    </row>
    <row r="9" spans="1:9" x14ac:dyDescent="0.2">
      <c r="A9" s="45" t="s">
        <v>211</v>
      </c>
      <c r="B9" s="49">
        <v>35255.235568446238</v>
      </c>
      <c r="C9" s="50">
        <v>57.320594828343751</v>
      </c>
      <c r="D9" s="49">
        <v>36567.494018975238</v>
      </c>
      <c r="E9" s="50">
        <v>56.427082024407085</v>
      </c>
      <c r="F9" s="49">
        <v>37887.116753658956</v>
      </c>
      <c r="G9" s="50">
        <v>54.959700815017101</v>
      </c>
      <c r="H9" s="49">
        <v>39202.787439494641</v>
      </c>
      <c r="I9" s="50">
        <v>55.064907512893178</v>
      </c>
    </row>
    <row r="10" spans="1:9" x14ac:dyDescent="0.2">
      <c r="A10" s="45" t="s">
        <v>213</v>
      </c>
      <c r="B10" s="49">
        <v>24384.664764806013</v>
      </c>
      <c r="C10" s="50">
        <v>39.646409007671735</v>
      </c>
      <c r="D10" s="49">
        <v>27076.593888688614</v>
      </c>
      <c r="E10" s="50">
        <v>41.781730613144383</v>
      </c>
      <c r="F10" s="49">
        <v>29765.65953243207</v>
      </c>
      <c r="G10" s="50">
        <v>43.178575796643052</v>
      </c>
      <c r="H10" s="49">
        <v>31458.053697857766</v>
      </c>
      <c r="I10" s="50">
        <v>44.186521687563328</v>
      </c>
    </row>
    <row r="11" spans="1:9" x14ac:dyDescent="0.2">
      <c r="A11" s="45"/>
      <c r="B11" s="51"/>
      <c r="C11" s="51"/>
      <c r="D11" s="51"/>
      <c r="E11" s="51"/>
      <c r="F11" s="51"/>
      <c r="G11" s="51"/>
      <c r="H11" s="51"/>
      <c r="I11" s="51"/>
    </row>
    <row r="12" spans="1:9" x14ac:dyDescent="0.2">
      <c r="A12" s="47" t="s">
        <v>215</v>
      </c>
      <c r="B12" s="48">
        <v>49091.615664070705</v>
      </c>
      <c r="C12" s="48">
        <v>100</v>
      </c>
      <c r="D12" s="48">
        <v>52090.297436731336</v>
      </c>
      <c r="E12" s="48">
        <v>100</v>
      </c>
      <c r="F12" s="48">
        <v>56128.688679098013</v>
      </c>
      <c r="G12" s="48">
        <v>100</v>
      </c>
      <c r="H12" s="48">
        <v>56073.760202357589</v>
      </c>
      <c r="I12" s="48">
        <v>100</v>
      </c>
    </row>
    <row r="13" spans="1:9" x14ac:dyDescent="0.2">
      <c r="A13" s="45" t="s">
        <v>209</v>
      </c>
      <c r="B13" s="49">
        <v>1798.1195903713467</v>
      </c>
      <c r="C13" s="50">
        <v>3.6627834835905779</v>
      </c>
      <c r="D13" s="49">
        <v>1127.1469084974638</v>
      </c>
      <c r="E13" s="50">
        <v>2.1638327365407961</v>
      </c>
      <c r="F13" s="49">
        <v>1165.710291592972</v>
      </c>
      <c r="G13" s="50">
        <v>2.0768528875805989</v>
      </c>
      <c r="H13" s="49">
        <v>442.49662820740861</v>
      </c>
      <c r="I13" s="50">
        <v>0.78913314643166044</v>
      </c>
    </row>
    <row r="14" spans="1:9" x14ac:dyDescent="0.2">
      <c r="A14" s="45" t="s">
        <v>211</v>
      </c>
      <c r="B14" s="49">
        <v>27027.42076596518</v>
      </c>
      <c r="C14" s="50">
        <v>55.055064699665358</v>
      </c>
      <c r="D14" s="49">
        <v>28217.538025923965</v>
      </c>
      <c r="E14" s="50">
        <v>54.170429839063353</v>
      </c>
      <c r="F14" s="49">
        <v>29286.993311584876</v>
      </c>
      <c r="G14" s="50">
        <v>52.178295985188726</v>
      </c>
      <c r="H14" s="49">
        <v>29435.405252850313</v>
      </c>
      <c r="I14" s="50">
        <v>52.494081271925687</v>
      </c>
    </row>
    <row r="15" spans="1:9" x14ac:dyDescent="0.2">
      <c r="A15" s="45" t="s">
        <v>213</v>
      </c>
      <c r="B15" s="49">
        <v>20266.07530773418</v>
      </c>
      <c r="C15" s="50">
        <v>41.282151816744069</v>
      </c>
      <c r="D15" s="49">
        <v>22745.612502309908</v>
      </c>
      <c r="E15" s="50">
        <v>43.66573742439585</v>
      </c>
      <c r="F15" s="49">
        <v>25675.985075920165</v>
      </c>
      <c r="G15" s="50">
        <v>45.744851127230682</v>
      </c>
      <c r="H15" s="49">
        <v>26195.858321299867</v>
      </c>
      <c r="I15" s="50">
        <v>46.716785581642654</v>
      </c>
    </row>
    <row r="16" spans="1:9" x14ac:dyDescent="0.2">
      <c r="A16" s="45"/>
      <c r="B16" s="53"/>
      <c r="C16" s="51"/>
      <c r="D16" s="53"/>
      <c r="E16" s="51"/>
      <c r="F16" s="53"/>
      <c r="G16" s="51"/>
      <c r="H16" s="53"/>
      <c r="I16" s="51"/>
    </row>
    <row r="17" spans="1:9" x14ac:dyDescent="0.2">
      <c r="A17" s="47" t="s">
        <v>216</v>
      </c>
      <c r="B17" s="48">
        <v>12413.73973920802</v>
      </c>
      <c r="C17" s="48">
        <v>99.999999999999986</v>
      </c>
      <c r="D17" s="48">
        <v>12714.567013211807</v>
      </c>
      <c r="E17" s="48">
        <v>100</v>
      </c>
      <c r="F17" s="48">
        <v>12807.488541333189</v>
      </c>
      <c r="G17" s="48">
        <v>100</v>
      </c>
      <c r="H17" s="48">
        <v>15120.016760430379</v>
      </c>
      <c r="I17" s="48">
        <v>100</v>
      </c>
    </row>
    <row r="18" spans="1:9" x14ac:dyDescent="0.2">
      <c r="A18" s="45" t="s">
        <v>209</v>
      </c>
      <c r="B18" s="49">
        <v>67.33547965513084</v>
      </c>
      <c r="C18" s="50">
        <v>0.54242702899961681</v>
      </c>
      <c r="D18" s="49">
        <v>33.629633781825838</v>
      </c>
      <c r="E18" s="50">
        <v>0.26449688571290725</v>
      </c>
      <c r="F18" s="49">
        <v>117.69064274720144</v>
      </c>
      <c r="G18" s="50">
        <v>0.91892053908447602</v>
      </c>
      <c r="H18" s="49">
        <v>90.439197228146483</v>
      </c>
      <c r="I18" s="50">
        <v>0.59814217577343609</v>
      </c>
    </row>
    <row r="19" spans="1:9" x14ac:dyDescent="0.2">
      <c r="A19" s="45" t="s">
        <v>211</v>
      </c>
      <c r="B19" s="49">
        <v>8227.8148024810562</v>
      </c>
      <c r="C19" s="50">
        <v>66.279904165333974</v>
      </c>
      <c r="D19" s="49">
        <v>8349.9559930512733</v>
      </c>
      <c r="E19" s="50">
        <v>65.672358204371164</v>
      </c>
      <c r="F19" s="49">
        <v>8600.1234420740802</v>
      </c>
      <c r="G19" s="50">
        <v>67.149179281474147</v>
      </c>
      <c r="H19" s="49">
        <v>9767.3821866443323</v>
      </c>
      <c r="I19" s="50">
        <v>64.599016928380124</v>
      </c>
    </row>
    <row r="20" spans="1:9" x14ac:dyDescent="0.2">
      <c r="A20" s="45" t="s">
        <v>213</v>
      </c>
      <c r="B20" s="49">
        <v>4118.5894570718328</v>
      </c>
      <c r="C20" s="50">
        <v>33.1776688056664</v>
      </c>
      <c r="D20" s="49">
        <v>4330.9813863787067</v>
      </c>
      <c r="E20" s="50">
        <v>34.063144909915927</v>
      </c>
      <c r="F20" s="49">
        <v>4089.6744565119056</v>
      </c>
      <c r="G20" s="50">
        <v>31.931900179441374</v>
      </c>
      <c r="H20" s="49">
        <v>5262.1953765579001</v>
      </c>
      <c r="I20" s="50">
        <v>34.802840895846444</v>
      </c>
    </row>
    <row r="22" spans="1:9" x14ac:dyDescent="0.2">
      <c r="A22" s="38"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topLeftCell="A8" workbookViewId="0">
      <selection activeCell="B22" sqref="B22"/>
    </sheetView>
  </sheetViews>
  <sheetFormatPr baseColWidth="10" defaultColWidth="11.42578125" defaultRowHeight="12.75" x14ac:dyDescent="0.2"/>
  <cols>
    <col min="1" max="1" width="41.42578125" style="74" customWidth="1"/>
    <col min="2" max="2" width="20.7109375" style="74" customWidth="1"/>
    <col min="3" max="3" width="11.85546875" style="74" customWidth="1"/>
    <col min="4" max="4" width="13.7109375" style="74" bestFit="1" customWidth="1"/>
    <col min="5" max="6" width="11.42578125" style="74"/>
    <col min="7" max="7" width="16.5703125" style="74" customWidth="1"/>
    <col min="8" max="16384" width="11.42578125" style="74"/>
  </cols>
  <sheetData>
    <row r="1" spans="1:7" x14ac:dyDescent="0.2">
      <c r="A1" s="73" t="s">
        <v>963</v>
      </c>
      <c r="G1" s="75"/>
    </row>
    <row r="2" spans="1:7" x14ac:dyDescent="0.2">
      <c r="A2" s="73" t="s">
        <v>961</v>
      </c>
      <c r="G2" s="75"/>
    </row>
    <row r="3" spans="1:7" x14ac:dyDescent="0.2">
      <c r="A3" s="74" t="s">
        <v>688</v>
      </c>
      <c r="G3" s="200"/>
    </row>
    <row r="4" spans="1:7" x14ac:dyDescent="0.2">
      <c r="A4" s="73"/>
    </row>
    <row r="5" spans="1:7" x14ac:dyDescent="0.2">
      <c r="A5" s="76"/>
      <c r="B5" s="76" t="s">
        <v>687</v>
      </c>
    </row>
    <row r="6" spans="1:7" x14ac:dyDescent="0.2">
      <c r="A6" s="77" t="s">
        <v>686</v>
      </c>
      <c r="B6" s="78">
        <f>+B7-B19</f>
        <v>416156.3584411972</v>
      </c>
      <c r="G6" s="75"/>
    </row>
    <row r="7" spans="1:7" x14ac:dyDescent="0.2">
      <c r="A7" s="77" t="s">
        <v>685</v>
      </c>
      <c r="B7" s="78">
        <f>+B8+B11+B14+B17+B18</f>
        <v>488952.78760897485</v>
      </c>
      <c r="C7" s="201"/>
    </row>
    <row r="8" spans="1:7" x14ac:dyDescent="0.2">
      <c r="A8" s="79" t="s">
        <v>214</v>
      </c>
      <c r="B8" s="80">
        <f>+B9-B10</f>
        <v>-144088.82919000008</v>
      </c>
      <c r="C8" s="201"/>
    </row>
    <row r="9" spans="1:7" x14ac:dyDescent="0.2">
      <c r="A9" s="79" t="s">
        <v>684</v>
      </c>
      <c r="B9" s="80">
        <v>277580.57838999998</v>
      </c>
      <c r="C9" s="201"/>
    </row>
    <row r="10" spans="1:7" x14ac:dyDescent="0.2">
      <c r="A10" s="79" t="s">
        <v>683</v>
      </c>
      <c r="B10" s="80">
        <v>421669.40758000006</v>
      </c>
      <c r="C10" s="201"/>
    </row>
    <row r="11" spans="1:7" x14ac:dyDescent="0.2">
      <c r="A11" s="79" t="s">
        <v>572</v>
      </c>
      <c r="B11" s="80">
        <f>+B12-B13</f>
        <v>609323.24342000019</v>
      </c>
      <c r="C11" s="201"/>
    </row>
    <row r="12" spans="1:7" x14ac:dyDescent="0.2">
      <c r="A12" s="79" t="s">
        <v>682</v>
      </c>
      <c r="B12" s="80">
        <v>3559718.5085799997</v>
      </c>
      <c r="C12" s="201"/>
    </row>
    <row r="13" spans="1:7" x14ac:dyDescent="0.2">
      <c r="A13" s="79" t="s">
        <v>681</v>
      </c>
      <c r="B13" s="80">
        <v>2950395.2651599995</v>
      </c>
      <c r="C13" s="201"/>
    </row>
    <row r="14" spans="1:7" x14ac:dyDescent="0.2">
      <c r="A14" s="79" t="s">
        <v>809</v>
      </c>
      <c r="B14" s="80">
        <v>0</v>
      </c>
      <c r="C14" s="201"/>
    </row>
    <row r="15" spans="1:7" x14ac:dyDescent="0.2">
      <c r="A15" s="79" t="s">
        <v>680</v>
      </c>
      <c r="B15" s="80">
        <v>0</v>
      </c>
      <c r="C15" s="201"/>
    </row>
    <row r="16" spans="1:7" x14ac:dyDescent="0.2">
      <c r="A16" s="79" t="s">
        <v>679</v>
      </c>
      <c r="B16" s="80">
        <v>0</v>
      </c>
      <c r="C16" s="201"/>
    </row>
    <row r="17" spans="1:3" x14ac:dyDescent="0.2">
      <c r="A17" s="79" t="s">
        <v>678</v>
      </c>
      <c r="B17" s="80">
        <v>0</v>
      </c>
      <c r="C17" s="201"/>
    </row>
    <row r="18" spans="1:3" x14ac:dyDescent="0.2">
      <c r="A18" s="79" t="s">
        <v>677</v>
      </c>
      <c r="B18" s="80">
        <v>23718.373378974764</v>
      </c>
      <c r="C18" s="201"/>
    </row>
    <row r="19" spans="1:3" x14ac:dyDescent="0.2">
      <c r="A19" s="77" t="s">
        <v>676</v>
      </c>
      <c r="B19" s="78">
        <f>+B20+B23+B26</f>
        <v>72796.429167777649</v>
      </c>
    </row>
    <row r="20" spans="1:3" x14ac:dyDescent="0.2">
      <c r="A20" s="79" t="s">
        <v>675</v>
      </c>
      <c r="B20" s="80">
        <f>+B21-B22</f>
        <v>1272793.7585900002</v>
      </c>
    </row>
    <row r="21" spans="1:3" x14ac:dyDescent="0.2">
      <c r="A21" s="79" t="s">
        <v>673</v>
      </c>
      <c r="B21" s="80">
        <v>1887217.2143600003</v>
      </c>
    </row>
    <row r="22" spans="1:3" x14ac:dyDescent="0.2">
      <c r="A22" s="79" t="s">
        <v>672</v>
      </c>
      <c r="B22" s="80">
        <v>614423.45577</v>
      </c>
    </row>
    <row r="23" spans="1:3" x14ac:dyDescent="0.2">
      <c r="A23" s="79" t="s">
        <v>674</v>
      </c>
      <c r="B23" s="80">
        <f>+B24-B25</f>
        <v>-985932.24720000033</v>
      </c>
    </row>
    <row r="24" spans="1:3" x14ac:dyDescent="0.2">
      <c r="A24" s="79" t="s">
        <v>673</v>
      </c>
      <c r="B24" s="80">
        <v>634950.10400000005</v>
      </c>
    </row>
    <row r="25" spans="1:3" x14ac:dyDescent="0.2">
      <c r="A25" s="79" t="s">
        <v>672</v>
      </c>
      <c r="B25" s="80">
        <v>1620882.3512000004</v>
      </c>
    </row>
    <row r="26" spans="1:3" x14ac:dyDescent="0.2">
      <c r="A26" s="79" t="s">
        <v>671</v>
      </c>
      <c r="B26" s="80">
        <v>-214065.08222222223</v>
      </c>
    </row>
    <row r="27" spans="1:3" x14ac:dyDescent="0.2">
      <c r="A27" s="202" t="s">
        <v>98</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C1" workbookViewId="0">
      <selection activeCell="J16" sqref="J16"/>
    </sheetView>
  </sheetViews>
  <sheetFormatPr baseColWidth="10" defaultColWidth="11.42578125" defaultRowHeight="12.75" x14ac:dyDescent="0.2"/>
  <cols>
    <col min="1" max="16384" width="11.42578125" style="38"/>
  </cols>
  <sheetData>
    <row r="1" spans="1:9" x14ac:dyDescent="0.2">
      <c r="A1" s="67" t="s">
        <v>1207</v>
      </c>
    </row>
    <row r="2" spans="1:9" x14ac:dyDescent="0.2">
      <c r="A2" s="176" t="s">
        <v>68</v>
      </c>
      <c r="B2" s="108"/>
      <c r="C2" s="108"/>
      <c r="D2" s="108"/>
      <c r="E2" s="108"/>
      <c r="F2" s="108"/>
      <c r="G2" s="108"/>
      <c r="H2" s="108"/>
      <c r="I2" s="108"/>
    </row>
    <row r="3" spans="1:9" x14ac:dyDescent="0.2">
      <c r="A3" s="176" t="s">
        <v>1231</v>
      </c>
      <c r="B3" s="108"/>
      <c r="C3" s="108"/>
      <c r="D3" s="108"/>
      <c r="E3" s="108"/>
      <c r="F3" s="108"/>
      <c r="G3" s="108"/>
      <c r="H3" s="108"/>
      <c r="I3" s="108"/>
    </row>
    <row r="4" spans="1:9" x14ac:dyDescent="0.2">
      <c r="A4" s="411" t="s">
        <v>201</v>
      </c>
      <c r="B4" s="108"/>
      <c r="C4" s="108"/>
      <c r="D4" s="108"/>
      <c r="E4" s="108"/>
      <c r="F4" s="108"/>
      <c r="G4" s="108"/>
      <c r="H4" s="108"/>
      <c r="I4" s="108"/>
    </row>
    <row r="6" spans="1:9" x14ac:dyDescent="0.2">
      <c r="A6" s="45"/>
      <c r="B6" s="46" t="s">
        <v>207</v>
      </c>
      <c r="C6" s="179" t="s">
        <v>203</v>
      </c>
      <c r="D6" s="54" t="s">
        <v>204</v>
      </c>
      <c r="E6" s="179" t="s">
        <v>203</v>
      </c>
      <c r="F6" s="54" t="s">
        <v>205</v>
      </c>
      <c r="G6" s="179" t="s">
        <v>203</v>
      </c>
      <c r="H6" s="54" t="s">
        <v>206</v>
      </c>
      <c r="I6" s="179" t="s">
        <v>203</v>
      </c>
    </row>
    <row r="7" spans="1:9" x14ac:dyDescent="0.2">
      <c r="A7" s="47" t="s">
        <v>208</v>
      </c>
      <c r="B7" s="55">
        <v>61505.355403278736</v>
      </c>
      <c r="C7" s="55">
        <v>99.999999999999986</v>
      </c>
      <c r="D7" s="55">
        <v>64804.864449946399</v>
      </c>
      <c r="E7" s="55">
        <v>100</v>
      </c>
      <c r="F7" s="55">
        <v>68936.177220437778</v>
      </c>
      <c r="G7" s="55">
        <v>100.00000000000003</v>
      </c>
      <c r="H7" s="55">
        <v>71193.776962784556</v>
      </c>
      <c r="I7" s="55">
        <v>99.999999999999986</v>
      </c>
    </row>
    <row r="8" spans="1:9" x14ac:dyDescent="0.2">
      <c r="A8" s="45" t="s">
        <v>217</v>
      </c>
      <c r="B8" s="51">
        <v>7016.28160408452</v>
      </c>
      <c r="C8" s="51">
        <v>11.40759460388468</v>
      </c>
      <c r="D8" s="51">
        <v>7145.8946669278539</v>
      </c>
      <c r="E8" s="51">
        <v>11.026787460449297</v>
      </c>
      <c r="F8" s="51">
        <v>7143.6354285315711</v>
      </c>
      <c r="G8" s="51">
        <v>10.362679969456835</v>
      </c>
      <c r="H8" s="51">
        <v>8261.9815213115708</v>
      </c>
      <c r="I8" s="51">
        <v>11.604920926769195</v>
      </c>
    </row>
    <row r="9" spans="1:9" x14ac:dyDescent="0.2">
      <c r="A9" s="45" t="s">
        <v>218</v>
      </c>
      <c r="B9" s="51">
        <v>27193.793350314307</v>
      </c>
      <c r="C9" s="51">
        <v>44.213700046133958</v>
      </c>
      <c r="D9" s="51">
        <v>28579.181677182965</v>
      </c>
      <c r="E9" s="51">
        <v>44.100364871925294</v>
      </c>
      <c r="F9" s="51">
        <v>31026.029434544216</v>
      </c>
      <c r="G9" s="51">
        <v>45.006889974957602</v>
      </c>
      <c r="H9" s="51">
        <v>31735.174012785537</v>
      </c>
      <c r="I9" s="51">
        <v>44.575769634155819</v>
      </c>
    </row>
    <row r="10" spans="1:9" x14ac:dyDescent="0.2">
      <c r="A10" s="45" t="s">
        <v>220</v>
      </c>
      <c r="B10" s="51">
        <v>4742.2492508577307</v>
      </c>
      <c r="C10" s="51">
        <v>7.7103029805513978</v>
      </c>
      <c r="D10" s="51">
        <v>4886.3435164859775</v>
      </c>
      <c r="E10" s="51">
        <v>7.5400875504647686</v>
      </c>
      <c r="F10" s="51">
        <v>4957.5802795052587</v>
      </c>
      <c r="G10" s="51">
        <v>7.1915509089695586</v>
      </c>
      <c r="H10" s="51">
        <v>6140.1474359028116</v>
      </c>
      <c r="I10" s="51">
        <v>8.6245563837868566</v>
      </c>
    </row>
    <row r="11" spans="1:9" x14ac:dyDescent="0.2">
      <c r="A11" s="45" t="s">
        <v>222</v>
      </c>
      <c r="B11" s="51">
        <v>22551.738029804117</v>
      </c>
      <c r="C11" s="51">
        <v>36.666299839967962</v>
      </c>
      <c r="D11" s="51">
        <v>24192.098891020476</v>
      </c>
      <c r="E11" s="51">
        <v>37.33068357809131</v>
      </c>
      <c r="F11" s="51">
        <v>25807.578067595972</v>
      </c>
      <c r="G11" s="51">
        <v>37.43691499612877</v>
      </c>
      <c r="H11" s="51">
        <v>25055.097278436351</v>
      </c>
      <c r="I11" s="51">
        <v>35.192819298705722</v>
      </c>
    </row>
    <row r="12" spans="1:9" x14ac:dyDescent="0.2">
      <c r="A12" s="45" t="s">
        <v>60</v>
      </c>
      <c r="B12" s="51">
        <v>1.2931682180582857</v>
      </c>
      <c r="C12" s="51">
        <v>2.1025294619943765E-3</v>
      </c>
      <c r="D12" s="51">
        <v>1.3456983291252631</v>
      </c>
      <c r="E12" s="51">
        <v>2.0765390693234854E-3</v>
      </c>
      <c r="F12" s="51">
        <v>1.3540102607653326</v>
      </c>
      <c r="G12" s="51">
        <v>1.9641504872479408E-3</v>
      </c>
      <c r="H12" s="51">
        <v>1.3767143482768966</v>
      </c>
      <c r="I12" s="51">
        <v>1.9337565823998252E-3</v>
      </c>
    </row>
    <row r="13" spans="1:9" x14ac:dyDescent="0.2">
      <c r="A13" s="45"/>
      <c r="B13" s="51"/>
      <c r="C13" s="51"/>
      <c r="D13" s="51"/>
      <c r="E13" s="51"/>
      <c r="F13" s="51"/>
      <c r="G13" s="51"/>
      <c r="H13" s="51"/>
      <c r="I13" s="51"/>
    </row>
    <row r="14" spans="1:9" x14ac:dyDescent="0.2">
      <c r="A14" s="47" t="s">
        <v>215</v>
      </c>
      <c r="B14" s="55">
        <v>49091.615664070712</v>
      </c>
      <c r="C14" s="55">
        <v>99.997968066418679</v>
      </c>
      <c r="D14" s="55">
        <v>52090.297436731351</v>
      </c>
      <c r="E14" s="55">
        <v>99.998007781453353</v>
      </c>
      <c r="F14" s="55">
        <v>56128.688679098021</v>
      </c>
      <c r="G14" s="55">
        <v>99.998074680089402</v>
      </c>
      <c r="H14" s="55">
        <v>56073.760202357604</v>
      </c>
      <c r="I14" s="55">
        <v>99.998027359887317</v>
      </c>
    </row>
    <row r="15" spans="1:9" x14ac:dyDescent="0.2">
      <c r="A15" s="45" t="s">
        <v>218</v>
      </c>
      <c r="B15" s="53">
        <v>27193.793350314307</v>
      </c>
      <c r="C15" s="51">
        <v>55.393966938058966</v>
      </c>
      <c r="D15" s="53">
        <v>28579.181677182965</v>
      </c>
      <c r="E15" s="51">
        <v>54.864692819032399</v>
      </c>
      <c r="F15" s="53">
        <v>31026.029434544216</v>
      </c>
      <c r="G15" s="51">
        <v>55.276597698421057</v>
      </c>
      <c r="H15" s="53">
        <v>31735.174012785537</v>
      </c>
      <c r="I15" s="51">
        <v>56.595409150840645</v>
      </c>
    </row>
    <row r="16" spans="1:9" x14ac:dyDescent="0.2">
      <c r="A16" s="45" t="s">
        <v>222</v>
      </c>
      <c r="B16" s="53">
        <v>21896.824804732118</v>
      </c>
      <c r="C16" s="51">
        <v>44.60400112835972</v>
      </c>
      <c r="D16" s="53">
        <v>23510.078006981847</v>
      </c>
      <c r="E16" s="51">
        <v>45.133314962420954</v>
      </c>
      <c r="F16" s="53">
        <v>25101.578587735108</v>
      </c>
      <c r="G16" s="51">
        <v>44.721476981668346</v>
      </c>
      <c r="H16" s="53">
        <v>24337.480056085627</v>
      </c>
      <c r="I16" s="51">
        <v>43.402618209046672</v>
      </c>
    </row>
    <row r="17" spans="1:9" x14ac:dyDescent="0.2">
      <c r="A17" s="45" t="s">
        <v>225</v>
      </c>
      <c r="B17" s="53">
        <v>0.99750902429094845</v>
      </c>
      <c r="C17" s="51">
        <v>2.031933581320298E-3</v>
      </c>
      <c r="D17" s="53">
        <v>1.0377525665384313</v>
      </c>
      <c r="E17" s="51">
        <v>1.9922185466475424E-3</v>
      </c>
      <c r="F17" s="53">
        <v>1.0806568186990018</v>
      </c>
      <c r="G17" s="51">
        <v>1.9253199106029207E-3</v>
      </c>
      <c r="H17" s="53">
        <v>1.1061334864355814</v>
      </c>
      <c r="I17" s="51">
        <v>1.972640112672655E-3</v>
      </c>
    </row>
    <row r="18" spans="1:9" x14ac:dyDescent="0.2">
      <c r="A18" s="45"/>
      <c r="B18" s="53"/>
      <c r="C18" s="51"/>
      <c r="D18" s="53"/>
      <c r="E18" s="51"/>
      <c r="F18" s="53"/>
      <c r="G18" s="51"/>
      <c r="H18" s="53"/>
      <c r="I18" s="51"/>
    </row>
    <row r="19" spans="1:9" x14ac:dyDescent="0.2">
      <c r="A19" s="47" t="s">
        <v>216</v>
      </c>
      <c r="B19" s="55">
        <v>12413.739739208017</v>
      </c>
      <c r="C19" s="55">
        <v>100</v>
      </c>
      <c r="D19" s="55">
        <v>12714.567013215046</v>
      </c>
      <c r="E19" s="55">
        <v>100</v>
      </c>
      <c r="F19" s="55">
        <v>12807.488541339759</v>
      </c>
      <c r="G19" s="55">
        <v>100</v>
      </c>
      <c r="H19" s="55">
        <v>15120.01676042695</v>
      </c>
      <c r="I19" s="55">
        <v>100.00000000000001</v>
      </c>
    </row>
    <row r="20" spans="1:9" x14ac:dyDescent="0.2">
      <c r="A20" s="45" t="s">
        <v>217</v>
      </c>
      <c r="B20" s="53">
        <v>7016.28160408452</v>
      </c>
      <c r="C20" s="51">
        <v>56.520289223754517</v>
      </c>
      <c r="D20" s="53">
        <v>7145.8946669278539</v>
      </c>
      <c r="E20" s="51">
        <v>56.202422461580312</v>
      </c>
      <c r="F20" s="53">
        <v>7143.6354285315711</v>
      </c>
      <c r="G20" s="51">
        <v>55.777019869847912</v>
      </c>
      <c r="H20" s="53">
        <v>8261.9815213115708</v>
      </c>
      <c r="I20" s="51">
        <v>54.642674358241081</v>
      </c>
    </row>
    <row r="21" spans="1:9" x14ac:dyDescent="0.2">
      <c r="A21" s="45" t="s">
        <v>220</v>
      </c>
      <c r="B21" s="53">
        <v>4742.2492508577307</v>
      </c>
      <c r="C21" s="51">
        <v>38.20161651915123</v>
      </c>
      <c r="D21" s="53">
        <v>4886.3435164859775</v>
      </c>
      <c r="E21" s="51">
        <v>38.431065024922155</v>
      </c>
      <c r="F21" s="53">
        <v>4957.5802795052587</v>
      </c>
      <c r="G21" s="51">
        <v>38.7084498534063</v>
      </c>
      <c r="H21" s="53">
        <v>6140.1474359028116</v>
      </c>
      <c r="I21" s="51">
        <v>40.609395698377718</v>
      </c>
    </row>
    <row r="22" spans="1:9" x14ac:dyDescent="0.2">
      <c r="A22" s="45" t="s">
        <v>222</v>
      </c>
      <c r="B22" s="53">
        <v>654.91322507199823</v>
      </c>
      <c r="C22" s="51">
        <v>5.2757125477948916</v>
      </c>
      <c r="D22" s="53">
        <v>682.02088403862763</v>
      </c>
      <c r="E22" s="51">
        <v>5.3640905217594952</v>
      </c>
      <c r="F22" s="53">
        <v>705.99947986086272</v>
      </c>
      <c r="G22" s="51">
        <v>5.5123959516500953</v>
      </c>
      <c r="H22" s="53">
        <v>717.61722235072534</v>
      </c>
      <c r="I22" s="51">
        <v>4.7461403894003471</v>
      </c>
    </row>
    <row r="23" spans="1:9" x14ac:dyDescent="0.2">
      <c r="A23" s="45" t="s">
        <v>60</v>
      </c>
      <c r="B23" s="53">
        <v>0.29565919376733724</v>
      </c>
      <c r="C23" s="51">
        <v>2.3817092993621918E-3</v>
      </c>
      <c r="D23" s="53">
        <v>0.30794576258683193</v>
      </c>
      <c r="E23" s="51">
        <v>2.4219917380337418E-3</v>
      </c>
      <c r="F23" s="53">
        <v>0.27335344206633089</v>
      </c>
      <c r="G23" s="51">
        <v>2.1343250956969905E-3</v>
      </c>
      <c r="H23" s="53">
        <v>0.2705808618413153</v>
      </c>
      <c r="I23" s="51">
        <v>1.7895539808493888E-3</v>
      </c>
    </row>
    <row r="26" spans="1:9" x14ac:dyDescent="0.2">
      <c r="A26" s="38" t="s">
        <v>98</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C1" workbookViewId="0">
      <selection activeCell="J20" sqref="J20"/>
    </sheetView>
  </sheetViews>
  <sheetFormatPr baseColWidth="10" defaultColWidth="11.42578125" defaultRowHeight="12.75" x14ac:dyDescent="0.2"/>
  <cols>
    <col min="1" max="16384" width="11.42578125" style="38"/>
  </cols>
  <sheetData>
    <row r="1" spans="1:9" s="412" customFormat="1" x14ac:dyDescent="0.2">
      <c r="A1" s="67" t="s">
        <v>1207</v>
      </c>
    </row>
    <row r="2" spans="1:9" s="412" customFormat="1" x14ac:dyDescent="0.2">
      <c r="A2" s="176" t="s">
        <v>82</v>
      </c>
    </row>
    <row r="3" spans="1:9" s="412" customFormat="1" x14ac:dyDescent="0.2">
      <c r="A3" s="176" t="s">
        <v>1232</v>
      </c>
    </row>
    <row r="4" spans="1:9" s="412" customFormat="1" x14ac:dyDescent="0.2">
      <c r="A4" s="411" t="s">
        <v>201</v>
      </c>
    </row>
    <row r="6" spans="1:9" x14ac:dyDescent="0.2">
      <c r="A6" s="45"/>
      <c r="B6" s="46" t="s">
        <v>207</v>
      </c>
      <c r="C6" s="179" t="s">
        <v>203</v>
      </c>
      <c r="D6" s="46" t="s">
        <v>204</v>
      </c>
      <c r="E6" s="179" t="s">
        <v>203</v>
      </c>
      <c r="F6" s="46" t="s">
        <v>205</v>
      </c>
      <c r="G6" s="179" t="s">
        <v>203</v>
      </c>
      <c r="H6" s="46" t="s">
        <v>206</v>
      </c>
      <c r="I6" s="179" t="s">
        <v>203</v>
      </c>
    </row>
    <row r="7" spans="1:9" x14ac:dyDescent="0.2">
      <c r="A7" s="47" t="s">
        <v>208</v>
      </c>
      <c r="B7" s="48">
        <v>61505.355403278729</v>
      </c>
      <c r="C7" s="48">
        <v>100</v>
      </c>
      <c r="D7" s="48">
        <v>64804.864449946392</v>
      </c>
      <c r="E7" s="48">
        <v>100</v>
      </c>
      <c r="F7" s="48">
        <v>68936.177220437763</v>
      </c>
      <c r="G7" s="48">
        <v>100</v>
      </c>
      <c r="H7" s="48">
        <v>71193.776962784556</v>
      </c>
      <c r="I7" s="48">
        <v>100</v>
      </c>
    </row>
    <row r="8" spans="1:9" x14ac:dyDescent="0.2">
      <c r="A8" s="45" t="s">
        <v>210</v>
      </c>
      <c r="B8" s="50">
        <v>60419.915713382252</v>
      </c>
      <c r="C8" s="50">
        <v>98.235211092140744</v>
      </c>
      <c r="D8" s="50">
        <v>63586.055499159396</v>
      </c>
      <c r="E8" s="50">
        <v>98.119263173942173</v>
      </c>
      <c r="F8" s="50">
        <v>67722.107354060048</v>
      </c>
      <c r="G8" s="50">
        <v>98.238849446937749</v>
      </c>
      <c r="H8" s="50">
        <v>69885.376277559306</v>
      </c>
      <c r="I8" s="50">
        <v>98.162197960210477</v>
      </c>
    </row>
    <row r="9" spans="1:9" x14ac:dyDescent="0.2">
      <c r="A9" s="45" t="s">
        <v>212</v>
      </c>
      <c r="B9" s="50">
        <v>45.298313912332034</v>
      </c>
      <c r="C9" s="50">
        <v>7.3649381611275544E-2</v>
      </c>
      <c r="D9" s="50">
        <v>47.157861912254958</v>
      </c>
      <c r="E9" s="50">
        <v>7.276901558628901E-2</v>
      </c>
      <c r="F9" s="50">
        <v>41.440108914118852</v>
      </c>
      <c r="G9" s="50">
        <v>6.0113732128785569E-2</v>
      </c>
      <c r="H9" s="50">
        <v>42.38805489446343</v>
      </c>
      <c r="I9" s="50">
        <v>5.9538988803222399E-2</v>
      </c>
    </row>
    <row r="10" spans="1:9" x14ac:dyDescent="0.2">
      <c r="A10" s="45" t="s">
        <v>214</v>
      </c>
      <c r="B10" s="50">
        <v>1040.1413759841435</v>
      </c>
      <c r="C10" s="50">
        <v>1.6911395262479787</v>
      </c>
      <c r="D10" s="50">
        <v>1171.6510888747443</v>
      </c>
      <c r="E10" s="50">
        <v>1.8079678104715386</v>
      </c>
      <c r="F10" s="50">
        <v>1172.6297574636003</v>
      </c>
      <c r="G10" s="50">
        <v>1.7010368209334743</v>
      </c>
      <c r="H10" s="50">
        <v>1266.0126303307889</v>
      </c>
      <c r="I10" s="50">
        <v>1.7782630509862924</v>
      </c>
    </row>
    <row r="11" spans="1:9" x14ac:dyDescent="0.2">
      <c r="A11" s="45"/>
      <c r="B11" s="52"/>
      <c r="C11" s="52"/>
      <c r="D11" s="52"/>
      <c r="E11" s="52"/>
      <c r="F11" s="52"/>
      <c r="G11" s="52"/>
      <c r="H11" s="52"/>
      <c r="I11" s="52"/>
    </row>
    <row r="12" spans="1:9" x14ac:dyDescent="0.2">
      <c r="A12" s="47" t="s">
        <v>215</v>
      </c>
      <c r="B12" s="48">
        <v>49091.615664070712</v>
      </c>
      <c r="C12" s="48">
        <v>100</v>
      </c>
      <c r="D12" s="48">
        <v>52090.297436731351</v>
      </c>
      <c r="E12" s="48">
        <v>100.00000000000001</v>
      </c>
      <c r="F12" s="48">
        <v>56128.688679098006</v>
      </c>
      <c r="G12" s="48">
        <v>100</v>
      </c>
      <c r="H12" s="48">
        <v>56073.760202357604</v>
      </c>
      <c r="I12" s="48">
        <v>100</v>
      </c>
    </row>
    <row r="13" spans="1:9" x14ac:dyDescent="0.2">
      <c r="A13" s="45" t="s">
        <v>210</v>
      </c>
      <c r="B13" s="49">
        <v>49046.317350158381</v>
      </c>
      <c r="C13" s="50">
        <v>99.907726984945242</v>
      </c>
      <c r="D13" s="49">
        <v>52043.139574819099</v>
      </c>
      <c r="E13" s="50">
        <v>99.909469010098235</v>
      </c>
      <c r="F13" s="49">
        <v>56087.248570183889</v>
      </c>
      <c r="G13" s="50">
        <v>99.926169468966137</v>
      </c>
      <c r="H13" s="49">
        <v>56031.372147463138</v>
      </c>
      <c r="I13" s="50">
        <v>99.924406612395003</v>
      </c>
    </row>
    <row r="14" spans="1:9" x14ac:dyDescent="0.2">
      <c r="A14" s="45" t="s">
        <v>212</v>
      </c>
      <c r="B14" s="49">
        <v>45.298313912332034</v>
      </c>
      <c r="C14" s="50">
        <v>9.2273015054758267E-2</v>
      </c>
      <c r="D14" s="49">
        <v>47.157861912254958</v>
      </c>
      <c r="E14" s="50">
        <v>9.0530989901781031E-2</v>
      </c>
      <c r="F14" s="49">
        <v>41.440108914118852</v>
      </c>
      <c r="G14" s="50">
        <v>7.3830531033857741E-2</v>
      </c>
      <c r="H14" s="49">
        <v>42.38805489446343</v>
      </c>
      <c r="I14" s="50">
        <v>7.5593387604994677E-2</v>
      </c>
    </row>
    <row r="15" spans="1:9" x14ac:dyDescent="0.2">
      <c r="A15" s="45"/>
      <c r="B15" s="52"/>
      <c r="C15" s="52"/>
      <c r="D15" s="52"/>
      <c r="E15" s="52"/>
      <c r="F15" s="52"/>
      <c r="G15" s="52"/>
      <c r="H15" s="52"/>
      <c r="I15" s="52"/>
    </row>
    <row r="16" spans="1:9" x14ac:dyDescent="0.2">
      <c r="A16" s="45"/>
      <c r="B16" s="52"/>
      <c r="C16" s="52"/>
      <c r="D16" s="52"/>
      <c r="E16" s="52"/>
      <c r="F16" s="52"/>
      <c r="G16" s="52"/>
      <c r="H16" s="52"/>
      <c r="I16" s="52"/>
    </row>
    <row r="17" spans="1:9" x14ac:dyDescent="0.2">
      <c r="A17" s="47" t="s">
        <v>216</v>
      </c>
      <c r="B17" s="48">
        <v>12413.739739208017</v>
      </c>
      <c r="C17" s="48">
        <v>100</v>
      </c>
      <c r="D17" s="48">
        <v>12714.567013215044</v>
      </c>
      <c r="E17" s="48">
        <v>100.00000000000001</v>
      </c>
      <c r="F17" s="48">
        <v>12807.488541339761</v>
      </c>
      <c r="G17" s="48">
        <v>100</v>
      </c>
      <c r="H17" s="48">
        <v>15120.016760426952</v>
      </c>
      <c r="I17" s="48">
        <v>100</v>
      </c>
    </row>
    <row r="18" spans="1:9" x14ac:dyDescent="0.2">
      <c r="A18" s="45" t="s">
        <v>210</v>
      </c>
      <c r="B18" s="49">
        <v>11373.598363223873</v>
      </c>
      <c r="C18" s="50">
        <v>91.621047340803173</v>
      </c>
      <c r="D18" s="49">
        <v>11542.915924340301</v>
      </c>
      <c r="E18" s="50">
        <v>90.784970595876587</v>
      </c>
      <c r="F18" s="49">
        <v>11634.85878387616</v>
      </c>
      <c r="G18" s="50">
        <v>90.844186557898453</v>
      </c>
      <c r="H18" s="49">
        <v>13854.004130096162</v>
      </c>
      <c r="I18" s="50">
        <v>91.626909874569208</v>
      </c>
    </row>
    <row r="19" spans="1:9" x14ac:dyDescent="0.2">
      <c r="A19" s="45" t="s">
        <v>214</v>
      </c>
      <c r="B19" s="49">
        <v>1040.1413759841435</v>
      </c>
      <c r="C19" s="50">
        <v>8.3789526591968286</v>
      </c>
      <c r="D19" s="49">
        <v>1171.6510888747443</v>
      </c>
      <c r="E19" s="50">
        <v>9.2150294041234293</v>
      </c>
      <c r="F19" s="49">
        <v>1172.6297574636003</v>
      </c>
      <c r="G19" s="50">
        <v>9.1558134421015396</v>
      </c>
      <c r="H19" s="49">
        <v>1266.0126303307889</v>
      </c>
      <c r="I19" s="50">
        <v>8.3730901254307852</v>
      </c>
    </row>
    <row r="22" spans="1:9" x14ac:dyDescent="0.2">
      <c r="A22" s="38" t="s">
        <v>98</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D2" workbookViewId="0">
      <selection activeCell="K19" sqref="K19"/>
    </sheetView>
  </sheetViews>
  <sheetFormatPr baseColWidth="10" defaultColWidth="11.42578125" defaultRowHeight="12.75" x14ac:dyDescent="0.2"/>
  <cols>
    <col min="1" max="16384" width="11.42578125" style="38"/>
  </cols>
  <sheetData>
    <row r="1" spans="1:9" x14ac:dyDescent="0.2">
      <c r="A1" s="67" t="s">
        <v>1207</v>
      </c>
    </row>
    <row r="2" spans="1:9" x14ac:dyDescent="0.2">
      <c r="A2" s="176" t="s">
        <v>1233</v>
      </c>
      <c r="B2" s="108"/>
      <c r="C2" s="108"/>
      <c r="D2" s="108"/>
      <c r="E2" s="108"/>
      <c r="F2" s="108"/>
      <c r="G2" s="108"/>
      <c r="H2" s="108"/>
      <c r="I2" s="108"/>
    </row>
    <row r="3" spans="1:9" x14ac:dyDescent="0.2">
      <c r="A3" s="176" t="s">
        <v>1234</v>
      </c>
      <c r="B3" s="108"/>
      <c r="C3" s="108"/>
      <c r="D3" s="108"/>
      <c r="E3" s="108"/>
      <c r="F3" s="108"/>
      <c r="G3" s="108"/>
      <c r="H3" s="108"/>
      <c r="I3" s="108"/>
    </row>
    <row r="4" spans="1:9" x14ac:dyDescent="0.2">
      <c r="A4" s="411" t="s">
        <v>201</v>
      </c>
      <c r="B4" s="108"/>
      <c r="C4" s="108"/>
      <c r="D4" s="108"/>
      <c r="E4" s="108"/>
      <c r="F4" s="108"/>
      <c r="G4" s="108"/>
      <c r="H4" s="108"/>
      <c r="I4" s="108"/>
    </row>
    <row r="6" spans="1:9" x14ac:dyDescent="0.2">
      <c r="A6" s="45"/>
      <c r="B6" s="46" t="s">
        <v>207</v>
      </c>
      <c r="C6" s="46" t="s">
        <v>203</v>
      </c>
      <c r="D6" s="46" t="s">
        <v>204</v>
      </c>
      <c r="E6" s="46" t="s">
        <v>203</v>
      </c>
      <c r="F6" s="46" t="s">
        <v>205</v>
      </c>
      <c r="G6" s="46" t="s">
        <v>203</v>
      </c>
      <c r="H6" s="46" t="s">
        <v>206</v>
      </c>
      <c r="I6" s="46" t="s">
        <v>203</v>
      </c>
    </row>
    <row r="7" spans="1:9" x14ac:dyDescent="0.2">
      <c r="A7" s="47" t="s">
        <v>208</v>
      </c>
      <c r="B7" s="48">
        <v>61505.355403278721</v>
      </c>
      <c r="C7" s="48">
        <v>99.999999999999986</v>
      </c>
      <c r="D7" s="48">
        <v>64804.864449946392</v>
      </c>
      <c r="E7" s="48">
        <v>100</v>
      </c>
      <c r="F7" s="48">
        <v>68936.177220437763</v>
      </c>
      <c r="G7" s="48">
        <v>100.00000000000001</v>
      </c>
      <c r="H7" s="48">
        <v>71193.77696278457</v>
      </c>
      <c r="I7" s="48">
        <v>100</v>
      </c>
    </row>
    <row r="8" spans="1:9" x14ac:dyDescent="0.2">
      <c r="A8" s="45" t="s">
        <v>210</v>
      </c>
      <c r="B8" s="50">
        <v>60419.915713382252</v>
      </c>
      <c r="C8" s="50">
        <v>98.235211092140744</v>
      </c>
      <c r="D8" s="50">
        <v>63586.055499159396</v>
      </c>
      <c r="E8" s="50">
        <v>98.119263173942173</v>
      </c>
      <c r="F8" s="50">
        <v>67722.107354060048</v>
      </c>
      <c r="G8" s="50">
        <v>98.238849446937749</v>
      </c>
      <c r="H8" s="50">
        <v>69885.376277559306</v>
      </c>
      <c r="I8" s="50">
        <v>98.162197960210477</v>
      </c>
    </row>
    <row r="9" spans="1:9" x14ac:dyDescent="0.2">
      <c r="A9" s="45" t="s">
        <v>219</v>
      </c>
      <c r="B9" s="50">
        <v>551.44986870756441</v>
      </c>
      <c r="C9" s="50">
        <v>0.89658837851080486</v>
      </c>
      <c r="D9" s="50">
        <v>685.36467892089775</v>
      </c>
      <c r="E9" s="50">
        <v>1.0575821502570315</v>
      </c>
      <c r="F9" s="50">
        <v>701.48720036461555</v>
      </c>
      <c r="G9" s="50">
        <v>1.0175893538765057</v>
      </c>
      <c r="H9" s="50">
        <v>794.53314772461556</v>
      </c>
      <c r="I9" s="50">
        <v>1.1160148844750089</v>
      </c>
    </row>
    <row r="10" spans="1:9" x14ac:dyDescent="0.2">
      <c r="A10" s="45" t="s">
        <v>221</v>
      </c>
      <c r="B10" s="50">
        <v>172.57336576</v>
      </c>
      <c r="C10" s="50">
        <v>0.28058266573450363</v>
      </c>
      <c r="D10" s="50">
        <v>169.17479338999999</v>
      </c>
      <c r="E10" s="50">
        <v>0.2610526151484604</v>
      </c>
      <c r="F10" s="50">
        <v>160.57860418000001</v>
      </c>
      <c r="G10" s="50">
        <v>0.23293807497696967</v>
      </c>
      <c r="H10" s="50">
        <v>159.66792459999999</v>
      </c>
      <c r="I10" s="50">
        <v>0.22427230498455489</v>
      </c>
    </row>
    <row r="11" spans="1:9" x14ac:dyDescent="0.2">
      <c r="A11" s="45" t="s">
        <v>223</v>
      </c>
      <c r="B11" s="50">
        <v>44.277067318474735</v>
      </c>
      <c r="C11" s="50">
        <v>7.19889626328611E-2</v>
      </c>
      <c r="D11" s="50">
        <v>46.095396752036542</v>
      </c>
      <c r="E11" s="50">
        <v>7.1129531931417647E-2</v>
      </c>
      <c r="F11" s="50">
        <v>40.333738384769021</v>
      </c>
      <c r="G11" s="50">
        <v>5.8508812079604448E-2</v>
      </c>
      <c r="H11" s="50">
        <v>41.255624053578345</v>
      </c>
      <c r="I11" s="50">
        <v>5.7948357024440594E-2</v>
      </c>
    </row>
    <row r="12" spans="1:9" x14ac:dyDescent="0.2">
      <c r="A12" s="45" t="s">
        <v>224</v>
      </c>
      <c r="B12" s="50">
        <v>317.13938811043596</v>
      </c>
      <c r="C12" s="50">
        <v>0.51562890098108416</v>
      </c>
      <c r="D12" s="50">
        <v>318.17408172406112</v>
      </c>
      <c r="E12" s="50">
        <v>0.49097252872091196</v>
      </c>
      <c r="F12" s="50">
        <v>311.67032344833387</v>
      </c>
      <c r="G12" s="50">
        <v>0.45211431212917885</v>
      </c>
      <c r="H12" s="50">
        <v>312.94398884706118</v>
      </c>
      <c r="I12" s="50">
        <v>0.43956649330551423</v>
      </c>
    </row>
    <row r="13" spans="1:9" x14ac:dyDescent="0.2">
      <c r="A13" s="45"/>
      <c r="B13" s="52"/>
      <c r="C13" s="52"/>
      <c r="D13" s="52"/>
      <c r="E13" s="52"/>
      <c r="F13" s="52"/>
      <c r="G13" s="52"/>
      <c r="H13" s="52"/>
      <c r="I13" s="52"/>
    </row>
    <row r="14" spans="1:9" x14ac:dyDescent="0.2">
      <c r="A14" s="47" t="s">
        <v>215</v>
      </c>
      <c r="B14" s="48">
        <v>49091.615664070712</v>
      </c>
      <c r="C14" s="48">
        <v>100</v>
      </c>
      <c r="D14" s="48">
        <v>52090.297436731351</v>
      </c>
      <c r="E14" s="48">
        <v>100.00000000000001</v>
      </c>
      <c r="F14" s="48">
        <v>56128.688679098006</v>
      </c>
      <c r="G14" s="48">
        <v>100</v>
      </c>
      <c r="H14" s="48">
        <v>56073.760202357604</v>
      </c>
      <c r="I14" s="48">
        <v>100</v>
      </c>
    </row>
    <row r="15" spans="1:9" x14ac:dyDescent="0.2">
      <c r="A15" s="45" t="s">
        <v>210</v>
      </c>
      <c r="B15" s="49">
        <v>49046.317350158381</v>
      </c>
      <c r="C15" s="50">
        <v>99.907726984945242</v>
      </c>
      <c r="D15" s="49">
        <v>52043.139574819099</v>
      </c>
      <c r="E15" s="50">
        <v>99.909469010098235</v>
      </c>
      <c r="F15" s="49">
        <v>56087.248570183889</v>
      </c>
      <c r="G15" s="50">
        <v>99.926169468966137</v>
      </c>
      <c r="H15" s="49">
        <v>56031.372147463138</v>
      </c>
      <c r="I15" s="50">
        <v>99.924406612395003</v>
      </c>
    </row>
    <row r="16" spans="1:9" x14ac:dyDescent="0.2">
      <c r="A16" s="45" t="s">
        <v>223</v>
      </c>
      <c r="B16" s="49">
        <v>44.277067318474735</v>
      </c>
      <c r="C16" s="50">
        <v>9.0192727861023197E-2</v>
      </c>
      <c r="D16" s="49">
        <v>46.095396752036542</v>
      </c>
      <c r="E16" s="50">
        <v>8.8491329518753103E-2</v>
      </c>
      <c r="F16" s="49">
        <v>40.333738384769021</v>
      </c>
      <c r="G16" s="50">
        <v>7.1859399059485005E-2</v>
      </c>
      <c r="H16" s="49">
        <v>41.255624053578345</v>
      </c>
      <c r="I16" s="50">
        <v>7.3573849702063973E-2</v>
      </c>
    </row>
    <row r="17" spans="1:9" x14ac:dyDescent="0.2">
      <c r="A17" s="45" t="s">
        <v>224</v>
      </c>
      <c r="B17" s="49">
        <v>1.0212465938569153</v>
      </c>
      <c r="C17" s="50">
        <v>2.0802871937342809E-3</v>
      </c>
      <c r="D17" s="49">
        <v>1.0624651602154316</v>
      </c>
      <c r="E17" s="50">
        <v>2.0396603830221882E-3</v>
      </c>
      <c r="F17" s="49">
        <v>1.1063705293484247</v>
      </c>
      <c r="G17" s="50">
        <v>1.9711319743702309E-3</v>
      </c>
      <c r="H17" s="49">
        <v>1.1324308408869683</v>
      </c>
      <c r="I17" s="50">
        <v>2.019537902934064E-3</v>
      </c>
    </row>
    <row r="18" spans="1:9" x14ac:dyDescent="0.2">
      <c r="A18" s="45"/>
      <c r="B18" s="52"/>
      <c r="C18" s="52"/>
      <c r="D18" s="52"/>
      <c r="E18" s="52"/>
      <c r="F18" s="52"/>
      <c r="G18" s="52"/>
      <c r="H18" s="52"/>
      <c r="I18" s="52"/>
    </row>
    <row r="19" spans="1:9" x14ac:dyDescent="0.2">
      <c r="A19" s="47" t="s">
        <v>216</v>
      </c>
      <c r="B19" s="48">
        <v>12413.739739208017</v>
      </c>
      <c r="C19" s="48">
        <v>100</v>
      </c>
      <c r="D19" s="48">
        <v>12714.567013215044</v>
      </c>
      <c r="E19" s="48">
        <v>100.00000000000001</v>
      </c>
      <c r="F19" s="48">
        <v>12807.488541339761</v>
      </c>
      <c r="G19" s="48">
        <v>100</v>
      </c>
      <c r="H19" s="48">
        <v>15120.016760426952</v>
      </c>
      <c r="I19" s="48">
        <v>100</v>
      </c>
    </row>
    <row r="20" spans="1:9" x14ac:dyDescent="0.2">
      <c r="A20" s="45" t="s">
        <v>210</v>
      </c>
      <c r="B20" s="49">
        <v>11373.598363223873</v>
      </c>
      <c r="C20" s="50">
        <v>91.621047340803173</v>
      </c>
      <c r="D20" s="49">
        <v>11542.915924340301</v>
      </c>
      <c r="E20" s="50">
        <v>90.784970595876587</v>
      </c>
      <c r="F20" s="49">
        <v>11634.85878387616</v>
      </c>
      <c r="G20" s="50">
        <v>90.844186557898453</v>
      </c>
      <c r="H20" s="49">
        <v>13854.004130096162</v>
      </c>
      <c r="I20" s="50">
        <v>91.626909874569208</v>
      </c>
    </row>
    <row r="21" spans="1:9" x14ac:dyDescent="0.2">
      <c r="A21" s="45" t="s">
        <v>219</v>
      </c>
      <c r="B21" s="49">
        <v>551.44986870756441</v>
      </c>
      <c r="C21" s="50">
        <v>4.4422541497776429</v>
      </c>
      <c r="D21" s="49">
        <v>685.36467892089775</v>
      </c>
      <c r="E21" s="50">
        <v>5.3903894502152951</v>
      </c>
      <c r="F21" s="49">
        <v>701.48720036461555</v>
      </c>
      <c r="G21" s="50">
        <v>5.477164380045072</v>
      </c>
      <c r="H21" s="49">
        <v>794.53314772461556</v>
      </c>
      <c r="I21" s="50">
        <v>5.25484303565137</v>
      </c>
    </row>
    <row r="22" spans="1:9" x14ac:dyDescent="0.2">
      <c r="A22" s="45" t="s">
        <v>221</v>
      </c>
      <c r="B22" s="49">
        <v>172.57336576</v>
      </c>
      <c r="C22" s="50">
        <v>1.3901803113765778</v>
      </c>
      <c r="D22" s="49">
        <v>169.17479338999999</v>
      </c>
      <c r="E22" s="50">
        <v>1.3305588244897846</v>
      </c>
      <c r="F22" s="49">
        <v>160.57860418000001</v>
      </c>
      <c r="G22" s="50">
        <v>1.2537868268371861</v>
      </c>
      <c r="H22" s="49">
        <v>159.66792459999999</v>
      </c>
      <c r="I22" s="50">
        <v>1.0560036217545261</v>
      </c>
    </row>
    <row r="23" spans="1:9" x14ac:dyDescent="0.2">
      <c r="A23" s="45" t="s">
        <v>224</v>
      </c>
      <c r="B23" s="49">
        <v>316.11814151657904</v>
      </c>
      <c r="C23" s="50">
        <v>2.5465181980426075</v>
      </c>
      <c r="D23" s="49">
        <v>317.1116165638457</v>
      </c>
      <c r="E23" s="50">
        <v>2.4940811294183418</v>
      </c>
      <c r="F23" s="49">
        <v>310.56395291898542</v>
      </c>
      <c r="G23" s="50">
        <v>2.4248622352192872</v>
      </c>
      <c r="H23" s="49">
        <v>311.81155800617421</v>
      </c>
      <c r="I23" s="50">
        <v>2.0622434680248953</v>
      </c>
    </row>
    <row r="25" spans="1:9" x14ac:dyDescent="0.2">
      <c r="A25" s="38" t="s">
        <v>98</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opLeftCell="C22" workbookViewId="0">
      <selection activeCell="N43" sqref="N43"/>
    </sheetView>
  </sheetViews>
  <sheetFormatPr baseColWidth="10" defaultColWidth="11.42578125" defaultRowHeight="12.75" x14ac:dyDescent="0.2"/>
  <cols>
    <col min="1" max="4" width="11.42578125" style="38"/>
    <col min="5" max="5" width="11.5703125" style="38" customWidth="1"/>
    <col min="6" max="6" width="11.28515625" style="38" bestFit="1" customWidth="1"/>
    <col min="7" max="7" width="11.42578125" style="38"/>
    <col min="8" max="8" width="9.140625" style="38" customWidth="1"/>
    <col min="9" max="9" width="1.85546875" style="38" customWidth="1"/>
    <col min="10" max="10" width="3.5703125" style="38" customWidth="1"/>
    <col min="11" max="11" width="3.85546875" style="38" customWidth="1"/>
    <col min="12" max="12" width="1.28515625" style="38" customWidth="1"/>
    <col min="13" max="13" width="3.140625" style="38" customWidth="1"/>
    <col min="14" max="14" width="4.28515625" style="38" customWidth="1"/>
    <col min="15" max="16384" width="11.42578125" style="38"/>
  </cols>
  <sheetData>
    <row r="1" spans="1:14" x14ac:dyDescent="0.2">
      <c r="A1" s="67" t="s">
        <v>1207</v>
      </c>
    </row>
    <row r="2" spans="1:14" x14ac:dyDescent="0.2">
      <c r="A2" s="176" t="s">
        <v>101</v>
      </c>
      <c r="B2" s="108"/>
      <c r="C2" s="108"/>
      <c r="D2" s="108"/>
      <c r="E2" s="108"/>
      <c r="F2" s="108"/>
      <c r="G2" s="108"/>
      <c r="H2" s="108"/>
      <c r="I2" s="108"/>
      <c r="J2" s="108"/>
      <c r="K2" s="108"/>
      <c r="L2" s="108"/>
      <c r="M2" s="108"/>
      <c r="N2" s="108"/>
    </row>
    <row r="3" spans="1:14" x14ac:dyDescent="0.2">
      <c r="A3" s="176" t="s">
        <v>226</v>
      </c>
      <c r="B3" s="108"/>
      <c r="C3" s="108"/>
      <c r="D3" s="108"/>
      <c r="E3" s="108"/>
      <c r="F3" s="108"/>
      <c r="G3" s="108"/>
      <c r="H3" s="108"/>
      <c r="I3" s="108"/>
      <c r="J3" s="108"/>
      <c r="K3" s="108"/>
      <c r="L3" s="108"/>
      <c r="M3" s="108"/>
      <c r="N3" s="108"/>
    </row>
    <row r="5" spans="1:14" ht="25.5" x14ac:dyDescent="0.2">
      <c r="A5" s="292" t="s">
        <v>227</v>
      </c>
      <c r="B5" s="292" t="s">
        <v>228</v>
      </c>
      <c r="C5" s="292" t="s">
        <v>229</v>
      </c>
      <c r="D5" s="292" t="s">
        <v>230</v>
      </c>
      <c r="E5" s="292" t="s">
        <v>231</v>
      </c>
      <c r="F5" s="292" t="s">
        <v>232</v>
      </c>
      <c r="G5" s="292" t="s">
        <v>233</v>
      </c>
      <c r="H5" s="292" t="s">
        <v>234</v>
      </c>
      <c r="I5" s="292"/>
      <c r="J5" s="613" t="s">
        <v>235</v>
      </c>
      <c r="K5" s="613"/>
      <c r="L5" s="613"/>
      <c r="M5" s="613"/>
      <c r="N5" s="613"/>
    </row>
    <row r="6" spans="1:14" x14ac:dyDescent="0.2">
      <c r="A6" s="614" t="s">
        <v>236</v>
      </c>
      <c r="B6" s="293" t="s">
        <v>237</v>
      </c>
      <c r="C6" s="294">
        <v>41640</v>
      </c>
      <c r="D6" s="294">
        <v>43466</v>
      </c>
      <c r="E6" s="295">
        <v>320000</v>
      </c>
      <c r="F6" s="295">
        <v>213930</v>
      </c>
      <c r="G6" s="296">
        <v>6</v>
      </c>
      <c r="H6" s="296">
        <v>4.0419</v>
      </c>
      <c r="I6" s="297"/>
      <c r="J6" s="298">
        <v>1</v>
      </c>
      <c r="K6" s="299">
        <v>40179</v>
      </c>
      <c r="L6" s="300" t="s">
        <v>238</v>
      </c>
      <c r="M6" s="298">
        <v>1</v>
      </c>
      <c r="N6" s="299">
        <v>40360</v>
      </c>
    </row>
    <row r="7" spans="1:14" x14ac:dyDescent="0.2">
      <c r="A7" s="615"/>
      <c r="B7" s="122" t="s">
        <v>239</v>
      </c>
      <c r="C7" s="301">
        <v>40179</v>
      </c>
      <c r="D7" s="301">
        <v>43831</v>
      </c>
      <c r="E7" s="302">
        <v>825000</v>
      </c>
      <c r="F7" s="302">
        <v>521100</v>
      </c>
      <c r="G7" s="303">
        <v>6</v>
      </c>
      <c r="H7" s="303">
        <v>6.0857142857142872</v>
      </c>
      <c r="I7" s="304"/>
      <c r="J7" s="305">
        <v>1</v>
      </c>
      <c r="K7" s="306">
        <v>40179</v>
      </c>
      <c r="L7" s="307" t="s">
        <v>238</v>
      </c>
      <c r="M7" s="305">
        <v>1</v>
      </c>
      <c r="N7" s="306">
        <v>40360</v>
      </c>
    </row>
    <row r="8" spans="1:14" x14ac:dyDescent="0.2">
      <c r="A8" s="615"/>
      <c r="B8" s="122" t="s">
        <v>240</v>
      </c>
      <c r="C8" s="301">
        <v>42614</v>
      </c>
      <c r="D8" s="301">
        <v>44255</v>
      </c>
      <c r="E8" s="302">
        <v>1000000</v>
      </c>
      <c r="F8" s="302">
        <v>1000000</v>
      </c>
      <c r="G8" s="303">
        <v>4.5</v>
      </c>
      <c r="H8" s="303">
        <v>3.8</v>
      </c>
      <c r="I8" s="304"/>
      <c r="J8" s="305">
        <v>1</v>
      </c>
      <c r="K8" s="306">
        <v>38777</v>
      </c>
      <c r="L8" s="307" t="s">
        <v>238</v>
      </c>
      <c r="M8" s="305">
        <v>1</v>
      </c>
      <c r="N8" s="306">
        <v>38596</v>
      </c>
    </row>
    <row r="9" spans="1:14" x14ac:dyDescent="0.2">
      <c r="A9" s="615"/>
      <c r="B9" s="122" t="s">
        <v>241</v>
      </c>
      <c r="C9" s="301">
        <v>42430</v>
      </c>
      <c r="D9" s="301">
        <v>44256</v>
      </c>
      <c r="E9" s="302">
        <v>2564600</v>
      </c>
      <c r="F9" s="302">
        <v>2564600</v>
      </c>
      <c r="G9" s="303">
        <v>4.5</v>
      </c>
      <c r="H9" s="303">
        <v>4.0262500000000001</v>
      </c>
      <c r="I9" s="304"/>
      <c r="J9" s="305">
        <v>1</v>
      </c>
      <c r="K9" s="306">
        <v>38777</v>
      </c>
      <c r="L9" s="307" t="s">
        <v>238</v>
      </c>
      <c r="M9" s="305">
        <v>1</v>
      </c>
      <c r="N9" s="306">
        <v>38596</v>
      </c>
    </row>
    <row r="10" spans="1:14" x14ac:dyDescent="0.2">
      <c r="A10" s="615"/>
      <c r="B10" s="122" t="s">
        <v>242</v>
      </c>
      <c r="C10" s="301">
        <v>40909</v>
      </c>
      <c r="D10" s="301">
        <v>44562</v>
      </c>
      <c r="E10" s="302">
        <v>511410</v>
      </c>
      <c r="F10" s="302">
        <v>243000</v>
      </c>
      <c r="G10" s="303">
        <v>6</v>
      </c>
      <c r="H10" s="303">
        <v>5.2857142857142856</v>
      </c>
      <c r="I10" s="304"/>
      <c r="J10" s="305">
        <v>1</v>
      </c>
      <c r="K10" s="306">
        <v>40179</v>
      </c>
      <c r="L10" s="307" t="s">
        <v>238</v>
      </c>
      <c r="M10" s="305">
        <v>1</v>
      </c>
      <c r="N10" s="306">
        <v>40360</v>
      </c>
    </row>
    <row r="11" spans="1:14" x14ac:dyDescent="0.2">
      <c r="A11" s="615"/>
      <c r="B11" s="122" t="s">
        <v>243</v>
      </c>
      <c r="C11" s="301">
        <v>41640</v>
      </c>
      <c r="D11" s="301">
        <v>45292</v>
      </c>
      <c r="E11" s="302">
        <v>630000</v>
      </c>
      <c r="F11" s="302">
        <v>96330</v>
      </c>
      <c r="G11" s="303">
        <v>6</v>
      </c>
      <c r="H11" s="303">
        <v>4.5066666666666668</v>
      </c>
      <c r="I11" s="304"/>
      <c r="J11" s="305">
        <v>1</v>
      </c>
      <c r="K11" s="306">
        <v>40179</v>
      </c>
      <c r="L11" s="307" t="s">
        <v>238</v>
      </c>
      <c r="M11" s="305">
        <v>1</v>
      </c>
      <c r="N11" s="306">
        <v>40360</v>
      </c>
    </row>
    <row r="12" spans="1:14" x14ac:dyDescent="0.2">
      <c r="A12" s="615"/>
      <c r="B12" s="122" t="s">
        <v>244</v>
      </c>
      <c r="C12" s="301">
        <v>42064</v>
      </c>
      <c r="D12" s="301">
        <v>46082</v>
      </c>
      <c r="E12" s="302">
        <v>3629400</v>
      </c>
      <c r="F12" s="302">
        <v>3629400</v>
      </c>
      <c r="G12" s="303">
        <v>4.5</v>
      </c>
      <c r="H12" s="303">
        <v>4.516</v>
      </c>
      <c r="I12" s="304"/>
      <c r="J12" s="305">
        <v>1</v>
      </c>
      <c r="K12" s="306">
        <v>38777</v>
      </c>
      <c r="L12" s="307" t="s">
        <v>238</v>
      </c>
      <c r="M12" s="305">
        <v>1</v>
      </c>
      <c r="N12" s="306">
        <v>38596</v>
      </c>
    </row>
    <row r="13" spans="1:14" x14ac:dyDescent="0.2">
      <c r="A13" s="615"/>
      <c r="B13" s="122" t="s">
        <v>245</v>
      </c>
      <c r="C13" s="301">
        <v>40909</v>
      </c>
      <c r="D13" s="301">
        <v>48214</v>
      </c>
      <c r="E13" s="302">
        <v>511929.99999999988</v>
      </c>
      <c r="F13" s="302">
        <v>158115</v>
      </c>
      <c r="G13" s="303">
        <v>6</v>
      </c>
      <c r="H13" s="303">
        <v>5.3450000000000006</v>
      </c>
      <c r="I13" s="304"/>
      <c r="J13" s="305">
        <v>1</v>
      </c>
      <c r="K13" s="306">
        <v>40179</v>
      </c>
      <c r="L13" s="307" t="s">
        <v>238</v>
      </c>
      <c r="M13" s="305">
        <v>1</v>
      </c>
      <c r="N13" s="306">
        <v>40360</v>
      </c>
    </row>
    <row r="14" spans="1:14" x14ac:dyDescent="0.2">
      <c r="A14" s="615"/>
      <c r="B14" s="122" t="s">
        <v>246</v>
      </c>
      <c r="C14" s="301">
        <v>41640</v>
      </c>
      <c r="D14" s="301">
        <v>48945</v>
      </c>
      <c r="E14" s="302">
        <v>530000</v>
      </c>
      <c r="F14" s="302">
        <v>503025</v>
      </c>
      <c r="G14" s="303">
        <v>6</v>
      </c>
      <c r="H14" s="303">
        <v>4.8331</v>
      </c>
      <c r="I14" s="304"/>
      <c r="J14" s="305">
        <v>1</v>
      </c>
      <c r="K14" s="306">
        <v>40179</v>
      </c>
      <c r="L14" s="307" t="s">
        <v>238</v>
      </c>
      <c r="M14" s="305">
        <v>1</v>
      </c>
      <c r="N14" s="306">
        <v>40360</v>
      </c>
    </row>
    <row r="15" spans="1:14" x14ac:dyDescent="0.2">
      <c r="A15" s="615"/>
      <c r="B15" s="122" t="s">
        <v>191</v>
      </c>
      <c r="C15" s="301">
        <v>42064</v>
      </c>
      <c r="D15" s="301">
        <v>49369</v>
      </c>
      <c r="E15" s="302">
        <v>3415200</v>
      </c>
      <c r="F15" s="302">
        <v>3415200</v>
      </c>
      <c r="G15" s="303">
        <v>5</v>
      </c>
      <c r="H15" s="303">
        <v>4.8275000000000006</v>
      </c>
      <c r="I15" s="304"/>
      <c r="J15" s="305">
        <v>1</v>
      </c>
      <c r="K15" s="306">
        <v>38777</v>
      </c>
      <c r="L15" s="307" t="s">
        <v>238</v>
      </c>
      <c r="M15" s="305">
        <v>1</v>
      </c>
      <c r="N15" s="306">
        <v>38596</v>
      </c>
    </row>
    <row r="16" spans="1:14" x14ac:dyDescent="0.2">
      <c r="A16" s="616"/>
      <c r="B16" s="308" t="s">
        <v>192</v>
      </c>
      <c r="C16" s="309">
        <v>41275</v>
      </c>
      <c r="D16" s="309">
        <v>52232</v>
      </c>
      <c r="E16" s="310">
        <v>2385770</v>
      </c>
      <c r="F16" s="310">
        <v>2385770</v>
      </c>
      <c r="G16" s="311">
        <v>6</v>
      </c>
      <c r="H16" s="311">
        <v>5.0801764705882348</v>
      </c>
      <c r="I16" s="312"/>
      <c r="J16" s="313">
        <v>1</v>
      </c>
      <c r="K16" s="314">
        <v>40179</v>
      </c>
      <c r="L16" s="315" t="s">
        <v>238</v>
      </c>
      <c r="M16" s="313">
        <v>1</v>
      </c>
      <c r="N16" s="314">
        <v>40360</v>
      </c>
    </row>
    <row r="17" spans="1:14" x14ac:dyDescent="0.2">
      <c r="A17" s="316" t="s">
        <v>247</v>
      </c>
      <c r="B17" s="317"/>
      <c r="C17" s="317"/>
      <c r="D17" s="317"/>
      <c r="E17" s="317">
        <v>16323310</v>
      </c>
      <c r="F17" s="317">
        <v>14730470</v>
      </c>
      <c r="G17" s="318">
        <v>5.1296985721645916</v>
      </c>
      <c r="H17" s="318">
        <v>4.6267296103552411</v>
      </c>
      <c r="I17" s="319"/>
      <c r="J17" s="320"/>
      <c r="K17" s="321"/>
      <c r="L17" s="319"/>
      <c r="M17" s="320"/>
      <c r="N17" s="321"/>
    </row>
    <row r="18" spans="1:14" x14ac:dyDescent="0.2">
      <c r="A18" s="617" t="s">
        <v>248</v>
      </c>
      <c r="B18" s="293" t="s">
        <v>249</v>
      </c>
      <c r="C18" s="294">
        <v>40909</v>
      </c>
      <c r="D18" s="294">
        <v>43466</v>
      </c>
      <c r="E18" s="297">
        <v>4.8</v>
      </c>
      <c r="F18" s="297">
        <v>1.8240000000000001</v>
      </c>
      <c r="G18" s="296">
        <v>3</v>
      </c>
      <c r="H18" s="296">
        <v>2.4144999999999999</v>
      </c>
      <c r="I18" s="297"/>
      <c r="J18" s="298">
        <v>1</v>
      </c>
      <c r="K18" s="299">
        <v>40179</v>
      </c>
      <c r="L18" s="300" t="s">
        <v>238</v>
      </c>
      <c r="M18" s="298">
        <v>1</v>
      </c>
      <c r="N18" s="299">
        <v>40360</v>
      </c>
    </row>
    <row r="19" spans="1:14" x14ac:dyDescent="0.2">
      <c r="A19" s="618"/>
      <c r="B19" s="122" t="s">
        <v>250</v>
      </c>
      <c r="C19" s="301">
        <v>39995</v>
      </c>
      <c r="D19" s="301">
        <v>43647</v>
      </c>
      <c r="E19" s="304">
        <v>25</v>
      </c>
      <c r="F19" s="304">
        <v>9.65</v>
      </c>
      <c r="G19" s="303">
        <v>3</v>
      </c>
      <c r="H19" s="303">
        <v>2.94</v>
      </c>
      <c r="I19" s="304"/>
      <c r="J19" s="305">
        <v>1</v>
      </c>
      <c r="K19" s="306">
        <v>40179</v>
      </c>
      <c r="L19" s="307" t="s">
        <v>238</v>
      </c>
      <c r="M19" s="305">
        <v>1</v>
      </c>
      <c r="N19" s="306">
        <v>40360</v>
      </c>
    </row>
    <row r="20" spans="1:14" x14ac:dyDescent="0.2">
      <c r="A20" s="618"/>
      <c r="B20" s="122" t="s">
        <v>251</v>
      </c>
      <c r="C20" s="301">
        <v>40179</v>
      </c>
      <c r="D20" s="301">
        <v>43831</v>
      </c>
      <c r="E20" s="304">
        <v>64.430000000000007</v>
      </c>
      <c r="F20" s="304">
        <v>17.137499999999999</v>
      </c>
      <c r="G20" s="303">
        <v>3</v>
      </c>
      <c r="H20" s="303">
        <v>2.3974999999999995</v>
      </c>
      <c r="I20" s="304"/>
      <c r="J20" s="305">
        <v>1</v>
      </c>
      <c r="K20" s="306">
        <v>40179</v>
      </c>
      <c r="L20" s="307" t="s">
        <v>238</v>
      </c>
      <c r="M20" s="305">
        <v>1</v>
      </c>
      <c r="N20" s="306">
        <v>40360</v>
      </c>
    </row>
    <row r="21" spans="1:14" x14ac:dyDescent="0.2">
      <c r="A21" s="618"/>
      <c r="B21" s="122" t="s">
        <v>252</v>
      </c>
      <c r="C21" s="301">
        <v>42064</v>
      </c>
      <c r="D21" s="301">
        <v>44256</v>
      </c>
      <c r="E21" s="304">
        <v>128.52000000000001</v>
      </c>
      <c r="F21" s="304">
        <v>128.52000000000001</v>
      </c>
      <c r="G21" s="303">
        <v>1.5</v>
      </c>
      <c r="H21" s="303">
        <v>1.1339999999999999</v>
      </c>
      <c r="I21" s="304"/>
      <c r="J21" s="305">
        <v>1</v>
      </c>
      <c r="K21" s="306">
        <v>39142</v>
      </c>
      <c r="L21" s="307" t="s">
        <v>238</v>
      </c>
      <c r="M21" s="305">
        <v>1</v>
      </c>
      <c r="N21" s="306">
        <v>39326</v>
      </c>
    </row>
    <row r="22" spans="1:14" x14ac:dyDescent="0.2">
      <c r="A22" s="618"/>
      <c r="B22" s="122" t="s">
        <v>253</v>
      </c>
      <c r="C22" s="301">
        <v>40909</v>
      </c>
      <c r="D22" s="301">
        <v>44562</v>
      </c>
      <c r="E22" s="304">
        <v>27.06</v>
      </c>
      <c r="F22" s="304">
        <v>2.5215000000000001</v>
      </c>
      <c r="G22" s="303">
        <v>3</v>
      </c>
      <c r="H22" s="303">
        <v>2.2749999999999999</v>
      </c>
      <c r="I22" s="304"/>
      <c r="J22" s="305">
        <v>1</v>
      </c>
      <c r="K22" s="306">
        <v>40179</v>
      </c>
      <c r="L22" s="307" t="s">
        <v>238</v>
      </c>
      <c r="M22" s="305">
        <v>1</v>
      </c>
      <c r="N22" s="306">
        <v>40360</v>
      </c>
    </row>
    <row r="23" spans="1:14" x14ac:dyDescent="0.2">
      <c r="A23" s="618"/>
      <c r="B23" s="122" t="s">
        <v>254</v>
      </c>
      <c r="C23" s="301">
        <v>37909</v>
      </c>
      <c r="D23" s="301">
        <v>45214</v>
      </c>
      <c r="E23" s="304">
        <v>19.86</v>
      </c>
      <c r="F23" s="304">
        <v>9.2955000000000005</v>
      </c>
      <c r="G23" s="303">
        <v>4.5</v>
      </c>
      <c r="H23" s="303">
        <v>4.7219999999999995</v>
      </c>
      <c r="I23" s="304"/>
      <c r="J23" s="305">
        <v>15</v>
      </c>
      <c r="K23" s="306">
        <v>38092</v>
      </c>
      <c r="L23" s="307" t="s">
        <v>238</v>
      </c>
      <c r="M23" s="305">
        <v>15</v>
      </c>
      <c r="N23" s="306">
        <v>37909</v>
      </c>
    </row>
    <row r="24" spans="1:14" x14ac:dyDescent="0.2">
      <c r="A24" s="618"/>
      <c r="B24" s="122" t="s">
        <v>255</v>
      </c>
      <c r="C24" s="301">
        <v>41640</v>
      </c>
      <c r="D24" s="301">
        <v>45292</v>
      </c>
      <c r="E24" s="304">
        <v>27</v>
      </c>
      <c r="F24" s="304">
        <v>3.508</v>
      </c>
      <c r="G24" s="303">
        <v>3</v>
      </c>
      <c r="H24" s="303">
        <v>1.52475</v>
      </c>
      <c r="I24" s="304"/>
      <c r="J24" s="305">
        <v>1</v>
      </c>
      <c r="K24" s="306">
        <v>40179</v>
      </c>
      <c r="L24" s="307" t="s">
        <v>238</v>
      </c>
      <c r="M24" s="305">
        <v>1</v>
      </c>
      <c r="N24" s="306">
        <v>40360</v>
      </c>
    </row>
    <row r="25" spans="1:14" x14ac:dyDescent="0.2">
      <c r="A25" s="618"/>
      <c r="B25" s="122" t="s">
        <v>256</v>
      </c>
      <c r="C25" s="301">
        <v>38200</v>
      </c>
      <c r="D25" s="301">
        <v>45505</v>
      </c>
      <c r="E25" s="304">
        <v>18</v>
      </c>
      <c r="F25" s="304">
        <v>4.25</v>
      </c>
      <c r="G25" s="303">
        <v>4.5</v>
      </c>
      <c r="H25" s="303">
        <v>4.056</v>
      </c>
      <c r="I25" s="304"/>
      <c r="J25" s="305">
        <v>1</v>
      </c>
      <c r="K25" s="306">
        <v>38384</v>
      </c>
      <c r="L25" s="307" t="s">
        <v>238</v>
      </c>
      <c r="M25" s="305">
        <v>1</v>
      </c>
      <c r="N25" s="306">
        <v>38200</v>
      </c>
    </row>
    <row r="26" spans="1:14" x14ac:dyDescent="0.2">
      <c r="A26" s="618"/>
      <c r="B26" s="122" t="s">
        <v>257</v>
      </c>
      <c r="C26" s="301">
        <v>38596</v>
      </c>
      <c r="D26" s="301">
        <v>45901</v>
      </c>
      <c r="E26" s="304">
        <v>11</v>
      </c>
      <c r="F26" s="304">
        <v>1.57</v>
      </c>
      <c r="G26" s="303">
        <v>2.6</v>
      </c>
      <c r="H26" s="303">
        <v>3.5033333333333339</v>
      </c>
      <c r="I26" s="304"/>
      <c r="J26" s="305">
        <v>1</v>
      </c>
      <c r="K26" s="306">
        <v>39142</v>
      </c>
      <c r="L26" s="307" t="s">
        <v>238</v>
      </c>
      <c r="M26" s="305">
        <v>1</v>
      </c>
      <c r="N26" s="306">
        <v>39326</v>
      </c>
    </row>
    <row r="27" spans="1:14" x14ac:dyDescent="0.2">
      <c r="A27" s="618"/>
      <c r="B27" s="122" t="s">
        <v>258</v>
      </c>
      <c r="C27" s="301">
        <v>42064</v>
      </c>
      <c r="D27" s="301">
        <v>46082</v>
      </c>
      <c r="E27" s="304">
        <v>182.31</v>
      </c>
      <c r="F27" s="304">
        <v>182.31</v>
      </c>
      <c r="G27" s="303">
        <v>1.5</v>
      </c>
      <c r="H27" s="303">
        <v>1.5366666666666668</v>
      </c>
      <c r="I27" s="304"/>
      <c r="J27" s="305">
        <v>1</v>
      </c>
      <c r="K27" s="306">
        <v>39142</v>
      </c>
      <c r="L27" s="307" t="s">
        <v>238</v>
      </c>
      <c r="M27" s="305">
        <v>1</v>
      </c>
      <c r="N27" s="306">
        <v>39326</v>
      </c>
    </row>
    <row r="28" spans="1:14" x14ac:dyDescent="0.2">
      <c r="A28" s="618"/>
      <c r="B28" s="122" t="s">
        <v>259</v>
      </c>
      <c r="C28" s="301">
        <v>39142</v>
      </c>
      <c r="D28" s="301">
        <v>46447</v>
      </c>
      <c r="E28" s="304">
        <v>10.119999999999999</v>
      </c>
      <c r="F28" s="304">
        <v>0.65300000000000002</v>
      </c>
      <c r="G28" s="303">
        <v>3</v>
      </c>
      <c r="H28" s="303">
        <v>3.38</v>
      </c>
      <c r="I28" s="304"/>
      <c r="J28" s="305">
        <v>1</v>
      </c>
      <c r="K28" s="306">
        <v>39142</v>
      </c>
      <c r="L28" s="307" t="s">
        <v>238</v>
      </c>
      <c r="M28" s="305">
        <v>1</v>
      </c>
      <c r="N28" s="306">
        <v>39326</v>
      </c>
    </row>
    <row r="29" spans="1:14" x14ac:dyDescent="0.2">
      <c r="A29" s="618"/>
      <c r="B29" s="122" t="s">
        <v>260</v>
      </c>
      <c r="C29" s="301">
        <v>39508</v>
      </c>
      <c r="D29" s="301">
        <v>46813</v>
      </c>
      <c r="E29" s="304">
        <v>20.597999999999999</v>
      </c>
      <c r="F29" s="304">
        <v>1.8</v>
      </c>
      <c r="G29" s="303">
        <v>3</v>
      </c>
      <c r="H29" s="303">
        <v>3.14</v>
      </c>
      <c r="I29" s="304"/>
      <c r="J29" s="305">
        <v>1</v>
      </c>
      <c r="K29" s="306">
        <v>39142</v>
      </c>
      <c r="L29" s="307" t="s">
        <v>238</v>
      </c>
      <c r="M29" s="305">
        <v>1</v>
      </c>
      <c r="N29" s="306">
        <v>39326</v>
      </c>
    </row>
    <row r="30" spans="1:14" x14ac:dyDescent="0.2">
      <c r="A30" s="618"/>
      <c r="B30" s="122" t="s">
        <v>261</v>
      </c>
      <c r="C30" s="301">
        <v>39873</v>
      </c>
      <c r="D30" s="301">
        <v>47178</v>
      </c>
      <c r="E30" s="304">
        <v>9.9499999999999993</v>
      </c>
      <c r="F30" s="304">
        <v>1.2215</v>
      </c>
      <c r="G30" s="303">
        <v>3</v>
      </c>
      <c r="H30" s="303">
        <v>3.6552666666666664</v>
      </c>
      <c r="I30" s="304"/>
      <c r="J30" s="305">
        <v>1</v>
      </c>
      <c r="K30" s="306">
        <v>39142</v>
      </c>
      <c r="L30" s="307" t="s">
        <v>238</v>
      </c>
      <c r="M30" s="305">
        <v>1</v>
      </c>
      <c r="N30" s="306">
        <v>39326</v>
      </c>
    </row>
    <row r="31" spans="1:14" x14ac:dyDescent="0.2">
      <c r="A31" s="618"/>
      <c r="B31" s="122" t="s">
        <v>262</v>
      </c>
      <c r="C31" s="301">
        <v>40179</v>
      </c>
      <c r="D31" s="301">
        <v>47484</v>
      </c>
      <c r="E31" s="304">
        <v>47</v>
      </c>
      <c r="F31" s="304">
        <v>6.4829999999999997</v>
      </c>
      <c r="G31" s="303">
        <v>3</v>
      </c>
      <c r="H31" s="303">
        <v>2.8899999999999997</v>
      </c>
      <c r="I31" s="304"/>
      <c r="J31" s="305">
        <v>1</v>
      </c>
      <c r="K31" s="306">
        <v>40182</v>
      </c>
      <c r="L31" s="307" t="s">
        <v>238</v>
      </c>
      <c r="M31" s="305">
        <v>1</v>
      </c>
      <c r="N31" s="306">
        <v>40363</v>
      </c>
    </row>
    <row r="32" spans="1:14" x14ac:dyDescent="0.2">
      <c r="A32" s="618"/>
      <c r="B32" s="122" t="s">
        <v>263</v>
      </c>
      <c r="C32" s="301">
        <v>40909</v>
      </c>
      <c r="D32" s="301">
        <v>48214</v>
      </c>
      <c r="E32" s="304">
        <v>25.51</v>
      </c>
      <c r="F32" s="304">
        <v>2.4900000000000002</v>
      </c>
      <c r="G32" s="303">
        <v>3</v>
      </c>
      <c r="H32" s="303">
        <v>2.46</v>
      </c>
      <c r="I32" s="304"/>
      <c r="J32" s="305">
        <v>1</v>
      </c>
      <c r="K32" s="306">
        <v>40182</v>
      </c>
      <c r="L32" s="307" t="s">
        <v>238</v>
      </c>
      <c r="M32" s="305">
        <v>1</v>
      </c>
      <c r="N32" s="306">
        <v>40363</v>
      </c>
    </row>
    <row r="33" spans="1:14" x14ac:dyDescent="0.2">
      <c r="A33" s="618"/>
      <c r="B33" s="122" t="s">
        <v>264</v>
      </c>
      <c r="C33" s="301">
        <v>41640</v>
      </c>
      <c r="D33" s="301">
        <v>48945</v>
      </c>
      <c r="E33" s="304">
        <v>22.5</v>
      </c>
      <c r="F33" s="304">
        <v>3.3995000000000002</v>
      </c>
      <c r="G33" s="303">
        <v>3</v>
      </c>
      <c r="H33" s="303">
        <v>1.6509999999999998</v>
      </c>
      <c r="I33" s="304"/>
      <c r="J33" s="305">
        <v>1</v>
      </c>
      <c r="K33" s="306">
        <v>40179</v>
      </c>
      <c r="L33" s="307" t="s">
        <v>238</v>
      </c>
      <c r="M33" s="305">
        <v>1</v>
      </c>
      <c r="N33" s="306">
        <v>40360</v>
      </c>
    </row>
    <row r="34" spans="1:14" x14ac:dyDescent="0.2">
      <c r="A34" s="618"/>
      <c r="B34" s="122" t="s">
        <v>195</v>
      </c>
      <c r="C34" s="301">
        <v>42064</v>
      </c>
      <c r="D34" s="301">
        <v>49369</v>
      </c>
      <c r="E34" s="304">
        <v>132.26</v>
      </c>
      <c r="F34" s="304">
        <v>132.26</v>
      </c>
      <c r="G34" s="303">
        <v>2</v>
      </c>
      <c r="H34" s="303">
        <v>1.865</v>
      </c>
      <c r="I34" s="304"/>
      <c r="J34" s="305">
        <v>1</v>
      </c>
      <c r="K34" s="306">
        <v>39142</v>
      </c>
      <c r="L34" s="307" t="s">
        <v>238</v>
      </c>
      <c r="M34" s="305">
        <v>1</v>
      </c>
      <c r="N34" s="306">
        <v>39326</v>
      </c>
    </row>
    <row r="35" spans="1:14" x14ac:dyDescent="0.2">
      <c r="A35" s="618"/>
      <c r="B35" s="122" t="s">
        <v>265</v>
      </c>
      <c r="C35" s="301">
        <v>39508</v>
      </c>
      <c r="D35" s="301">
        <v>50465</v>
      </c>
      <c r="E35" s="304">
        <v>17.100000000000001</v>
      </c>
      <c r="F35" s="304">
        <v>3.4455</v>
      </c>
      <c r="G35" s="303">
        <v>3</v>
      </c>
      <c r="H35" s="303">
        <v>3.2650000000000001</v>
      </c>
      <c r="I35" s="304"/>
      <c r="J35" s="305">
        <v>1</v>
      </c>
      <c r="K35" s="306">
        <v>39142</v>
      </c>
      <c r="L35" s="307" t="s">
        <v>238</v>
      </c>
      <c r="M35" s="305">
        <v>1</v>
      </c>
      <c r="N35" s="306">
        <v>39326</v>
      </c>
    </row>
    <row r="36" spans="1:14" x14ac:dyDescent="0.2">
      <c r="A36" s="618"/>
      <c r="B36" s="122" t="s">
        <v>266</v>
      </c>
      <c r="C36" s="301">
        <v>39873</v>
      </c>
      <c r="D36" s="301">
        <v>50830</v>
      </c>
      <c r="E36" s="304">
        <v>10</v>
      </c>
      <c r="F36" s="304">
        <v>5.0804999999999998</v>
      </c>
      <c r="G36" s="303">
        <v>3</v>
      </c>
      <c r="H36" s="303">
        <v>3.7534166666666664</v>
      </c>
      <c r="I36" s="304"/>
      <c r="J36" s="305">
        <v>1</v>
      </c>
      <c r="K36" s="306">
        <v>39142</v>
      </c>
      <c r="L36" s="307" t="s">
        <v>238</v>
      </c>
      <c r="M36" s="305">
        <v>1</v>
      </c>
      <c r="N36" s="306">
        <v>39326</v>
      </c>
    </row>
    <row r="37" spans="1:14" x14ac:dyDescent="0.2">
      <c r="A37" s="618"/>
      <c r="B37" s="122" t="s">
        <v>267</v>
      </c>
      <c r="C37" s="301">
        <v>40179</v>
      </c>
      <c r="D37" s="301">
        <v>51136</v>
      </c>
      <c r="E37" s="304">
        <v>47</v>
      </c>
      <c r="F37" s="304">
        <v>26.356999999999999</v>
      </c>
      <c r="G37" s="303">
        <v>3</v>
      </c>
      <c r="H37" s="303">
        <v>3.2166666666666668</v>
      </c>
      <c r="I37" s="304"/>
      <c r="J37" s="305">
        <v>1</v>
      </c>
      <c r="K37" s="306">
        <v>40182</v>
      </c>
      <c r="L37" s="307" t="s">
        <v>238</v>
      </c>
      <c r="M37" s="305">
        <v>1</v>
      </c>
      <c r="N37" s="306">
        <v>40363</v>
      </c>
    </row>
    <row r="38" spans="1:14" x14ac:dyDescent="0.2">
      <c r="A38" s="618"/>
      <c r="B38" s="122" t="s">
        <v>268</v>
      </c>
      <c r="C38" s="301">
        <v>40909</v>
      </c>
      <c r="D38" s="301">
        <v>51867</v>
      </c>
      <c r="E38" s="304">
        <v>25.975000000000001</v>
      </c>
      <c r="F38" s="304">
        <v>19.798999999999999</v>
      </c>
      <c r="G38" s="303">
        <v>3</v>
      </c>
      <c r="H38" s="303">
        <v>2.6749999999999998</v>
      </c>
      <c r="I38" s="304"/>
      <c r="J38" s="305">
        <v>1</v>
      </c>
      <c r="K38" s="306">
        <v>40183</v>
      </c>
      <c r="L38" s="307" t="s">
        <v>238</v>
      </c>
      <c r="M38" s="305">
        <v>1</v>
      </c>
      <c r="N38" s="306">
        <v>40364</v>
      </c>
    </row>
    <row r="39" spans="1:14" x14ac:dyDescent="0.2">
      <c r="A39" s="619"/>
      <c r="B39" s="308" t="s">
        <v>196</v>
      </c>
      <c r="C39" s="309">
        <v>41640</v>
      </c>
      <c r="D39" s="309">
        <v>52597</v>
      </c>
      <c r="E39" s="312">
        <v>147.78</v>
      </c>
      <c r="F39" s="312">
        <v>147.78</v>
      </c>
      <c r="G39" s="311">
        <v>3</v>
      </c>
      <c r="H39" s="311">
        <v>2.0389411764705887</v>
      </c>
      <c r="I39" s="312"/>
      <c r="J39" s="313">
        <v>1</v>
      </c>
      <c r="K39" s="314">
        <v>40184</v>
      </c>
      <c r="L39" s="315" t="s">
        <v>238</v>
      </c>
      <c r="M39" s="313">
        <v>1</v>
      </c>
      <c r="N39" s="314">
        <v>40365</v>
      </c>
    </row>
    <row r="40" spans="1:14" x14ac:dyDescent="0.2">
      <c r="A40" s="322" t="s">
        <v>269</v>
      </c>
      <c r="B40" s="322"/>
      <c r="C40" s="322"/>
      <c r="D40" s="322"/>
      <c r="E40" s="323">
        <v>1023.773</v>
      </c>
      <c r="F40" s="323">
        <v>711.35550000000001</v>
      </c>
      <c r="G40" s="324">
        <v>2.4665663189007723</v>
      </c>
      <c r="H40" s="324">
        <v>1.8785413525077457</v>
      </c>
      <c r="I40" s="323"/>
      <c r="J40" s="323"/>
      <c r="K40" s="323"/>
      <c r="L40" s="323"/>
      <c r="M40" s="323"/>
      <c r="N40" s="323"/>
    </row>
    <row r="41" spans="1:14" ht="14.25" customHeight="1" x14ac:dyDescent="0.2"/>
    <row r="42" spans="1:14" x14ac:dyDescent="0.2">
      <c r="A42" s="38" t="s">
        <v>98</v>
      </c>
    </row>
  </sheetData>
  <mergeCells count="3">
    <mergeCell ref="J5:N5"/>
    <mergeCell ref="A6:A16"/>
    <mergeCell ref="A18:A39"/>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10" workbookViewId="0">
      <selection activeCell="G33" sqref="G33"/>
    </sheetView>
  </sheetViews>
  <sheetFormatPr baseColWidth="10" defaultColWidth="11.42578125" defaultRowHeight="12.75" x14ac:dyDescent="0.2"/>
  <cols>
    <col min="1" max="7" width="11.42578125" style="38"/>
    <col min="8" max="8" width="2.140625" style="38" customWidth="1"/>
    <col min="9" max="9" width="11.7109375" style="38" customWidth="1"/>
    <col min="10" max="16384" width="11.42578125" style="38"/>
  </cols>
  <sheetData>
    <row r="1" spans="1:9" x14ac:dyDescent="0.2">
      <c r="A1" s="67" t="s">
        <v>1207</v>
      </c>
    </row>
    <row r="2" spans="1:9" x14ac:dyDescent="0.2">
      <c r="A2" s="176" t="s">
        <v>127</v>
      </c>
      <c r="B2" s="108"/>
      <c r="C2" s="108"/>
      <c r="D2" s="108"/>
      <c r="E2" s="108"/>
      <c r="F2" s="108"/>
      <c r="G2" s="108"/>
      <c r="H2" s="108"/>
      <c r="I2" s="108"/>
    </row>
    <row r="3" spans="1:9" x14ac:dyDescent="0.2">
      <c r="A3" s="176" t="s">
        <v>270</v>
      </c>
      <c r="B3" s="108"/>
      <c r="C3" s="108"/>
      <c r="D3" s="108"/>
      <c r="E3" s="108"/>
      <c r="F3" s="108"/>
      <c r="G3" s="108"/>
      <c r="H3" s="108"/>
      <c r="I3" s="108"/>
    </row>
    <row r="5" spans="1:9" ht="25.5" x14ac:dyDescent="0.2">
      <c r="A5" s="292" t="s">
        <v>228</v>
      </c>
      <c r="B5" s="292" t="s">
        <v>229</v>
      </c>
      <c r="C5" s="292" t="s">
        <v>230</v>
      </c>
      <c r="D5" s="292" t="s">
        <v>231</v>
      </c>
      <c r="E5" s="292" t="s">
        <v>232</v>
      </c>
      <c r="F5" s="292" t="s">
        <v>233</v>
      </c>
      <c r="G5" s="292" t="s">
        <v>234</v>
      </c>
      <c r="H5" s="292"/>
      <c r="I5" s="292" t="s">
        <v>235</v>
      </c>
    </row>
    <row r="6" spans="1:9" x14ac:dyDescent="0.2">
      <c r="A6" s="224" t="s">
        <v>271</v>
      </c>
      <c r="B6" s="325">
        <v>40395</v>
      </c>
      <c r="C6" s="325">
        <v>44048</v>
      </c>
      <c r="D6" s="326">
        <v>1000</v>
      </c>
      <c r="E6" s="327">
        <v>681.29100000000005</v>
      </c>
      <c r="F6" s="328">
        <v>3.875</v>
      </c>
      <c r="G6" s="328">
        <v>3.8899999999999997</v>
      </c>
      <c r="I6" s="191" t="s">
        <v>272</v>
      </c>
    </row>
    <row r="7" spans="1:9" x14ac:dyDescent="0.2">
      <c r="A7" s="224" t="s">
        <v>273</v>
      </c>
      <c r="B7" s="325">
        <v>40800</v>
      </c>
      <c r="C7" s="325">
        <v>44453</v>
      </c>
      <c r="D7" s="326">
        <v>1000</v>
      </c>
      <c r="E7" s="327">
        <v>508.202</v>
      </c>
      <c r="F7" s="328">
        <v>3.25</v>
      </c>
      <c r="G7" s="328">
        <v>3.34</v>
      </c>
      <c r="I7" s="191" t="s">
        <v>274</v>
      </c>
    </row>
    <row r="8" spans="1:9" x14ac:dyDescent="0.2">
      <c r="A8" s="224" t="s">
        <v>275</v>
      </c>
      <c r="B8" s="325">
        <v>41212</v>
      </c>
      <c r="C8" s="325">
        <v>44864</v>
      </c>
      <c r="D8" s="326">
        <v>750</v>
      </c>
      <c r="E8" s="327">
        <v>542.68200000000002</v>
      </c>
      <c r="F8" s="328">
        <v>2.25</v>
      </c>
      <c r="G8" s="328">
        <v>2.379</v>
      </c>
      <c r="I8" s="191" t="s">
        <v>276</v>
      </c>
    </row>
    <row r="9" spans="1:9" x14ac:dyDescent="0.2">
      <c r="A9" s="224" t="s">
        <v>277</v>
      </c>
      <c r="B9" s="325">
        <v>41985</v>
      </c>
      <c r="C9" s="325">
        <v>45743</v>
      </c>
      <c r="D9" s="326">
        <v>1060.1310000000001</v>
      </c>
      <c r="E9" s="327">
        <v>497.15699999999998</v>
      </c>
      <c r="F9" s="328">
        <v>3.125</v>
      </c>
      <c r="G9" s="328">
        <v>3.1850000000000001</v>
      </c>
      <c r="I9" s="191" t="s">
        <v>278</v>
      </c>
    </row>
    <row r="10" spans="1:9" x14ac:dyDescent="0.2">
      <c r="A10" s="224" t="s">
        <v>279</v>
      </c>
      <c r="B10" s="325">
        <v>42390</v>
      </c>
      <c r="C10" s="325">
        <v>46043</v>
      </c>
      <c r="D10" s="329">
        <v>1349</v>
      </c>
      <c r="E10" s="327">
        <v>840.33299999999997</v>
      </c>
      <c r="F10" s="330">
        <v>3.125</v>
      </c>
      <c r="G10" s="330">
        <v>3.407</v>
      </c>
      <c r="I10" s="191" t="s">
        <v>280</v>
      </c>
    </row>
    <row r="11" spans="1:9" x14ac:dyDescent="0.2">
      <c r="A11" s="224" t="s">
        <v>281</v>
      </c>
      <c r="B11" s="325">
        <v>43137</v>
      </c>
      <c r="C11" s="325">
        <v>46789</v>
      </c>
      <c r="D11" s="329">
        <v>2000</v>
      </c>
      <c r="E11" s="329">
        <v>2000</v>
      </c>
      <c r="F11" s="330">
        <v>3.24</v>
      </c>
      <c r="G11" s="330">
        <v>3.2469600000000001</v>
      </c>
      <c r="I11" s="191" t="s">
        <v>282</v>
      </c>
    </row>
    <row r="12" spans="1:9" x14ac:dyDescent="0.2">
      <c r="A12" s="224" t="s">
        <v>283</v>
      </c>
      <c r="B12" s="325">
        <v>41212</v>
      </c>
      <c r="C12" s="325">
        <v>52169</v>
      </c>
      <c r="D12" s="326">
        <v>750</v>
      </c>
      <c r="E12" s="327">
        <v>456.81</v>
      </c>
      <c r="F12" s="328">
        <v>3.625</v>
      </c>
      <c r="G12" s="328">
        <v>3.714</v>
      </c>
      <c r="I12" s="191" t="s">
        <v>276</v>
      </c>
    </row>
    <row r="13" spans="1:9" x14ac:dyDescent="0.2">
      <c r="A13" s="331" t="s">
        <v>284</v>
      </c>
      <c r="B13" s="332">
        <v>42907</v>
      </c>
      <c r="C13" s="332">
        <v>53864</v>
      </c>
      <c r="D13" s="333">
        <v>1541.8309999999999</v>
      </c>
      <c r="E13" s="333">
        <v>1541.8309999999999</v>
      </c>
      <c r="F13" s="334">
        <v>3.86</v>
      </c>
      <c r="G13" s="334">
        <v>3.8690000000000002</v>
      </c>
      <c r="H13" s="308"/>
      <c r="I13" s="335" t="s">
        <v>285</v>
      </c>
    </row>
    <row r="14" spans="1:9" x14ac:dyDescent="0.2">
      <c r="A14" s="336" t="s">
        <v>286</v>
      </c>
      <c r="B14" s="336"/>
      <c r="C14" s="336"/>
      <c r="D14" s="337">
        <v>9450.9619999999995</v>
      </c>
      <c r="E14" s="337">
        <v>7068.3060000000005</v>
      </c>
      <c r="F14" s="338">
        <v>3.3320662307579823</v>
      </c>
      <c r="G14" s="338">
        <v>3.4104013997580376</v>
      </c>
      <c r="H14" s="339"/>
      <c r="I14" s="339"/>
    </row>
    <row r="15" spans="1:9" x14ac:dyDescent="0.2">
      <c r="D15" s="199"/>
      <c r="E15" s="199"/>
      <c r="F15" s="340"/>
      <c r="G15" s="340"/>
    </row>
    <row r="16" spans="1:9" x14ac:dyDescent="0.2">
      <c r="A16" s="224" t="s">
        <v>287</v>
      </c>
      <c r="B16" s="325">
        <v>41985</v>
      </c>
      <c r="C16" s="325">
        <v>45687</v>
      </c>
      <c r="D16" s="326">
        <v>800</v>
      </c>
      <c r="E16" s="327">
        <v>800</v>
      </c>
      <c r="F16" s="328">
        <v>1.625</v>
      </c>
      <c r="G16" s="328">
        <v>1.7450000000000001</v>
      </c>
      <c r="I16" s="341" t="s">
        <v>288</v>
      </c>
    </row>
    <row r="17" spans="1:9" x14ac:dyDescent="0.2">
      <c r="A17" s="224" t="s">
        <v>289</v>
      </c>
      <c r="B17" s="325">
        <v>41985</v>
      </c>
      <c r="C17" s="325">
        <v>45687</v>
      </c>
      <c r="D17" s="329">
        <v>440</v>
      </c>
      <c r="E17" s="329">
        <v>440</v>
      </c>
      <c r="F17" s="330">
        <v>1.625</v>
      </c>
      <c r="G17" s="330">
        <v>1.472</v>
      </c>
      <c r="I17" s="342" t="s">
        <v>288</v>
      </c>
    </row>
    <row r="18" spans="1:9" x14ac:dyDescent="0.2">
      <c r="A18" s="224" t="s">
        <v>290</v>
      </c>
      <c r="B18" s="325">
        <v>42389</v>
      </c>
      <c r="C18" s="325">
        <v>46042</v>
      </c>
      <c r="D18" s="329">
        <v>1200</v>
      </c>
      <c r="E18" s="329">
        <v>1200</v>
      </c>
      <c r="F18" s="330">
        <v>1.75</v>
      </c>
      <c r="G18" s="330">
        <v>1.966</v>
      </c>
      <c r="I18" s="342" t="s">
        <v>291</v>
      </c>
    </row>
    <row r="19" spans="1:9" x14ac:dyDescent="0.2">
      <c r="A19" s="224" t="s">
        <v>292</v>
      </c>
      <c r="B19" s="325">
        <v>43132</v>
      </c>
      <c r="C19" s="325">
        <v>47150</v>
      </c>
      <c r="D19" s="329">
        <v>830</v>
      </c>
      <c r="E19" s="329">
        <v>830</v>
      </c>
      <c r="F19" s="330">
        <v>1.44</v>
      </c>
      <c r="G19" s="330">
        <v>1.4490099999999999</v>
      </c>
      <c r="I19" s="343" t="s">
        <v>293</v>
      </c>
    </row>
    <row r="20" spans="1:9" x14ac:dyDescent="0.2">
      <c r="A20" s="224" t="s">
        <v>294</v>
      </c>
      <c r="B20" s="325">
        <v>42151</v>
      </c>
      <c r="C20" s="325">
        <v>47630</v>
      </c>
      <c r="D20" s="329">
        <v>950</v>
      </c>
      <c r="E20" s="329">
        <v>950</v>
      </c>
      <c r="F20" s="330">
        <v>1.875</v>
      </c>
      <c r="G20" s="330">
        <v>2.0209999999999999</v>
      </c>
      <c r="I20" s="344" t="s">
        <v>295</v>
      </c>
    </row>
    <row r="21" spans="1:9" x14ac:dyDescent="0.2">
      <c r="A21" s="331" t="s">
        <v>296</v>
      </c>
      <c r="B21" s="332">
        <v>42151</v>
      </c>
      <c r="C21" s="332">
        <v>47630</v>
      </c>
      <c r="D21" s="345">
        <v>700</v>
      </c>
      <c r="E21" s="345">
        <v>700</v>
      </c>
      <c r="F21" s="334">
        <v>1.875</v>
      </c>
      <c r="G21" s="334">
        <v>1.534</v>
      </c>
      <c r="H21" s="308"/>
      <c r="I21" s="346" t="s">
        <v>295</v>
      </c>
    </row>
    <row r="22" spans="1:9" x14ac:dyDescent="0.2">
      <c r="A22" s="316" t="s">
        <v>297</v>
      </c>
      <c r="B22" s="316"/>
      <c r="C22" s="316"/>
      <c r="D22" s="347">
        <v>4920</v>
      </c>
      <c r="E22" s="347">
        <v>4920</v>
      </c>
      <c r="F22" s="348">
        <v>1.7081199186991871</v>
      </c>
      <c r="G22" s="348">
        <v>1.7478268902439023</v>
      </c>
      <c r="H22" s="349"/>
      <c r="I22" s="349"/>
    </row>
    <row r="23" spans="1:9" x14ac:dyDescent="0.2">
      <c r="D23" s="199"/>
      <c r="E23" s="199"/>
      <c r="F23" s="340"/>
      <c r="G23" s="340"/>
    </row>
    <row r="24" spans="1:9" x14ac:dyDescent="0.2">
      <c r="A24" s="224" t="s">
        <v>298</v>
      </c>
      <c r="B24" s="325">
        <v>40395</v>
      </c>
      <c r="C24" s="325">
        <v>44048</v>
      </c>
      <c r="D24" s="326">
        <v>272295</v>
      </c>
      <c r="E24" s="326">
        <v>272295</v>
      </c>
      <c r="F24" s="328">
        <v>5.5</v>
      </c>
      <c r="G24" s="328">
        <v>5.5</v>
      </c>
      <c r="I24" s="191" t="s">
        <v>272</v>
      </c>
    </row>
    <row r="25" spans="1:9" x14ac:dyDescent="0.2">
      <c r="A25" s="331" t="s">
        <v>299</v>
      </c>
      <c r="B25" s="332">
        <v>40395</v>
      </c>
      <c r="C25" s="332">
        <v>44048</v>
      </c>
      <c r="D25" s="333">
        <v>162050</v>
      </c>
      <c r="E25" s="333">
        <v>162050</v>
      </c>
      <c r="F25" s="334">
        <v>5.5</v>
      </c>
      <c r="G25" s="334">
        <v>4.4000000000000004</v>
      </c>
      <c r="H25" s="308"/>
      <c r="I25" s="335" t="s">
        <v>272</v>
      </c>
    </row>
    <row r="26" spans="1:9" x14ac:dyDescent="0.2">
      <c r="A26" s="316" t="s">
        <v>300</v>
      </c>
      <c r="B26" s="316"/>
      <c r="C26" s="316"/>
      <c r="D26" s="347">
        <v>434345</v>
      </c>
      <c r="E26" s="347">
        <v>434345</v>
      </c>
      <c r="F26" s="348">
        <v>5.5</v>
      </c>
      <c r="G26" s="348">
        <v>5.089600432835649</v>
      </c>
      <c r="H26" s="349"/>
      <c r="I26" s="349"/>
    </row>
    <row r="29" spans="1:9" x14ac:dyDescent="0.2">
      <c r="A29" s="38" t="s">
        <v>98</v>
      </c>
    </row>
    <row r="34" spans="6:6" x14ac:dyDescent="0.2">
      <c r="F34" s="199"/>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97" workbookViewId="0">
      <selection activeCell="A97" sqref="A97"/>
    </sheetView>
  </sheetViews>
  <sheetFormatPr baseColWidth="10" defaultColWidth="11.42578125" defaultRowHeight="12.75" x14ac:dyDescent="0.2"/>
  <cols>
    <col min="1" max="1" width="32" style="38" customWidth="1"/>
    <col min="2" max="2" width="18.28515625" style="38" customWidth="1"/>
    <col min="3" max="3" width="18" style="38" customWidth="1"/>
    <col min="4" max="16384" width="11.42578125" style="38"/>
  </cols>
  <sheetData>
    <row r="1" spans="1:3" x14ac:dyDescent="0.2">
      <c r="A1" s="81" t="s">
        <v>1235</v>
      </c>
    </row>
    <row r="2" spans="1:3" x14ac:dyDescent="0.2">
      <c r="A2" s="620" t="s">
        <v>162</v>
      </c>
      <c r="B2" s="620"/>
      <c r="C2" s="620"/>
    </row>
    <row r="3" spans="1:3" x14ac:dyDescent="0.2">
      <c r="A3" s="621" t="s">
        <v>537</v>
      </c>
      <c r="B3" s="621"/>
      <c r="C3" s="621"/>
    </row>
    <row r="4" spans="1:3" x14ac:dyDescent="0.2">
      <c r="A4" s="622" t="s">
        <v>536</v>
      </c>
      <c r="B4" s="622"/>
      <c r="C4" s="622"/>
    </row>
    <row r="5" spans="1:3" x14ac:dyDescent="0.2">
      <c r="A5" s="488"/>
      <c r="B5" s="488"/>
      <c r="C5" s="488"/>
    </row>
    <row r="6" spans="1:3" x14ac:dyDescent="0.2">
      <c r="A6" s="489"/>
      <c r="B6" s="104" t="s">
        <v>535</v>
      </c>
      <c r="C6" s="104" t="s">
        <v>534</v>
      </c>
    </row>
    <row r="7" spans="1:3" x14ac:dyDescent="0.2">
      <c r="A7" s="490" t="s">
        <v>533</v>
      </c>
      <c r="B7" s="105">
        <v>459700</v>
      </c>
      <c r="C7" s="105">
        <v>1440600</v>
      </c>
    </row>
    <row r="8" spans="1:3" x14ac:dyDescent="0.2">
      <c r="A8" s="490" t="s">
        <v>532</v>
      </c>
      <c r="B8" s="105">
        <v>1138200</v>
      </c>
      <c r="C8" s="105">
        <v>1253400</v>
      </c>
    </row>
    <row r="9" spans="1:3" x14ac:dyDescent="0.2">
      <c r="A9" s="491" t="s">
        <v>531</v>
      </c>
      <c r="B9" s="106">
        <f>+B8+B7</f>
        <v>1597900</v>
      </c>
      <c r="C9" s="106">
        <v>2694000</v>
      </c>
    </row>
    <row r="10" spans="1:3" x14ac:dyDescent="0.2">
      <c r="B10" s="350"/>
      <c r="C10" s="350"/>
    </row>
    <row r="11" spans="1:3" x14ac:dyDescent="0.2">
      <c r="A11" s="38" t="s">
        <v>98</v>
      </c>
    </row>
  </sheetData>
  <mergeCells count="3">
    <mergeCell ref="A2:C2"/>
    <mergeCell ref="A3:C3"/>
    <mergeCell ref="A4:C4"/>
  </mergeCells>
  <pageMargins left="0.7" right="0.7" top="0.75" bottom="0.75" header="0.3" footer="0.3"/>
  <pageSetup orientation="portrait" horizontalDpi="4294967294" verticalDpi="4294967294"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1" workbookViewId="0">
      <selection activeCell="A34" sqref="A34"/>
    </sheetView>
  </sheetViews>
  <sheetFormatPr baseColWidth="10" defaultColWidth="11.42578125" defaultRowHeight="12.75" x14ac:dyDescent="0.2"/>
  <cols>
    <col min="1" max="1" width="23.85546875" style="38" bestFit="1" customWidth="1"/>
    <col min="2" max="2" width="14.28515625" style="38" bestFit="1" customWidth="1"/>
    <col min="3" max="16384" width="11.42578125" style="38"/>
  </cols>
  <sheetData>
    <row r="1" spans="1:6" x14ac:dyDescent="0.2">
      <c r="A1" s="81" t="s">
        <v>1235</v>
      </c>
    </row>
    <row r="2" spans="1:6" x14ac:dyDescent="0.2">
      <c r="A2" s="620" t="s">
        <v>169</v>
      </c>
      <c r="B2" s="620"/>
      <c r="C2" s="620"/>
      <c r="D2" s="412"/>
      <c r="E2" s="412"/>
      <c r="F2" s="412"/>
    </row>
    <row r="3" spans="1:6" x14ac:dyDescent="0.2">
      <c r="A3" s="620" t="s">
        <v>545</v>
      </c>
      <c r="B3" s="620"/>
      <c r="C3" s="620"/>
      <c r="D3" s="620"/>
      <c r="E3" s="620"/>
      <c r="F3" s="620"/>
    </row>
    <row r="4" spans="1:6" x14ac:dyDescent="0.2">
      <c r="A4" s="612" t="s">
        <v>536</v>
      </c>
      <c r="B4" s="612"/>
      <c r="C4" s="612"/>
      <c r="D4" s="612"/>
      <c r="E4" s="612"/>
      <c r="F4" s="612"/>
    </row>
    <row r="5" spans="1:6" x14ac:dyDescent="0.2">
      <c r="A5" s="414"/>
      <c r="B5" s="414"/>
      <c r="C5" s="414"/>
      <c r="D5" s="414"/>
      <c r="E5" s="414"/>
      <c r="F5" s="414"/>
    </row>
    <row r="6" spans="1:6" x14ac:dyDescent="0.2">
      <c r="A6" s="351"/>
      <c r="B6" s="623" t="s">
        <v>544</v>
      </c>
      <c r="C6" s="623" t="s">
        <v>543</v>
      </c>
      <c r="D6" s="623" t="s">
        <v>542</v>
      </c>
      <c r="E6" s="623" t="s">
        <v>541</v>
      </c>
      <c r="F6" s="623" t="s">
        <v>540</v>
      </c>
    </row>
    <row r="7" spans="1:6" x14ac:dyDescent="0.2">
      <c r="A7" s="352"/>
      <c r="B7" s="624"/>
      <c r="C7" s="624"/>
      <c r="D7" s="624"/>
      <c r="E7" s="624"/>
      <c r="F7" s="624"/>
    </row>
    <row r="8" spans="1:6" x14ac:dyDescent="0.2">
      <c r="A8" s="203">
        <v>1997</v>
      </c>
      <c r="B8" s="353">
        <v>-27361</v>
      </c>
      <c r="C8" s="354">
        <v>402938</v>
      </c>
      <c r="D8" s="354">
        <v>150829</v>
      </c>
      <c r="E8" s="354">
        <v>252109</v>
      </c>
      <c r="F8" s="354">
        <v>375577</v>
      </c>
    </row>
    <row r="9" spans="1:6" x14ac:dyDescent="0.2">
      <c r="A9" s="355">
        <v>1998</v>
      </c>
      <c r="B9" s="356">
        <v>-5381</v>
      </c>
      <c r="C9" s="357">
        <v>185156</v>
      </c>
      <c r="D9" s="357">
        <v>77437</v>
      </c>
      <c r="E9" s="357">
        <v>107719</v>
      </c>
      <c r="F9" s="357">
        <v>179775</v>
      </c>
    </row>
    <row r="10" spans="1:6" x14ac:dyDescent="0.2">
      <c r="A10" s="355">
        <v>1999</v>
      </c>
      <c r="B10" s="356">
        <v>-73261</v>
      </c>
      <c r="C10" s="357">
        <v>174596</v>
      </c>
      <c r="D10" s="357">
        <v>54027</v>
      </c>
      <c r="E10" s="357">
        <v>120569</v>
      </c>
      <c r="F10" s="357">
        <v>101335</v>
      </c>
    </row>
    <row r="11" spans="1:6" x14ac:dyDescent="0.2">
      <c r="A11" s="355">
        <v>2000</v>
      </c>
      <c r="B11" s="356">
        <v>-5846</v>
      </c>
      <c r="C11" s="357">
        <v>218960</v>
      </c>
      <c r="D11" s="357">
        <v>57655</v>
      </c>
      <c r="E11" s="357">
        <v>161305</v>
      </c>
      <c r="F11" s="357">
        <v>213114</v>
      </c>
    </row>
    <row r="12" spans="1:6" x14ac:dyDescent="0.2">
      <c r="A12" s="355">
        <v>2001</v>
      </c>
      <c r="B12" s="356">
        <v>9034</v>
      </c>
      <c r="C12" s="357">
        <v>128986</v>
      </c>
      <c r="D12" s="357">
        <v>56085</v>
      </c>
      <c r="E12" s="357">
        <v>72901</v>
      </c>
      <c r="F12" s="357">
        <v>138020</v>
      </c>
    </row>
    <row r="13" spans="1:6" x14ac:dyDescent="0.2">
      <c r="A13" s="355">
        <v>2002</v>
      </c>
      <c r="B13" s="356">
        <v>-39450</v>
      </c>
      <c r="C13" s="357">
        <v>88047</v>
      </c>
      <c r="D13" s="357">
        <v>31853</v>
      </c>
      <c r="E13" s="357">
        <v>56194</v>
      </c>
      <c r="F13" s="357">
        <v>48597</v>
      </c>
    </row>
    <row r="14" spans="1:6" x14ac:dyDescent="0.2">
      <c r="A14" s="355">
        <v>2003</v>
      </c>
      <c r="B14" s="356">
        <v>-3781</v>
      </c>
      <c r="C14" s="357">
        <v>114136</v>
      </c>
      <c r="D14" s="357">
        <v>38089</v>
      </c>
      <c r="E14" s="357">
        <v>76047</v>
      </c>
      <c r="F14" s="357">
        <v>110355</v>
      </c>
    </row>
    <row r="15" spans="1:6" x14ac:dyDescent="0.2">
      <c r="A15" s="355">
        <v>2004</v>
      </c>
      <c r="B15" s="356">
        <v>123324</v>
      </c>
      <c r="C15" s="357">
        <v>473144</v>
      </c>
      <c r="D15" s="357">
        <v>172579</v>
      </c>
      <c r="E15" s="357">
        <v>300565</v>
      </c>
      <c r="F15" s="357">
        <v>596468</v>
      </c>
    </row>
    <row r="16" spans="1:6" x14ac:dyDescent="0.2">
      <c r="A16" s="355">
        <v>2005</v>
      </c>
      <c r="B16" s="356">
        <v>455179.34152000002</v>
      </c>
      <c r="C16" s="357">
        <v>1264244.4081100002</v>
      </c>
      <c r="D16" s="357">
        <v>613157.54494000005</v>
      </c>
      <c r="E16" s="357">
        <v>651086.86317000003</v>
      </c>
      <c r="F16" s="357">
        <v>1719423.7496300002</v>
      </c>
    </row>
    <row r="17" spans="1:7" x14ac:dyDescent="0.2">
      <c r="A17" s="355">
        <v>2006</v>
      </c>
      <c r="B17" s="356">
        <v>496108.64373000001</v>
      </c>
      <c r="C17" s="357">
        <v>4078834.8112500003</v>
      </c>
      <c r="D17" s="357">
        <v>1998691.7108700001</v>
      </c>
      <c r="E17" s="357">
        <v>2080143.10038</v>
      </c>
      <c r="F17" s="357">
        <v>4574943.4549799999</v>
      </c>
    </row>
    <row r="18" spans="1:7" x14ac:dyDescent="0.2">
      <c r="A18" s="355">
        <v>2007</v>
      </c>
      <c r="B18" s="356">
        <v>1152329.8</v>
      </c>
      <c r="C18" s="357">
        <v>5054366.1882700007</v>
      </c>
      <c r="D18" s="357">
        <v>3299199.5749400002</v>
      </c>
      <c r="E18" s="357">
        <v>1755166.6133300001</v>
      </c>
      <c r="F18" s="357">
        <v>6206695.9882700006</v>
      </c>
    </row>
    <row r="19" spans="1:7" x14ac:dyDescent="0.2">
      <c r="A19" s="355">
        <v>2008</v>
      </c>
      <c r="B19" s="356">
        <v>-336375.13752000115</v>
      </c>
      <c r="C19" s="357">
        <v>4680595.0784200002</v>
      </c>
      <c r="D19" s="357">
        <v>3220332.4036000003</v>
      </c>
      <c r="E19" s="357">
        <v>1460262.6748199998</v>
      </c>
      <c r="F19" s="357">
        <v>4344219.9408999998</v>
      </c>
    </row>
    <row r="20" spans="1:7" x14ac:dyDescent="0.2">
      <c r="A20" s="355">
        <v>2009</v>
      </c>
      <c r="B20" s="356">
        <v>-560889.04473000043</v>
      </c>
      <c r="C20" s="357">
        <v>2068563.1776865458</v>
      </c>
      <c r="D20" s="357">
        <v>1316424.9252485009</v>
      </c>
      <c r="E20" s="357">
        <v>752138.25243804511</v>
      </c>
      <c r="F20" s="357">
        <v>1507674.1329565456</v>
      </c>
    </row>
    <row r="21" spans="1:7" x14ac:dyDescent="0.2">
      <c r="A21" s="355">
        <v>2010</v>
      </c>
      <c r="B21" s="356">
        <v>-117735.42530000233</v>
      </c>
      <c r="C21" s="357">
        <v>3783051.6724212249</v>
      </c>
      <c r="D21" s="357">
        <v>2155591.6905840379</v>
      </c>
      <c r="E21" s="357">
        <v>1627459.981837187</v>
      </c>
      <c r="F21" s="357">
        <v>3665316.2471212223</v>
      </c>
    </row>
    <row r="22" spans="1:7" x14ac:dyDescent="0.2">
      <c r="A22" s="355">
        <v>2011</v>
      </c>
      <c r="B22" s="356">
        <v>817724</v>
      </c>
      <c r="C22" s="357">
        <v>3965765</v>
      </c>
      <c r="D22" s="357">
        <v>3033472</v>
      </c>
      <c r="E22" s="357">
        <v>932293</v>
      </c>
      <c r="F22" s="357">
        <v>4783490</v>
      </c>
      <c r="G22" s="358"/>
    </row>
    <row r="23" spans="1:7" x14ac:dyDescent="0.2">
      <c r="A23" s="355">
        <v>2012</v>
      </c>
      <c r="B23" s="356">
        <v>891034</v>
      </c>
      <c r="C23" s="357">
        <f>3278909</f>
        <v>3278909</v>
      </c>
      <c r="D23" s="357">
        <f>2712763</f>
        <v>2712763</v>
      </c>
      <c r="E23" s="357">
        <f>566147</f>
        <v>566147</v>
      </c>
      <c r="F23" s="357">
        <f>4169943</f>
        <v>4169943</v>
      </c>
      <c r="G23" s="358"/>
    </row>
    <row r="24" spans="1:7" x14ac:dyDescent="0.2">
      <c r="A24" s="355">
        <v>2013</v>
      </c>
      <c r="B24" s="356">
        <v>-135651</v>
      </c>
      <c r="C24" s="357">
        <v>3129199</v>
      </c>
      <c r="D24" s="357">
        <v>2302008</v>
      </c>
      <c r="E24" s="357">
        <v>827191</v>
      </c>
      <c r="F24" s="357">
        <v>2993549</v>
      </c>
      <c r="G24" s="358"/>
    </row>
    <row r="25" spans="1:7" x14ac:dyDescent="0.2">
      <c r="A25" s="355">
        <v>2014</v>
      </c>
      <c r="B25" s="356">
        <v>-139897.21316057301</v>
      </c>
      <c r="C25" s="357">
        <v>2642656.7148364577</v>
      </c>
      <c r="D25" s="357">
        <v>1989508.2006293277</v>
      </c>
      <c r="E25" s="357">
        <v>653148.51420712972</v>
      </c>
      <c r="F25" s="357">
        <v>2502759.5016758847</v>
      </c>
      <c r="G25" s="358"/>
    </row>
    <row r="26" spans="1:7" x14ac:dyDescent="0.2">
      <c r="A26" s="355">
        <v>2015</v>
      </c>
      <c r="B26" s="356">
        <v>332751.65555371251</v>
      </c>
      <c r="C26" s="357">
        <v>1675908.9156503216</v>
      </c>
      <c r="D26" s="357">
        <v>1523610.7556618103</v>
      </c>
      <c r="E26" s="357">
        <v>152298.15998851135</v>
      </c>
      <c r="F26" s="357">
        <v>2008660.5712040341</v>
      </c>
      <c r="G26" s="358"/>
    </row>
    <row r="27" spans="1:7" x14ac:dyDescent="0.2">
      <c r="A27" s="355">
        <v>2016</v>
      </c>
      <c r="B27" s="356">
        <v>-724578.75722851907</v>
      </c>
      <c r="C27" s="357">
        <v>725717.9718425225</v>
      </c>
      <c r="D27" s="357">
        <v>643366.98752692528</v>
      </c>
      <c r="E27" s="357">
        <v>82350.984315597205</v>
      </c>
      <c r="F27" s="357">
        <v>1139.2146140036621</v>
      </c>
      <c r="G27" s="358"/>
    </row>
    <row r="28" spans="1:7" x14ac:dyDescent="0.2">
      <c r="A28" s="355">
        <v>2017</v>
      </c>
      <c r="B28" s="356">
        <v>-7168.1023315538278</v>
      </c>
      <c r="C28" s="357">
        <v>1279021.5196772318</v>
      </c>
      <c r="D28" s="357">
        <v>637365.66156097292</v>
      </c>
      <c r="E28" s="357">
        <v>530655.85811625898</v>
      </c>
      <c r="F28" s="357">
        <v>1271853.417345678</v>
      </c>
      <c r="G28" s="358"/>
    </row>
    <row r="29" spans="1:7" x14ac:dyDescent="0.2">
      <c r="A29" s="355" t="s">
        <v>539</v>
      </c>
      <c r="B29" s="356">
        <v>409130.39384615381</v>
      </c>
      <c r="C29" s="357">
        <v>1390342.5015384613</v>
      </c>
      <c r="D29" s="357">
        <v>1237407.0507692306</v>
      </c>
      <c r="E29" s="357">
        <v>152935.45076923078</v>
      </c>
      <c r="F29" s="357">
        <v>1799472.8953846155</v>
      </c>
      <c r="G29" s="358"/>
    </row>
    <row r="30" spans="1:7" x14ac:dyDescent="0.2">
      <c r="A30" s="204" t="s">
        <v>538</v>
      </c>
      <c r="B30" s="359">
        <v>478837.79700000002</v>
      </c>
      <c r="C30" s="360">
        <v>1721609</v>
      </c>
      <c r="D30" s="360">
        <v>1419372</v>
      </c>
      <c r="E30" s="360">
        <v>302237</v>
      </c>
      <c r="F30" s="360">
        <v>2200447</v>
      </c>
      <c r="G30" s="358"/>
    </row>
    <row r="31" spans="1:7" x14ac:dyDescent="0.2">
      <c r="A31" s="62"/>
    </row>
    <row r="32" spans="1:7" x14ac:dyDescent="0.2">
      <c r="A32" s="38" t="s">
        <v>98</v>
      </c>
    </row>
  </sheetData>
  <mergeCells count="8">
    <mergeCell ref="A2:C2"/>
    <mergeCell ref="A3:F3"/>
    <mergeCell ref="A4:F4"/>
    <mergeCell ref="B6:B7"/>
    <mergeCell ref="C6:C7"/>
    <mergeCell ref="D6:D7"/>
    <mergeCell ref="E6:E7"/>
    <mergeCell ref="F6:F7"/>
  </mergeCell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topLeftCell="E97" workbookViewId="0">
      <selection activeCell="L117" sqref="L117"/>
    </sheetView>
  </sheetViews>
  <sheetFormatPr baseColWidth="10" defaultColWidth="11.42578125" defaultRowHeight="12.75" x14ac:dyDescent="0.2"/>
  <cols>
    <col min="1" max="2" width="2.7109375" style="38" customWidth="1"/>
    <col min="3" max="3" width="45" style="38" customWidth="1"/>
    <col min="4" max="4" width="7.7109375" style="38" customWidth="1"/>
    <col min="5" max="16384" width="11.42578125" style="38"/>
  </cols>
  <sheetData>
    <row r="1" spans="1:13" x14ac:dyDescent="0.2">
      <c r="A1" s="67" t="s">
        <v>1235</v>
      </c>
    </row>
    <row r="2" spans="1:13" x14ac:dyDescent="0.2">
      <c r="A2" s="620" t="s">
        <v>36</v>
      </c>
      <c r="B2" s="620"/>
      <c r="C2" s="620"/>
      <c r="D2" s="122"/>
    </row>
    <row r="3" spans="1:13" x14ac:dyDescent="0.2">
      <c r="A3" s="492" t="s">
        <v>1236</v>
      </c>
      <c r="B3" s="361"/>
      <c r="C3" s="361"/>
      <c r="D3" s="362"/>
      <c r="E3" s="361"/>
      <c r="F3" s="108"/>
      <c r="G3" s="108"/>
      <c r="H3" s="108"/>
      <c r="I3" s="108"/>
      <c r="J3" s="108"/>
      <c r="K3" s="342"/>
    </row>
    <row r="4" spans="1:13" x14ac:dyDescent="0.2">
      <c r="A4" s="67" t="s">
        <v>612</v>
      </c>
      <c r="B4" s="108"/>
      <c r="C4" s="108"/>
      <c r="D4" s="342"/>
      <c r="E4" s="108"/>
      <c r="F4" s="108"/>
      <c r="G4" s="108"/>
      <c r="H4" s="108"/>
      <c r="I4" s="108"/>
      <c r="J4" s="108"/>
      <c r="K4" s="342"/>
    </row>
    <row r="5" spans="1:13" x14ac:dyDescent="0.2">
      <c r="A5" s="412" t="s">
        <v>611</v>
      </c>
      <c r="B5" s="108"/>
      <c r="C5" s="108"/>
      <c r="D5" s="109"/>
      <c r="E5" s="108"/>
      <c r="F5" s="108"/>
      <c r="G5" s="108"/>
      <c r="H5" s="108"/>
      <c r="I5" s="108"/>
      <c r="J5" s="108"/>
      <c r="K5" s="342"/>
    </row>
    <row r="6" spans="1:13" x14ac:dyDescent="0.2">
      <c r="A6" s="412" t="s">
        <v>610</v>
      </c>
      <c r="B6" s="108"/>
      <c r="C6" s="108"/>
      <c r="D6" s="109"/>
      <c r="E6" s="108"/>
      <c r="F6" s="108"/>
      <c r="G6" s="108"/>
      <c r="H6" s="108"/>
      <c r="I6" s="108"/>
      <c r="J6" s="108"/>
      <c r="K6" s="342"/>
    </row>
    <row r="7" spans="1:13" x14ac:dyDescent="0.2">
      <c r="A7" s="110"/>
      <c r="B7" s="111"/>
      <c r="C7" s="112"/>
      <c r="D7" s="113"/>
      <c r="E7" s="363"/>
      <c r="F7" s="108"/>
      <c r="G7" s="108"/>
      <c r="H7" s="108"/>
      <c r="I7" s="108"/>
      <c r="J7" s="108"/>
      <c r="K7" s="342"/>
    </row>
    <row r="8" spans="1:13" x14ac:dyDescent="0.2">
      <c r="A8" s="364"/>
      <c r="B8" s="365"/>
      <c r="C8" s="365"/>
      <c r="D8" s="114"/>
      <c r="E8" s="115" t="s">
        <v>609</v>
      </c>
      <c r="F8" s="114" t="s">
        <v>608</v>
      </c>
      <c r="G8" s="114" t="s">
        <v>607</v>
      </c>
      <c r="H8" s="116" t="s">
        <v>606</v>
      </c>
      <c r="I8" s="114" t="s">
        <v>605</v>
      </c>
      <c r="J8" s="114" t="s">
        <v>604</v>
      </c>
      <c r="K8" s="116" t="s">
        <v>603</v>
      </c>
    </row>
    <row r="9" spans="1:13" x14ac:dyDescent="0.2">
      <c r="A9" s="117"/>
      <c r="B9" s="122"/>
      <c r="C9" s="122"/>
      <c r="D9" s="366"/>
      <c r="E9" s="367"/>
      <c r="F9" s="368"/>
      <c r="G9" s="368"/>
      <c r="H9" s="369"/>
      <c r="I9" s="368"/>
      <c r="J9" s="368"/>
      <c r="K9" s="369"/>
    </row>
    <row r="10" spans="1:13" x14ac:dyDescent="0.2">
      <c r="A10" s="118" t="s">
        <v>602</v>
      </c>
      <c r="B10" s="122"/>
      <c r="C10" s="122"/>
      <c r="D10" s="366"/>
      <c r="E10" s="119"/>
      <c r="F10" s="120"/>
      <c r="G10" s="120"/>
      <c r="H10" s="121"/>
      <c r="I10" s="120"/>
      <c r="J10" s="120"/>
      <c r="K10" s="121"/>
    </row>
    <row r="11" spans="1:13" x14ac:dyDescent="0.2">
      <c r="A11" s="118" t="s">
        <v>601</v>
      </c>
      <c r="B11" s="122"/>
      <c r="C11" s="122"/>
      <c r="D11" s="123"/>
      <c r="E11" s="135">
        <v>3757358.1570800007</v>
      </c>
      <c r="F11" s="124">
        <v>3282855.5334092714</v>
      </c>
      <c r="G11" s="124">
        <v>3190090.7663844139</v>
      </c>
      <c r="H11" s="125">
        <v>10230304.456873687</v>
      </c>
      <c r="I11" s="124">
        <v>6139597.4683394944</v>
      </c>
      <c r="J11" s="124">
        <v>1373590.8970157944</v>
      </c>
      <c r="K11" s="125">
        <v>17743492.822228976</v>
      </c>
      <c r="M11" s="370"/>
    </row>
    <row r="12" spans="1:13" x14ac:dyDescent="0.2">
      <c r="A12" s="118"/>
      <c r="B12" s="122" t="s">
        <v>600</v>
      </c>
      <c r="C12" s="122"/>
      <c r="D12" s="123"/>
      <c r="E12" s="135">
        <v>3105514.7769999998</v>
      </c>
      <c r="F12" s="124">
        <v>2642892.0929999999</v>
      </c>
      <c r="G12" s="124">
        <v>2523326.9980000001</v>
      </c>
      <c r="H12" s="125">
        <v>8271733.8679999989</v>
      </c>
      <c r="I12" s="124">
        <v>5557174.3660000004</v>
      </c>
      <c r="J12" s="124">
        <v>775574.92099999997</v>
      </c>
      <c r="K12" s="125">
        <v>14604483.154999999</v>
      </c>
      <c r="M12" s="370"/>
    </row>
    <row r="13" spans="1:13" x14ac:dyDescent="0.2">
      <c r="A13" s="118"/>
      <c r="B13" s="122"/>
      <c r="C13" s="122" t="s">
        <v>599</v>
      </c>
      <c r="D13" s="123"/>
      <c r="E13" s="135">
        <v>56239.978791850997</v>
      </c>
      <c r="F13" s="124">
        <v>48990.418347999999</v>
      </c>
      <c r="G13" s="124">
        <v>73865.4100290473</v>
      </c>
      <c r="H13" s="125">
        <v>179095.80716889829</v>
      </c>
      <c r="I13" s="124">
        <v>381028.93739821098</v>
      </c>
      <c r="J13" s="124">
        <v>183008.73051746201</v>
      </c>
      <c r="K13" s="125">
        <v>743133.47508457128</v>
      </c>
      <c r="M13" s="370"/>
    </row>
    <row r="14" spans="1:13" x14ac:dyDescent="0.2">
      <c r="A14" s="118"/>
      <c r="B14" s="122"/>
      <c r="C14" s="122" t="s">
        <v>598</v>
      </c>
      <c r="D14" s="123"/>
      <c r="E14" s="135">
        <v>3049274.7982081487</v>
      </c>
      <c r="F14" s="124">
        <v>2593901.674652</v>
      </c>
      <c r="G14" s="124">
        <v>2449461.587970953</v>
      </c>
      <c r="H14" s="125">
        <v>8092638.0608311016</v>
      </c>
      <c r="I14" s="124">
        <v>5176145.4286017893</v>
      </c>
      <c r="J14" s="124">
        <v>592566.19048253796</v>
      </c>
      <c r="K14" s="125">
        <v>13861349.679915428</v>
      </c>
      <c r="M14" s="370"/>
    </row>
    <row r="15" spans="1:13" x14ac:dyDescent="0.2">
      <c r="A15" s="118"/>
      <c r="B15" s="122" t="s">
        <v>597</v>
      </c>
      <c r="C15" s="122"/>
      <c r="D15" s="123"/>
      <c r="E15" s="135">
        <v>121187.14102</v>
      </c>
      <c r="F15" s="124">
        <v>189755.6867812</v>
      </c>
      <c r="G15" s="124">
        <v>102290.20605000001</v>
      </c>
      <c r="H15" s="125">
        <v>413233.03385120002</v>
      </c>
      <c r="I15" s="124">
        <v>73177.437884999992</v>
      </c>
      <c r="J15" s="124">
        <v>81672.693162719996</v>
      </c>
      <c r="K15" s="125">
        <v>568083.16489891999</v>
      </c>
      <c r="M15" s="370"/>
    </row>
    <row r="16" spans="1:13" x14ac:dyDescent="0.2">
      <c r="A16" s="118"/>
      <c r="B16" s="122" t="s">
        <v>596</v>
      </c>
      <c r="C16" s="122"/>
      <c r="D16" s="123"/>
      <c r="E16" s="135">
        <v>241806.38200000001</v>
      </c>
      <c r="F16" s="124">
        <v>217227.337</v>
      </c>
      <c r="G16" s="124">
        <v>236958.93599999999</v>
      </c>
      <c r="H16" s="125">
        <v>695992.65500000003</v>
      </c>
      <c r="I16" s="124">
        <v>232542.22500000001</v>
      </c>
      <c r="J16" s="124">
        <v>227917.454</v>
      </c>
      <c r="K16" s="125">
        <v>1156452.334</v>
      </c>
      <c r="M16" s="370"/>
    </row>
    <row r="17" spans="1:13" x14ac:dyDescent="0.2">
      <c r="A17" s="118"/>
      <c r="B17" s="122" t="s">
        <v>595</v>
      </c>
      <c r="C17" s="122"/>
      <c r="D17" s="123"/>
      <c r="E17" s="135">
        <v>10624.887719999999</v>
      </c>
      <c r="F17" s="124">
        <v>2355.502</v>
      </c>
      <c r="G17" s="124">
        <v>22292.21</v>
      </c>
      <c r="H17" s="125">
        <v>35272.599719999998</v>
      </c>
      <c r="I17" s="124">
        <v>4509.2730000000001</v>
      </c>
      <c r="J17" s="124">
        <v>10760.1</v>
      </c>
      <c r="K17" s="125">
        <v>50541.972719999998</v>
      </c>
      <c r="M17" s="370"/>
    </row>
    <row r="18" spans="1:13" x14ac:dyDescent="0.2">
      <c r="A18" s="118"/>
      <c r="B18" s="122" t="s">
        <v>594</v>
      </c>
      <c r="C18" s="122"/>
      <c r="D18" s="123"/>
      <c r="E18" s="135">
        <v>53501.980340000002</v>
      </c>
      <c r="F18" s="124">
        <v>46663.732988071606</v>
      </c>
      <c r="G18" s="124">
        <v>53641.461034414504</v>
      </c>
      <c r="H18" s="125">
        <v>153807.17436248611</v>
      </c>
      <c r="I18" s="124">
        <v>57577.133804494501</v>
      </c>
      <c r="J18" s="124">
        <v>81551.535613074404</v>
      </c>
      <c r="K18" s="125">
        <v>292935.84378005506</v>
      </c>
      <c r="M18" s="370"/>
    </row>
    <row r="19" spans="1:13" x14ac:dyDescent="0.2">
      <c r="A19" s="118"/>
      <c r="B19" s="122" t="s">
        <v>593</v>
      </c>
      <c r="C19" s="122"/>
      <c r="D19" s="123"/>
      <c r="E19" s="135">
        <v>93961.452579999997</v>
      </c>
      <c r="F19" s="124">
        <v>72740.536399999997</v>
      </c>
      <c r="G19" s="124">
        <v>90940.474350000004</v>
      </c>
      <c r="H19" s="125">
        <v>257642.46333</v>
      </c>
      <c r="I19" s="124">
        <v>79824.780000000013</v>
      </c>
      <c r="J19" s="124">
        <v>79228.159639999998</v>
      </c>
      <c r="K19" s="125">
        <v>416695.40297000005</v>
      </c>
      <c r="M19" s="370"/>
    </row>
    <row r="20" spans="1:13" x14ac:dyDescent="0.2">
      <c r="A20" s="118"/>
      <c r="B20" s="122" t="s">
        <v>592</v>
      </c>
      <c r="C20" s="122"/>
      <c r="D20" s="123"/>
      <c r="E20" s="135">
        <v>130761.53641999999</v>
      </c>
      <c r="F20" s="124">
        <v>111220.64524</v>
      </c>
      <c r="G20" s="124">
        <v>160640.48095000003</v>
      </c>
      <c r="H20" s="125">
        <v>402622.66261</v>
      </c>
      <c r="I20" s="124">
        <v>134792.25264999998</v>
      </c>
      <c r="J20" s="124">
        <v>116886.0336</v>
      </c>
      <c r="K20" s="125">
        <v>654300.94885999989</v>
      </c>
      <c r="M20" s="370"/>
    </row>
    <row r="21" spans="1:13" x14ac:dyDescent="0.2">
      <c r="A21" s="118"/>
      <c r="B21" s="122"/>
      <c r="C21" s="122"/>
      <c r="D21" s="366"/>
      <c r="E21" s="371"/>
      <c r="F21" s="372"/>
      <c r="G21" s="372"/>
      <c r="H21" s="373"/>
      <c r="I21" s="372"/>
      <c r="J21" s="372"/>
      <c r="K21" s="373"/>
      <c r="M21" s="374"/>
    </row>
    <row r="22" spans="1:13" x14ac:dyDescent="0.2">
      <c r="A22" s="118" t="s">
        <v>591</v>
      </c>
      <c r="B22" s="122"/>
      <c r="C22" s="122"/>
      <c r="D22" s="123"/>
      <c r="E22" s="135">
        <v>2764159.0606988892</v>
      </c>
      <c r="F22" s="124">
        <v>2734272.4624666669</v>
      </c>
      <c r="G22" s="124">
        <v>3642786.1324944445</v>
      </c>
      <c r="H22" s="125">
        <v>9141217.6556599997</v>
      </c>
      <c r="I22" s="124">
        <v>2976391.6683944445</v>
      </c>
      <c r="J22" s="124">
        <v>2909764.2511733333</v>
      </c>
      <c r="K22" s="125">
        <v>15027373.575227778</v>
      </c>
      <c r="M22" s="370"/>
    </row>
    <row r="23" spans="1:13" x14ac:dyDescent="0.2">
      <c r="A23" s="118"/>
      <c r="B23" s="122" t="s">
        <v>590</v>
      </c>
      <c r="C23" s="122"/>
      <c r="D23" s="123"/>
      <c r="E23" s="135">
        <v>705763.30760000006</v>
      </c>
      <c r="F23" s="124">
        <v>705174.36496000004</v>
      </c>
      <c r="G23" s="124">
        <v>879928.66954999999</v>
      </c>
      <c r="H23" s="125">
        <v>2290866.3421100001</v>
      </c>
      <c r="I23" s="124">
        <v>693761.77035000001</v>
      </c>
      <c r="J23" s="124">
        <v>681130.73360000004</v>
      </c>
      <c r="K23" s="125">
        <v>3665758.8460599999</v>
      </c>
      <c r="M23" s="370"/>
    </row>
    <row r="24" spans="1:13" x14ac:dyDescent="0.2">
      <c r="A24" s="118"/>
      <c r="B24" s="122" t="s">
        <v>589</v>
      </c>
      <c r="C24" s="122"/>
      <c r="D24" s="123"/>
      <c r="E24" s="135">
        <v>241738.32133000001</v>
      </c>
      <c r="F24" s="124">
        <v>240680.41499999998</v>
      </c>
      <c r="G24" s="124">
        <v>309971.84864999994</v>
      </c>
      <c r="H24" s="125">
        <v>792390.58497999993</v>
      </c>
      <c r="I24" s="124">
        <v>328366.29725</v>
      </c>
      <c r="J24" s="124">
        <v>293188.44547999999</v>
      </c>
      <c r="K24" s="125">
        <v>1413945.3277099999</v>
      </c>
      <c r="M24" s="370"/>
    </row>
    <row r="25" spans="1:13" x14ac:dyDescent="0.2">
      <c r="A25" s="118"/>
      <c r="B25" s="122" t="s">
        <v>588</v>
      </c>
      <c r="C25" s="122"/>
      <c r="D25" s="123"/>
      <c r="E25" s="135">
        <v>287873.65003888885</v>
      </c>
      <c r="F25" s="124">
        <v>39543.671946666669</v>
      </c>
      <c r="G25" s="124">
        <v>387905.51954444445</v>
      </c>
      <c r="H25" s="125">
        <v>715322.84152999998</v>
      </c>
      <c r="I25" s="124">
        <v>27938.71179444444</v>
      </c>
      <c r="J25" s="124">
        <v>33403.791373333333</v>
      </c>
      <c r="K25" s="125">
        <v>776665.34469777776</v>
      </c>
      <c r="M25" s="370"/>
    </row>
    <row r="26" spans="1:13" x14ac:dyDescent="0.2">
      <c r="A26" s="118"/>
      <c r="B26" s="122" t="s">
        <v>587</v>
      </c>
      <c r="C26" s="122"/>
      <c r="D26" s="123"/>
      <c r="E26" s="135">
        <v>929881.19972999999</v>
      </c>
      <c r="F26" s="124">
        <v>1174561.5265600001</v>
      </c>
      <c r="G26" s="124">
        <v>1352120.2562500001</v>
      </c>
      <c r="H26" s="125">
        <v>3456562.9825400002</v>
      </c>
      <c r="I26" s="124">
        <v>1321587.6583499999</v>
      </c>
      <c r="J26" s="124">
        <v>1248890.18508</v>
      </c>
      <c r="K26" s="125">
        <v>6027040.8259700006</v>
      </c>
      <c r="M26" s="374"/>
    </row>
    <row r="27" spans="1:13" x14ac:dyDescent="0.2">
      <c r="A27" s="118"/>
      <c r="B27" s="122" t="s">
        <v>586</v>
      </c>
      <c r="C27" s="122"/>
      <c r="D27" s="123"/>
      <c r="E27" s="135">
        <v>592560.35400000005</v>
      </c>
      <c r="F27" s="124">
        <v>568817.73</v>
      </c>
      <c r="G27" s="124">
        <v>708374.13549999997</v>
      </c>
      <c r="H27" s="125">
        <v>1869752.2195000001</v>
      </c>
      <c r="I27" s="124">
        <v>591084.73065000004</v>
      </c>
      <c r="J27" s="124">
        <v>644325.02863999992</v>
      </c>
      <c r="K27" s="125">
        <v>3105161.9787900001</v>
      </c>
      <c r="M27" s="374"/>
    </row>
    <row r="28" spans="1:13" x14ac:dyDescent="0.2">
      <c r="A28" s="118"/>
      <c r="B28" s="122" t="s">
        <v>224</v>
      </c>
      <c r="C28" s="122"/>
      <c r="D28" s="123"/>
      <c r="E28" s="135">
        <v>6342.2280000000001</v>
      </c>
      <c r="F28" s="124">
        <v>5494.7539999999999</v>
      </c>
      <c r="G28" s="124">
        <v>4485.7030000000004</v>
      </c>
      <c r="H28" s="125">
        <v>16322.685000000001</v>
      </c>
      <c r="I28" s="124">
        <v>13652.5</v>
      </c>
      <c r="J28" s="124">
        <v>8826.0669999999991</v>
      </c>
      <c r="K28" s="125">
        <v>38801.252</v>
      </c>
      <c r="M28" s="374"/>
    </row>
    <row r="29" spans="1:13" x14ac:dyDescent="0.2">
      <c r="A29" s="118"/>
      <c r="B29" s="122"/>
      <c r="C29" s="122"/>
      <c r="D29" s="123"/>
      <c r="E29" s="135"/>
      <c r="F29" s="124"/>
      <c r="G29" s="124"/>
      <c r="H29" s="125"/>
      <c r="I29" s="124"/>
      <c r="J29" s="124"/>
      <c r="K29" s="125"/>
      <c r="M29" s="374"/>
    </row>
    <row r="30" spans="1:13" x14ac:dyDescent="0.2">
      <c r="A30" s="118" t="s">
        <v>585</v>
      </c>
      <c r="B30" s="122"/>
      <c r="C30" s="122"/>
      <c r="D30" s="123"/>
      <c r="E30" s="135">
        <v>993199.09638111154</v>
      </c>
      <c r="F30" s="124">
        <v>548583.07094260445</v>
      </c>
      <c r="G30" s="124">
        <v>-452695.36611003056</v>
      </c>
      <c r="H30" s="125">
        <v>1089086.8012136873</v>
      </c>
      <c r="I30" s="124">
        <v>3163205.7999450499</v>
      </c>
      <c r="J30" s="124">
        <v>-1536173.3541575389</v>
      </c>
      <c r="K30" s="125">
        <v>2716119.2470011981</v>
      </c>
      <c r="M30" s="374"/>
    </row>
    <row r="31" spans="1:13" x14ac:dyDescent="0.2">
      <c r="A31" s="118"/>
      <c r="B31" s="122"/>
      <c r="C31" s="122"/>
      <c r="D31" s="123"/>
      <c r="E31" s="135"/>
      <c r="F31" s="124"/>
      <c r="G31" s="124"/>
      <c r="H31" s="125"/>
      <c r="I31" s="124"/>
      <c r="J31" s="124"/>
      <c r="K31" s="125"/>
      <c r="M31" s="374"/>
    </row>
    <row r="32" spans="1:13" x14ac:dyDescent="0.2">
      <c r="A32" s="118" t="s">
        <v>584</v>
      </c>
      <c r="B32" s="122"/>
      <c r="C32" s="122"/>
      <c r="D32" s="123"/>
      <c r="E32" s="135"/>
      <c r="F32" s="124"/>
      <c r="G32" s="124"/>
      <c r="H32" s="125"/>
      <c r="I32" s="124"/>
      <c r="J32" s="124"/>
      <c r="K32" s="125"/>
      <c r="M32" s="374"/>
    </row>
    <row r="33" spans="1:13" x14ac:dyDescent="0.2">
      <c r="A33" s="118" t="s">
        <v>583</v>
      </c>
      <c r="B33" s="122"/>
      <c r="C33" s="122"/>
      <c r="D33" s="123"/>
      <c r="E33" s="135">
        <v>293690.61988000001</v>
      </c>
      <c r="F33" s="124">
        <v>399183.4044</v>
      </c>
      <c r="G33" s="124">
        <v>592534.14225000003</v>
      </c>
      <c r="H33" s="125">
        <v>1285408.1665300003</v>
      </c>
      <c r="I33" s="124">
        <v>486869.55154999992</v>
      </c>
      <c r="J33" s="124">
        <v>527685.17047999997</v>
      </c>
      <c r="K33" s="125">
        <v>2299962.8885600003</v>
      </c>
      <c r="M33" s="374"/>
    </row>
    <row r="34" spans="1:13" x14ac:dyDescent="0.2">
      <c r="A34" s="118"/>
      <c r="B34" s="122" t="s">
        <v>582</v>
      </c>
      <c r="C34" s="122"/>
      <c r="D34" s="123"/>
      <c r="E34" s="135">
        <v>132.68</v>
      </c>
      <c r="F34" s="124">
        <v>181.50299999999999</v>
      </c>
      <c r="G34" s="124">
        <v>536.06799999999998</v>
      </c>
      <c r="H34" s="125">
        <v>850.25099999999998</v>
      </c>
      <c r="I34" s="124">
        <v>4151.0140000000001</v>
      </c>
      <c r="J34" s="124">
        <v>1369.2260000000001</v>
      </c>
      <c r="K34" s="125">
        <v>6370.491</v>
      </c>
      <c r="M34" s="374"/>
    </row>
    <row r="35" spans="1:13" x14ac:dyDescent="0.2">
      <c r="A35" s="118"/>
      <c r="B35" s="122" t="s">
        <v>581</v>
      </c>
      <c r="C35" s="122"/>
      <c r="D35" s="123"/>
      <c r="E35" s="135">
        <v>33116.721879999997</v>
      </c>
      <c r="F35" s="124">
        <v>192781.26640000002</v>
      </c>
      <c r="G35" s="124">
        <v>275466.34224999999</v>
      </c>
      <c r="H35" s="125">
        <v>501364.33053000004</v>
      </c>
      <c r="I35" s="124">
        <v>252741.73854999998</v>
      </c>
      <c r="J35" s="124">
        <v>250008.60948000001</v>
      </c>
      <c r="K35" s="125">
        <v>1004114.67856</v>
      </c>
      <c r="M35" s="374"/>
    </row>
    <row r="36" spans="1:13" x14ac:dyDescent="0.2">
      <c r="A36" s="118"/>
      <c r="B36" s="122" t="s">
        <v>580</v>
      </c>
      <c r="C36" s="122"/>
      <c r="D36" s="123"/>
      <c r="E36" s="135">
        <v>260706.57800000001</v>
      </c>
      <c r="F36" s="124">
        <v>206583.641</v>
      </c>
      <c r="G36" s="124">
        <v>317603.86800000002</v>
      </c>
      <c r="H36" s="125">
        <v>784894.08700000006</v>
      </c>
      <c r="I36" s="124">
        <v>238278.82699999999</v>
      </c>
      <c r="J36" s="124">
        <v>279045.78700000001</v>
      </c>
      <c r="K36" s="125">
        <v>1302218.7010000001</v>
      </c>
      <c r="M36" s="374"/>
    </row>
    <row r="37" spans="1:13" x14ac:dyDescent="0.2">
      <c r="A37" s="118"/>
      <c r="B37" s="122"/>
      <c r="C37" s="122"/>
      <c r="D37" s="123"/>
      <c r="E37" s="135"/>
      <c r="F37" s="124"/>
      <c r="G37" s="124"/>
      <c r="H37" s="125"/>
      <c r="I37" s="124"/>
      <c r="J37" s="124"/>
      <c r="K37" s="125"/>
      <c r="M37" s="374"/>
    </row>
    <row r="38" spans="1:13" x14ac:dyDescent="0.2">
      <c r="A38" s="117" t="s">
        <v>579</v>
      </c>
      <c r="B38" s="126"/>
      <c r="C38" s="126"/>
      <c r="D38" s="127"/>
      <c r="E38" s="128">
        <v>3757490.8370800009</v>
      </c>
      <c r="F38" s="129">
        <v>3283037.0364092714</v>
      </c>
      <c r="G38" s="129">
        <v>3190626.8343844139</v>
      </c>
      <c r="H38" s="130">
        <v>10231154.707873687</v>
      </c>
      <c r="I38" s="129">
        <v>6143748.4823394949</v>
      </c>
      <c r="J38" s="129">
        <v>1374960.1230157944</v>
      </c>
      <c r="K38" s="130">
        <v>17749863.313228976</v>
      </c>
      <c r="M38" s="374"/>
    </row>
    <row r="39" spans="1:13" x14ac:dyDescent="0.2">
      <c r="A39" s="117" t="s">
        <v>578</v>
      </c>
      <c r="B39" s="126"/>
      <c r="C39" s="126"/>
      <c r="D39" s="127"/>
      <c r="E39" s="128">
        <v>3057982.3605788895</v>
      </c>
      <c r="F39" s="129">
        <v>3133637.3698666668</v>
      </c>
      <c r="G39" s="129">
        <v>4235856.3427444445</v>
      </c>
      <c r="H39" s="130">
        <v>10427476.07319</v>
      </c>
      <c r="I39" s="129">
        <v>3467412.2339444445</v>
      </c>
      <c r="J39" s="129">
        <v>3438818.6476533334</v>
      </c>
      <c r="K39" s="130">
        <v>17333706.954787776</v>
      </c>
      <c r="M39" s="374"/>
    </row>
    <row r="40" spans="1:13" x14ac:dyDescent="0.2">
      <c r="A40" s="117" t="s">
        <v>577</v>
      </c>
      <c r="B40" s="126"/>
      <c r="C40" s="126"/>
      <c r="D40" s="127"/>
      <c r="E40" s="128">
        <v>699508.47650111141</v>
      </c>
      <c r="F40" s="129">
        <v>149399.66654260457</v>
      </c>
      <c r="G40" s="129">
        <v>-1045229.5083600306</v>
      </c>
      <c r="H40" s="130">
        <v>-196321.36531631276</v>
      </c>
      <c r="I40" s="129">
        <v>2676336.2483950504</v>
      </c>
      <c r="J40" s="131">
        <v>-2063858.5246375389</v>
      </c>
      <c r="K40" s="130">
        <v>416156.35844119871</v>
      </c>
      <c r="M40" s="374"/>
    </row>
    <row r="41" spans="1:13" x14ac:dyDescent="0.2">
      <c r="A41" s="132"/>
      <c r="B41" s="133"/>
      <c r="C41" s="133"/>
      <c r="D41" s="134"/>
      <c r="E41" s="375"/>
      <c r="F41" s="376"/>
      <c r="G41" s="376"/>
      <c r="H41" s="377"/>
      <c r="I41" s="376"/>
      <c r="J41" s="376"/>
      <c r="K41" s="377"/>
      <c r="M41" s="374"/>
    </row>
    <row r="42" spans="1:13" x14ac:dyDescent="0.2">
      <c r="A42" s="118" t="s">
        <v>576</v>
      </c>
      <c r="B42" s="122"/>
      <c r="C42" s="122"/>
      <c r="D42" s="366"/>
      <c r="E42" s="371"/>
      <c r="F42" s="372"/>
      <c r="G42" s="372"/>
      <c r="H42" s="373"/>
      <c r="I42" s="372"/>
      <c r="J42" s="372"/>
      <c r="K42" s="373"/>
      <c r="M42" s="374"/>
    </row>
    <row r="43" spans="1:13" x14ac:dyDescent="0.2">
      <c r="A43" s="118"/>
      <c r="B43" s="122"/>
      <c r="C43" s="122"/>
      <c r="D43" s="366"/>
      <c r="E43" s="371"/>
      <c r="F43" s="372"/>
      <c r="G43" s="372"/>
      <c r="H43" s="373"/>
      <c r="I43" s="372"/>
      <c r="J43" s="372"/>
      <c r="K43" s="373"/>
      <c r="M43" s="374"/>
    </row>
    <row r="44" spans="1:13" x14ac:dyDescent="0.2">
      <c r="A44" s="118" t="s">
        <v>575</v>
      </c>
      <c r="B44" s="122"/>
      <c r="C44" s="122"/>
      <c r="D44" s="123"/>
      <c r="E44" s="135">
        <v>-483666.50878000021</v>
      </c>
      <c r="F44" s="124">
        <v>1326493.2701692716</v>
      </c>
      <c r="G44" s="124">
        <v>-1474560.6203155858</v>
      </c>
      <c r="H44" s="125">
        <v>-631733.85892631428</v>
      </c>
      <c r="I44" s="124">
        <v>2620216.5704394942</v>
      </c>
      <c r="J44" s="124">
        <v>-1499529.9239042057</v>
      </c>
      <c r="K44" s="125">
        <v>488952.78760897415</v>
      </c>
      <c r="M44" s="374"/>
    </row>
    <row r="45" spans="1:13" x14ac:dyDescent="0.2">
      <c r="A45" s="118" t="s">
        <v>214</v>
      </c>
      <c r="B45" s="122"/>
      <c r="C45" s="122"/>
      <c r="D45" s="123"/>
      <c r="E45" s="135">
        <v>-247124.32434000005</v>
      </c>
      <c r="F45" s="124">
        <v>-1219.9837199999965</v>
      </c>
      <c r="G45" s="124">
        <v>30842.978299999999</v>
      </c>
      <c r="H45" s="125">
        <v>-217501.32976000005</v>
      </c>
      <c r="I45" s="124">
        <v>48852.859849999993</v>
      </c>
      <c r="J45" s="124">
        <v>24559.640719999996</v>
      </c>
      <c r="K45" s="125">
        <v>-144088.82919000005</v>
      </c>
      <c r="M45" s="374"/>
    </row>
    <row r="46" spans="1:13" x14ac:dyDescent="0.2">
      <c r="A46" s="118"/>
      <c r="B46" s="122" t="s">
        <v>574</v>
      </c>
      <c r="C46" s="122"/>
      <c r="D46" s="123"/>
      <c r="E46" s="135">
        <v>33556.540200000003</v>
      </c>
      <c r="F46" s="124">
        <v>41581.866560000002</v>
      </c>
      <c r="G46" s="124">
        <v>57832.786849999997</v>
      </c>
      <c r="H46" s="125">
        <v>132971.19361000002</v>
      </c>
      <c r="I46" s="124">
        <v>73350.049899999998</v>
      </c>
      <c r="J46" s="124">
        <v>71259.334879999995</v>
      </c>
      <c r="K46" s="125">
        <v>277580.57838999998</v>
      </c>
      <c r="M46" s="374"/>
    </row>
    <row r="47" spans="1:13" x14ac:dyDescent="0.2">
      <c r="A47" s="118"/>
      <c r="B47" s="122" t="s">
        <v>573</v>
      </c>
      <c r="C47" s="122"/>
      <c r="D47" s="123"/>
      <c r="E47" s="135">
        <v>280680.86454000004</v>
      </c>
      <c r="F47" s="124">
        <v>42801.850279999999</v>
      </c>
      <c r="G47" s="124">
        <v>26989.808549999998</v>
      </c>
      <c r="H47" s="125">
        <v>350472.52337000007</v>
      </c>
      <c r="I47" s="124">
        <v>24497.190050000001</v>
      </c>
      <c r="J47" s="124">
        <v>46699.694159999999</v>
      </c>
      <c r="K47" s="125">
        <v>421669.40758000006</v>
      </c>
      <c r="M47" s="374"/>
    </row>
    <row r="48" spans="1:13" x14ac:dyDescent="0.2">
      <c r="A48" s="118" t="s">
        <v>572</v>
      </c>
      <c r="B48" s="122"/>
      <c r="C48" s="122"/>
      <c r="D48" s="123"/>
      <c r="E48" s="135">
        <v>49882.232039999915</v>
      </c>
      <c r="F48" s="124">
        <v>944574.98540000012</v>
      </c>
      <c r="G48" s="124">
        <v>-1542268.3375000001</v>
      </c>
      <c r="H48" s="125">
        <v>-547811.1200600001</v>
      </c>
      <c r="I48" s="124">
        <v>367438.16360000003</v>
      </c>
      <c r="J48" s="124">
        <v>789696.19987999997</v>
      </c>
      <c r="K48" s="125">
        <v>609323.24341999996</v>
      </c>
      <c r="M48" s="374"/>
    </row>
    <row r="49" spans="1:13" x14ac:dyDescent="0.2">
      <c r="A49" s="118"/>
      <c r="B49" s="122" t="s">
        <v>571</v>
      </c>
      <c r="C49" s="122"/>
      <c r="D49" s="123"/>
      <c r="E49" s="135">
        <v>1913230.7721599999</v>
      </c>
      <c r="F49" s="124">
        <v>1374170.9171600002</v>
      </c>
      <c r="G49" s="124">
        <v>-1181096.7584500001</v>
      </c>
      <c r="H49" s="125">
        <v>2106304.9308699998</v>
      </c>
      <c r="I49" s="124">
        <v>588212.13055</v>
      </c>
      <c r="J49" s="124">
        <v>865201.44715999998</v>
      </c>
      <c r="K49" s="125">
        <v>3559718.5085799997</v>
      </c>
      <c r="M49" s="374"/>
    </row>
    <row r="50" spans="1:13" x14ac:dyDescent="0.2">
      <c r="A50" s="118"/>
      <c r="B50" s="122" t="s">
        <v>570</v>
      </c>
      <c r="C50" s="122"/>
      <c r="D50" s="123"/>
      <c r="E50" s="135">
        <v>1863348.54012</v>
      </c>
      <c r="F50" s="124">
        <v>429595.93176000001</v>
      </c>
      <c r="G50" s="124">
        <v>361171.57905</v>
      </c>
      <c r="H50" s="125">
        <v>2654116.0509299999</v>
      </c>
      <c r="I50" s="124">
        <v>220773.96694999997</v>
      </c>
      <c r="J50" s="124">
        <v>75505.247279999996</v>
      </c>
      <c r="K50" s="125">
        <v>2950395.2651599995</v>
      </c>
      <c r="M50" s="374"/>
    </row>
    <row r="51" spans="1:13" x14ac:dyDescent="0.2">
      <c r="A51" s="118" t="s">
        <v>569</v>
      </c>
      <c r="B51" s="122"/>
      <c r="C51" s="122"/>
      <c r="D51" s="123"/>
      <c r="E51" s="135">
        <v>-408.89345000003232</v>
      </c>
      <c r="F51" s="124">
        <v>-3859.5528799999738</v>
      </c>
      <c r="G51" s="124">
        <v>1993.9552499999991</v>
      </c>
      <c r="H51" s="125">
        <v>-2274.4910800000071</v>
      </c>
      <c r="I51" s="124">
        <v>1174.6137499999895</v>
      </c>
      <c r="J51" s="124">
        <v>51.097680000006221</v>
      </c>
      <c r="K51" s="125">
        <v>-1048.7796500000113</v>
      </c>
      <c r="M51" s="374"/>
    </row>
    <row r="52" spans="1:13" x14ac:dyDescent="0.2">
      <c r="A52" s="118" t="s">
        <v>568</v>
      </c>
      <c r="B52" s="122"/>
      <c r="C52" s="122"/>
      <c r="D52" s="123"/>
      <c r="E52" s="135">
        <v>-286015.52303000004</v>
      </c>
      <c r="F52" s="124">
        <v>386997.82136927155</v>
      </c>
      <c r="G52" s="124">
        <v>34870.783634414511</v>
      </c>
      <c r="H52" s="125">
        <v>135853.08197368603</v>
      </c>
      <c r="I52" s="124">
        <v>2202750.9332394945</v>
      </c>
      <c r="J52" s="124">
        <v>-2313836.8621842056</v>
      </c>
      <c r="K52" s="125">
        <v>24767.153028974775</v>
      </c>
      <c r="M52" s="374"/>
    </row>
    <row r="53" spans="1:13" x14ac:dyDescent="0.2">
      <c r="A53" s="118" t="s">
        <v>567</v>
      </c>
      <c r="B53" s="122"/>
      <c r="C53" s="122"/>
      <c r="D53" s="123"/>
      <c r="E53" s="135">
        <v>0</v>
      </c>
      <c r="F53" s="124">
        <v>0</v>
      </c>
      <c r="G53" s="124">
        <v>0</v>
      </c>
      <c r="H53" s="125">
        <v>0</v>
      </c>
      <c r="I53" s="124">
        <v>0</v>
      </c>
      <c r="J53" s="124">
        <v>0</v>
      </c>
      <c r="K53" s="125">
        <v>0</v>
      </c>
      <c r="M53" s="374"/>
    </row>
    <row r="54" spans="1:13" x14ac:dyDescent="0.2">
      <c r="A54" s="118"/>
      <c r="B54" s="122" t="s">
        <v>566</v>
      </c>
      <c r="C54" s="122"/>
      <c r="D54" s="123"/>
      <c r="E54" s="135">
        <v>0</v>
      </c>
      <c r="F54" s="124">
        <v>0</v>
      </c>
      <c r="G54" s="124">
        <v>0</v>
      </c>
      <c r="H54" s="125">
        <v>0</v>
      </c>
      <c r="I54" s="124">
        <v>0</v>
      </c>
      <c r="J54" s="124">
        <v>0</v>
      </c>
      <c r="K54" s="125">
        <v>0</v>
      </c>
      <c r="M54" s="374"/>
    </row>
    <row r="55" spans="1:13" x14ac:dyDescent="0.2">
      <c r="A55" s="118"/>
      <c r="B55" s="122" t="s">
        <v>565</v>
      </c>
      <c r="C55" s="122"/>
      <c r="D55" s="123"/>
      <c r="E55" s="135">
        <v>0</v>
      </c>
      <c r="F55" s="124">
        <v>0</v>
      </c>
      <c r="G55" s="124">
        <v>0</v>
      </c>
      <c r="H55" s="125">
        <v>0</v>
      </c>
      <c r="I55" s="124">
        <v>0</v>
      </c>
      <c r="J55" s="124">
        <v>0</v>
      </c>
      <c r="K55" s="125">
        <v>0</v>
      </c>
      <c r="M55" s="374"/>
    </row>
    <row r="56" spans="1:13" x14ac:dyDescent="0.2">
      <c r="A56" s="118" t="s">
        <v>564</v>
      </c>
      <c r="B56" s="122"/>
      <c r="C56" s="122"/>
      <c r="D56" s="123"/>
      <c r="E56" s="135">
        <v>0</v>
      </c>
      <c r="F56" s="124">
        <v>0</v>
      </c>
      <c r="G56" s="124">
        <v>0</v>
      </c>
      <c r="H56" s="125">
        <v>0</v>
      </c>
      <c r="I56" s="124">
        <v>0</v>
      </c>
      <c r="J56" s="124">
        <v>0</v>
      </c>
      <c r="K56" s="125">
        <v>0</v>
      </c>
      <c r="M56" s="374"/>
    </row>
    <row r="57" spans="1:13" x14ac:dyDescent="0.2">
      <c r="A57" s="118" t="s">
        <v>563</v>
      </c>
      <c r="B57" s="122"/>
      <c r="C57" s="122"/>
      <c r="D57" s="123"/>
      <c r="E57" s="135">
        <v>0</v>
      </c>
      <c r="F57" s="124">
        <v>0</v>
      </c>
      <c r="G57" s="124">
        <v>0</v>
      </c>
      <c r="H57" s="125">
        <v>0</v>
      </c>
      <c r="I57" s="124">
        <v>0</v>
      </c>
      <c r="J57" s="124">
        <v>0</v>
      </c>
      <c r="K57" s="125">
        <v>0</v>
      </c>
      <c r="M57" s="374"/>
    </row>
    <row r="58" spans="1:13" x14ac:dyDescent="0.2">
      <c r="A58" s="118"/>
      <c r="B58" s="122"/>
      <c r="C58" s="122"/>
      <c r="D58" s="123"/>
      <c r="E58" s="135"/>
      <c r="F58" s="124"/>
      <c r="G58" s="124"/>
      <c r="H58" s="125"/>
      <c r="I58" s="124"/>
      <c r="J58" s="124"/>
      <c r="K58" s="125"/>
      <c r="M58" s="374"/>
    </row>
    <row r="59" spans="1:13" x14ac:dyDescent="0.2">
      <c r="A59" s="118" t="s">
        <v>562</v>
      </c>
      <c r="B59" s="122"/>
      <c r="C59" s="122"/>
      <c r="D59" s="123"/>
      <c r="E59" s="135">
        <v>-1183174.9852811112</v>
      </c>
      <c r="F59" s="124">
        <v>1177093.6036266668</v>
      </c>
      <c r="G59" s="124">
        <v>-429331.11195555551</v>
      </c>
      <c r="H59" s="125">
        <v>-435412.49360999983</v>
      </c>
      <c r="I59" s="124">
        <v>-56119.677955555562</v>
      </c>
      <c r="J59" s="124">
        <v>564328.60073333327</v>
      </c>
      <c r="K59" s="125">
        <v>72796.429167777882</v>
      </c>
      <c r="M59" s="374"/>
    </row>
    <row r="60" spans="1:13" x14ac:dyDescent="0.2">
      <c r="A60" s="118" t="s">
        <v>561</v>
      </c>
      <c r="B60" s="122"/>
      <c r="C60" s="122"/>
      <c r="D60" s="123"/>
      <c r="E60" s="135">
        <v>-6150.8639699999994</v>
      </c>
      <c r="F60" s="124">
        <v>1238636.1449600002</v>
      </c>
      <c r="G60" s="124">
        <v>39309.680600000007</v>
      </c>
      <c r="H60" s="125">
        <v>1271794.9615900004</v>
      </c>
      <c r="I60" s="124">
        <v>2905.0915999999997</v>
      </c>
      <c r="J60" s="124">
        <v>-1906.2946000000002</v>
      </c>
      <c r="K60" s="125">
        <v>1272793.7585900004</v>
      </c>
      <c r="M60" s="374"/>
    </row>
    <row r="61" spans="1:13" x14ac:dyDescent="0.2">
      <c r="A61" s="118"/>
      <c r="B61" s="122" t="s">
        <v>559</v>
      </c>
      <c r="C61" s="122"/>
      <c r="D61" s="123"/>
      <c r="E61" s="135">
        <v>62.002000000000002</v>
      </c>
      <c r="F61" s="124">
        <v>1827481.7043600001</v>
      </c>
      <c r="G61" s="124">
        <v>53621.299000000006</v>
      </c>
      <c r="H61" s="125">
        <v>1881165.0053600003</v>
      </c>
      <c r="I61" s="124">
        <v>6052.2089999999998</v>
      </c>
      <c r="J61" s="124">
        <v>0</v>
      </c>
      <c r="K61" s="125">
        <v>1887217.2143600003</v>
      </c>
      <c r="M61" s="374"/>
    </row>
    <row r="62" spans="1:13" x14ac:dyDescent="0.2">
      <c r="A62" s="118"/>
      <c r="B62" s="122"/>
      <c r="C62" s="122" t="s">
        <v>558</v>
      </c>
      <c r="D62" s="123"/>
      <c r="E62" s="135">
        <v>0</v>
      </c>
      <c r="F62" s="124">
        <v>1807922.2751613599</v>
      </c>
      <c r="G62" s="124">
        <v>0</v>
      </c>
      <c r="H62" s="125">
        <v>1807922.2751613599</v>
      </c>
      <c r="I62" s="124">
        <v>0</v>
      </c>
      <c r="J62" s="124">
        <v>0</v>
      </c>
      <c r="K62" s="125">
        <v>1807922.2751613599</v>
      </c>
      <c r="M62" s="374"/>
    </row>
    <row r="63" spans="1:13" x14ac:dyDescent="0.2">
      <c r="A63" s="118"/>
      <c r="B63" s="122"/>
      <c r="C63" s="122" t="s">
        <v>557</v>
      </c>
      <c r="D63" s="123"/>
      <c r="E63" s="135">
        <v>62.002000000000002</v>
      </c>
      <c r="F63" s="124">
        <v>19559.429198640166</v>
      </c>
      <c r="G63" s="124">
        <v>53621.299000000006</v>
      </c>
      <c r="H63" s="125">
        <v>73242.730198640376</v>
      </c>
      <c r="I63" s="124">
        <v>6052.2089999999998</v>
      </c>
      <c r="J63" s="124">
        <v>0</v>
      </c>
      <c r="K63" s="125">
        <v>79294.939198640379</v>
      </c>
      <c r="M63" s="374"/>
    </row>
    <row r="64" spans="1:13" x14ac:dyDescent="0.2">
      <c r="A64" s="118"/>
      <c r="B64" s="122" t="s">
        <v>556</v>
      </c>
      <c r="C64" s="122"/>
      <c r="D64" s="123"/>
      <c r="E64" s="135">
        <v>6212.8659699999998</v>
      </c>
      <c r="F64" s="124">
        <v>588845.55939999991</v>
      </c>
      <c r="G64" s="124">
        <v>14311.618399999999</v>
      </c>
      <c r="H64" s="125">
        <v>609370.04376999999</v>
      </c>
      <c r="I64" s="124">
        <v>3147.1174000000001</v>
      </c>
      <c r="J64" s="124">
        <v>1906.2946000000002</v>
      </c>
      <c r="K64" s="125">
        <v>614423.45577</v>
      </c>
      <c r="M64" s="374"/>
    </row>
    <row r="65" spans="1:13" x14ac:dyDescent="0.2">
      <c r="A65" s="118" t="s">
        <v>560</v>
      </c>
      <c r="B65" s="122"/>
      <c r="C65" s="122"/>
      <c r="D65" s="123"/>
      <c r="E65" s="135">
        <v>-1129462.1962000001</v>
      </c>
      <c r="F65" s="124">
        <v>-20760.286</v>
      </c>
      <c r="G65" s="124">
        <v>-424298.56</v>
      </c>
      <c r="H65" s="125">
        <v>-1574521.0422000003</v>
      </c>
      <c r="I65" s="124">
        <v>-18756.330000000002</v>
      </c>
      <c r="J65" s="124">
        <v>607345.125</v>
      </c>
      <c r="K65" s="125">
        <v>-985932.24720000033</v>
      </c>
      <c r="M65" s="374"/>
    </row>
    <row r="66" spans="1:13" x14ac:dyDescent="0.2">
      <c r="A66" s="118"/>
      <c r="B66" s="122" t="s">
        <v>559</v>
      </c>
      <c r="C66" s="122"/>
      <c r="D66" s="123"/>
      <c r="E66" s="135">
        <v>0</v>
      </c>
      <c r="F66" s="124">
        <v>0</v>
      </c>
      <c r="G66" s="124">
        <v>0</v>
      </c>
      <c r="H66" s="125">
        <v>0</v>
      </c>
      <c r="I66" s="124">
        <v>0</v>
      </c>
      <c r="J66" s="124">
        <v>634950.10400000005</v>
      </c>
      <c r="K66" s="125">
        <v>634950.10400000005</v>
      </c>
      <c r="M66" s="374"/>
    </row>
    <row r="67" spans="1:13" x14ac:dyDescent="0.2">
      <c r="A67" s="118"/>
      <c r="B67" s="122"/>
      <c r="C67" s="122" t="s">
        <v>558</v>
      </c>
      <c r="D67" s="123"/>
      <c r="E67" s="135">
        <v>0</v>
      </c>
      <c r="F67" s="124">
        <v>0</v>
      </c>
      <c r="G67" s="124">
        <v>0</v>
      </c>
      <c r="H67" s="125">
        <v>0</v>
      </c>
      <c r="I67" s="124">
        <v>0</v>
      </c>
      <c r="J67" s="124">
        <v>634950.10400000005</v>
      </c>
      <c r="K67" s="125">
        <v>634950.10400000005</v>
      </c>
      <c r="M67" s="374"/>
    </row>
    <row r="68" spans="1:13" x14ac:dyDescent="0.2">
      <c r="A68" s="118"/>
      <c r="B68" s="122"/>
      <c r="C68" s="122" t="s">
        <v>557</v>
      </c>
      <c r="D68" s="123"/>
      <c r="E68" s="135">
        <v>0</v>
      </c>
      <c r="F68" s="124">
        <v>0</v>
      </c>
      <c r="G68" s="124">
        <v>0</v>
      </c>
      <c r="H68" s="125">
        <v>0</v>
      </c>
      <c r="I68" s="124">
        <v>0</v>
      </c>
      <c r="J68" s="124">
        <v>0</v>
      </c>
      <c r="K68" s="125">
        <v>0</v>
      </c>
      <c r="M68" s="374"/>
    </row>
    <row r="69" spans="1:13" x14ac:dyDescent="0.2">
      <c r="A69" s="118"/>
      <c r="B69" s="122" t="s">
        <v>556</v>
      </c>
      <c r="C69" s="122"/>
      <c r="D69" s="123"/>
      <c r="E69" s="135">
        <v>1129462.1962000001</v>
      </c>
      <c r="F69" s="124">
        <v>20760.286</v>
      </c>
      <c r="G69" s="124">
        <v>424298.56</v>
      </c>
      <c r="H69" s="125">
        <v>1574521.0422000003</v>
      </c>
      <c r="I69" s="124">
        <v>18756.330000000002</v>
      </c>
      <c r="J69" s="124">
        <v>27604.978999999999</v>
      </c>
      <c r="K69" s="125">
        <v>1620882.3512000004</v>
      </c>
      <c r="M69" s="374"/>
    </row>
    <row r="70" spans="1:13" x14ac:dyDescent="0.2">
      <c r="A70" s="118" t="s">
        <v>555</v>
      </c>
      <c r="B70" s="122"/>
      <c r="C70" s="122"/>
      <c r="D70" s="123"/>
      <c r="E70" s="135">
        <v>-47561.925111111108</v>
      </c>
      <c r="F70" s="124">
        <v>-40782.255333333327</v>
      </c>
      <c r="G70" s="124">
        <v>-44342.232555555558</v>
      </c>
      <c r="H70" s="125">
        <v>-132686.413</v>
      </c>
      <c r="I70" s="124">
        <v>-40268.43955555556</v>
      </c>
      <c r="J70" s="124">
        <v>-41110.229666666666</v>
      </c>
      <c r="K70" s="125">
        <v>-214065.08222222223</v>
      </c>
      <c r="M70" s="374"/>
    </row>
    <row r="71" spans="1:13" x14ac:dyDescent="0.2">
      <c r="A71" s="118"/>
      <c r="B71" s="122"/>
      <c r="C71" s="122"/>
      <c r="D71" s="123"/>
      <c r="E71" s="135"/>
      <c r="F71" s="124"/>
      <c r="G71" s="124"/>
      <c r="H71" s="125"/>
      <c r="I71" s="124"/>
      <c r="J71" s="124"/>
      <c r="K71" s="125"/>
      <c r="M71" s="374"/>
    </row>
    <row r="72" spans="1:13" x14ac:dyDescent="0.2">
      <c r="A72" s="117" t="s">
        <v>554</v>
      </c>
      <c r="B72" s="126"/>
      <c r="C72" s="126"/>
      <c r="D72" s="127"/>
      <c r="E72" s="128">
        <v>699508.47650111094</v>
      </c>
      <c r="F72" s="129">
        <v>149399.6665426048</v>
      </c>
      <c r="G72" s="129">
        <v>-1045229.5083600302</v>
      </c>
      <c r="H72" s="130">
        <v>-196321.36531631445</v>
      </c>
      <c r="I72" s="129">
        <v>2676336.2483950499</v>
      </c>
      <c r="J72" s="129">
        <v>-2063858.5246375389</v>
      </c>
      <c r="K72" s="130">
        <v>416156.35844119638</v>
      </c>
      <c r="M72" s="374"/>
    </row>
    <row r="73" spans="1:13" x14ac:dyDescent="0.2">
      <c r="A73" s="378"/>
      <c r="B73" s="308"/>
      <c r="C73" s="308"/>
      <c r="D73" s="379"/>
      <c r="E73" s="375"/>
      <c r="F73" s="376"/>
      <c r="G73" s="376"/>
      <c r="H73" s="377"/>
      <c r="I73" s="376"/>
      <c r="J73" s="376"/>
      <c r="K73" s="377"/>
      <c r="M73" s="374"/>
    </row>
    <row r="74" spans="1:13" x14ac:dyDescent="0.2">
      <c r="A74" s="122" t="s">
        <v>553</v>
      </c>
      <c r="B74" s="122" t="s">
        <v>552</v>
      </c>
      <c r="C74" s="275"/>
      <c r="D74" s="275"/>
      <c r="E74" s="380"/>
      <c r="F74" s="380"/>
      <c r="G74" s="380"/>
      <c r="H74" s="380"/>
      <c r="I74" s="380"/>
      <c r="J74" s="380"/>
      <c r="K74" s="372"/>
    </row>
    <row r="75" spans="1:13" x14ac:dyDescent="0.2">
      <c r="A75" s="381" t="s">
        <v>551</v>
      </c>
      <c r="B75" s="381" t="s">
        <v>550</v>
      </c>
      <c r="C75" s="56"/>
      <c r="D75" s="56"/>
      <c r="E75" s="56"/>
      <c r="F75" s="56"/>
      <c r="G75" s="56"/>
      <c r="H75" s="56"/>
      <c r="I75" s="56"/>
      <c r="J75" s="56"/>
      <c r="K75" s="56"/>
    </row>
    <row r="76" spans="1:13" x14ac:dyDescent="0.2">
      <c r="A76" s="381" t="s">
        <v>549</v>
      </c>
      <c r="B76" s="381" t="s">
        <v>548</v>
      </c>
      <c r="C76" s="56"/>
      <c r="D76" s="56"/>
      <c r="E76" s="56"/>
      <c r="F76" s="56"/>
      <c r="G76" s="56"/>
      <c r="H76" s="182"/>
      <c r="I76" s="68"/>
      <c r="J76" s="68"/>
      <c r="K76" s="209"/>
    </row>
    <row r="77" spans="1:13" x14ac:dyDescent="0.2">
      <c r="A77" s="381" t="s">
        <v>547</v>
      </c>
      <c r="B77" s="381" t="s">
        <v>546</v>
      </c>
      <c r="C77" s="224"/>
      <c r="D77" s="275"/>
      <c r="E77" s="224"/>
      <c r="F77" s="224"/>
      <c r="G77" s="224"/>
      <c r="H77" s="224"/>
      <c r="I77" s="224"/>
      <c r="J77" s="224"/>
      <c r="K77" s="275"/>
    </row>
    <row r="78" spans="1:13" x14ac:dyDescent="0.2">
      <c r="A78" s="38" t="s">
        <v>98</v>
      </c>
    </row>
  </sheetData>
  <mergeCells count="1">
    <mergeCell ref="A2:C2"/>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opLeftCell="E24" workbookViewId="0">
      <selection activeCell="K43" sqref="K43"/>
    </sheetView>
  </sheetViews>
  <sheetFormatPr baseColWidth="10" defaultColWidth="11.42578125" defaultRowHeight="12.75" x14ac:dyDescent="0.2"/>
  <cols>
    <col min="1" max="2" width="4.140625" style="38" customWidth="1"/>
    <col min="3" max="3" width="50.5703125" style="38" customWidth="1"/>
    <col min="4" max="16384" width="11.42578125" style="38"/>
  </cols>
  <sheetData>
    <row r="1" spans="1:11" x14ac:dyDescent="0.2">
      <c r="A1" s="81" t="s">
        <v>1235</v>
      </c>
    </row>
    <row r="2" spans="1:11" x14ac:dyDescent="0.2">
      <c r="A2" s="620" t="s">
        <v>38</v>
      </c>
      <c r="B2" s="620"/>
      <c r="C2" s="620"/>
    </row>
    <row r="3" spans="1:11" x14ac:dyDescent="0.2">
      <c r="A3" s="492" t="s">
        <v>613</v>
      </c>
      <c r="B3" s="361"/>
      <c r="C3" s="361"/>
      <c r="D3" s="361"/>
      <c r="E3" s="361"/>
      <c r="F3" s="108"/>
      <c r="G3" s="108"/>
      <c r="H3" s="108"/>
      <c r="I3" s="108"/>
      <c r="J3" s="108"/>
      <c r="K3" s="342"/>
    </row>
    <row r="4" spans="1:11" x14ac:dyDescent="0.2">
      <c r="A4" s="67" t="s">
        <v>615</v>
      </c>
      <c r="B4" s="108"/>
      <c r="C4" s="108"/>
      <c r="D4" s="108"/>
      <c r="E4" s="108"/>
      <c r="F4" s="108"/>
      <c r="G4" s="108"/>
      <c r="H4" s="108"/>
      <c r="I4" s="108"/>
      <c r="J4" s="108"/>
      <c r="K4" s="342"/>
    </row>
    <row r="5" spans="1:11" x14ac:dyDescent="0.2">
      <c r="A5" s="412" t="s">
        <v>611</v>
      </c>
      <c r="B5" s="108"/>
      <c r="C5" s="108"/>
      <c r="D5" s="107"/>
      <c r="E5" s="108"/>
      <c r="F5" s="108"/>
      <c r="G5" s="108"/>
      <c r="H5" s="108"/>
      <c r="I5" s="108"/>
      <c r="J5" s="108"/>
      <c r="K5" s="342"/>
    </row>
    <row r="6" spans="1:11" x14ac:dyDescent="0.2">
      <c r="A6" s="412" t="s">
        <v>610</v>
      </c>
      <c r="B6" s="108"/>
      <c r="C6" s="108"/>
      <c r="D6" s="107"/>
      <c r="E6" s="108"/>
      <c r="F6" s="108"/>
      <c r="G6" s="108"/>
      <c r="H6" s="108"/>
      <c r="I6" s="108"/>
      <c r="J6" s="108"/>
      <c r="K6" s="342"/>
    </row>
    <row r="7" spans="1:11" x14ac:dyDescent="0.2">
      <c r="A7" s="110"/>
      <c r="B7" s="111"/>
      <c r="C7" s="112"/>
      <c r="D7" s="111"/>
      <c r="E7" s="363"/>
      <c r="F7" s="108"/>
      <c r="G7" s="108"/>
      <c r="H7" s="108"/>
      <c r="I7" s="108"/>
      <c r="J7" s="108"/>
      <c r="K7" s="342"/>
    </row>
    <row r="8" spans="1:11" ht="25.5" x14ac:dyDescent="0.2">
      <c r="A8" s="364"/>
      <c r="B8" s="365"/>
      <c r="C8" s="365"/>
      <c r="D8" s="115" t="s">
        <v>614</v>
      </c>
      <c r="E8" s="115" t="s">
        <v>609</v>
      </c>
      <c r="F8" s="114" t="s">
        <v>608</v>
      </c>
      <c r="G8" s="114" t="s">
        <v>607</v>
      </c>
      <c r="H8" s="116" t="s">
        <v>606</v>
      </c>
      <c r="I8" s="114" t="s">
        <v>605</v>
      </c>
      <c r="J8" s="114" t="s">
        <v>604</v>
      </c>
      <c r="K8" s="116" t="s">
        <v>603</v>
      </c>
    </row>
    <row r="9" spans="1:11" x14ac:dyDescent="0.2">
      <c r="A9" s="117"/>
      <c r="B9" s="122"/>
      <c r="C9" s="122"/>
      <c r="D9" s="382"/>
      <c r="E9" s="367"/>
      <c r="F9" s="368"/>
      <c r="G9" s="368"/>
      <c r="H9" s="369"/>
      <c r="I9" s="368"/>
      <c r="J9" s="368"/>
      <c r="K9" s="369"/>
    </row>
    <row r="10" spans="1:11" x14ac:dyDescent="0.2">
      <c r="A10" s="118" t="s">
        <v>602</v>
      </c>
      <c r="B10" s="122"/>
      <c r="C10" s="122"/>
      <c r="D10" s="382"/>
      <c r="E10" s="119"/>
      <c r="F10" s="120"/>
      <c r="G10" s="120"/>
      <c r="H10" s="121"/>
      <c r="I10" s="120"/>
      <c r="J10" s="120"/>
      <c r="K10" s="121"/>
    </row>
    <row r="11" spans="1:11" x14ac:dyDescent="0.2">
      <c r="A11" s="118" t="s">
        <v>601</v>
      </c>
      <c r="B11" s="122"/>
      <c r="C11" s="122"/>
      <c r="D11" s="125">
        <v>40682465.748999991</v>
      </c>
      <c r="E11" s="135">
        <v>3702285.2035800009</v>
      </c>
      <c r="F11" s="124">
        <v>3217894.1183600007</v>
      </c>
      <c r="G11" s="124">
        <v>3120481.9275999987</v>
      </c>
      <c r="H11" s="125">
        <v>10040661.249540003</v>
      </c>
      <c r="I11" s="124">
        <v>6079793.0118000014</v>
      </c>
      <c r="J11" s="124">
        <v>1307596.76544</v>
      </c>
      <c r="K11" s="125">
        <v>17428051.026780002</v>
      </c>
    </row>
    <row r="12" spans="1:11" x14ac:dyDescent="0.2">
      <c r="A12" s="118"/>
      <c r="B12" s="122" t="s">
        <v>600</v>
      </c>
      <c r="C12" s="122"/>
      <c r="D12" s="125">
        <v>34758236.115000002</v>
      </c>
      <c r="E12" s="135">
        <v>3105514.7769999998</v>
      </c>
      <c r="F12" s="124">
        <v>2642892.0929999999</v>
      </c>
      <c r="G12" s="124">
        <v>2523326.9980000001</v>
      </c>
      <c r="H12" s="125">
        <v>8271733.8679999989</v>
      </c>
      <c r="I12" s="124">
        <v>5557174.3660000004</v>
      </c>
      <c r="J12" s="124">
        <v>775574.92099999997</v>
      </c>
      <c r="K12" s="125">
        <v>14604483.154999999</v>
      </c>
    </row>
    <row r="13" spans="1:11" x14ac:dyDescent="0.2">
      <c r="A13" s="118"/>
      <c r="B13" s="122"/>
      <c r="C13" s="122" t="s">
        <v>599</v>
      </c>
      <c r="D13" s="125">
        <v>1169657.382</v>
      </c>
      <c r="E13" s="135">
        <v>56239.978791850997</v>
      </c>
      <c r="F13" s="124">
        <v>48990.418347999999</v>
      </c>
      <c r="G13" s="124">
        <v>73865.4100290473</v>
      </c>
      <c r="H13" s="125">
        <v>179095.80716889829</v>
      </c>
      <c r="I13" s="124">
        <v>381028.93739821098</v>
      </c>
      <c r="J13" s="124">
        <v>183008.73051746201</v>
      </c>
      <c r="K13" s="125">
        <v>743133.47508457128</v>
      </c>
    </row>
    <row r="14" spans="1:11" x14ac:dyDescent="0.2">
      <c r="A14" s="118"/>
      <c r="B14" s="122"/>
      <c r="C14" s="122" t="s">
        <v>598</v>
      </c>
      <c r="D14" s="125">
        <v>33588578.733000003</v>
      </c>
      <c r="E14" s="135">
        <v>3049274.7982081487</v>
      </c>
      <c r="F14" s="124">
        <v>2593901.674652</v>
      </c>
      <c r="G14" s="124">
        <v>2449461.587970953</v>
      </c>
      <c r="H14" s="125">
        <v>8092638.0608311016</v>
      </c>
      <c r="I14" s="124">
        <v>5176145.4286017893</v>
      </c>
      <c r="J14" s="124">
        <v>592566.19048253796</v>
      </c>
      <c r="K14" s="125">
        <v>13861349.679915428</v>
      </c>
    </row>
    <row r="15" spans="1:11" x14ac:dyDescent="0.2">
      <c r="A15" s="118"/>
      <c r="B15" s="122" t="s">
        <v>597</v>
      </c>
      <c r="C15" s="122"/>
      <c r="D15" s="125">
        <v>298805</v>
      </c>
      <c r="E15" s="135">
        <v>70641.129799999995</v>
      </c>
      <c r="F15" s="124">
        <v>127624.04594120001</v>
      </c>
      <c r="G15" s="124">
        <v>37178.554499999998</v>
      </c>
      <c r="H15" s="125">
        <v>235443.73024119998</v>
      </c>
      <c r="I15" s="124">
        <v>17476.425384999999</v>
      </c>
      <c r="J15" s="124">
        <v>20433.14820272</v>
      </c>
      <c r="K15" s="125">
        <v>273353.30382892</v>
      </c>
    </row>
    <row r="16" spans="1:11" x14ac:dyDescent="0.2">
      <c r="A16" s="118"/>
      <c r="B16" s="122" t="s">
        <v>596</v>
      </c>
      <c r="C16" s="122"/>
      <c r="D16" s="125">
        <v>2751136.3289999999</v>
      </c>
      <c r="E16" s="135">
        <v>241806.38200000001</v>
      </c>
      <c r="F16" s="124">
        <v>217227.337</v>
      </c>
      <c r="G16" s="124">
        <v>236958.93599999999</v>
      </c>
      <c r="H16" s="125">
        <v>695992.65500000003</v>
      </c>
      <c r="I16" s="124">
        <v>232542.22500000001</v>
      </c>
      <c r="J16" s="124">
        <v>227917.454</v>
      </c>
      <c r="K16" s="125">
        <v>1156452.334</v>
      </c>
    </row>
    <row r="17" spans="1:11" x14ac:dyDescent="0.2">
      <c r="A17" s="118"/>
      <c r="B17" s="122" t="s">
        <v>595</v>
      </c>
      <c r="C17" s="122"/>
      <c r="D17" s="125">
        <v>102449.678</v>
      </c>
      <c r="E17" s="135">
        <v>10624.887719999999</v>
      </c>
      <c r="F17" s="124">
        <v>2355.502</v>
      </c>
      <c r="G17" s="124">
        <v>22292.21</v>
      </c>
      <c r="H17" s="125">
        <v>35272.599719999998</v>
      </c>
      <c r="I17" s="124">
        <v>4509.2730000000001</v>
      </c>
      <c r="J17" s="124">
        <v>10760.1</v>
      </c>
      <c r="K17" s="125">
        <v>50541.972719999998</v>
      </c>
    </row>
    <row r="18" spans="1:11" x14ac:dyDescent="0.2">
      <c r="A18" s="118"/>
      <c r="B18" s="122" t="s">
        <v>594</v>
      </c>
      <c r="C18" s="122"/>
      <c r="D18" s="125">
        <v>735624.78700000001</v>
      </c>
      <c r="E18" s="135">
        <v>48975.038059999999</v>
      </c>
      <c r="F18" s="124">
        <v>43833.958778800006</v>
      </c>
      <c r="G18" s="124">
        <v>49144.273800000003</v>
      </c>
      <c r="H18" s="125">
        <v>141953.27063879999</v>
      </c>
      <c r="I18" s="124">
        <v>53473.689765000003</v>
      </c>
      <c r="J18" s="124">
        <v>76796.948997280007</v>
      </c>
      <c r="K18" s="125">
        <v>272223.90940107999</v>
      </c>
    </row>
    <row r="19" spans="1:11" x14ac:dyDescent="0.2">
      <c r="A19" s="118"/>
      <c r="B19" s="122" t="s">
        <v>593</v>
      </c>
      <c r="C19" s="122"/>
      <c r="D19" s="125">
        <v>961042.46</v>
      </c>
      <c r="E19" s="135">
        <v>93961.452579999997</v>
      </c>
      <c r="F19" s="124">
        <v>72740.536399999997</v>
      </c>
      <c r="G19" s="124">
        <v>90940.474350000004</v>
      </c>
      <c r="H19" s="125">
        <v>257642.46333</v>
      </c>
      <c r="I19" s="124">
        <v>79824.780000000013</v>
      </c>
      <c r="J19" s="124">
        <v>79228.159639999998</v>
      </c>
      <c r="K19" s="125">
        <v>416695.40297000005</v>
      </c>
    </row>
    <row r="20" spans="1:11" x14ac:dyDescent="0.2">
      <c r="A20" s="118"/>
      <c r="B20" s="122" t="s">
        <v>592</v>
      </c>
      <c r="C20" s="122"/>
      <c r="D20" s="125">
        <v>1075171.3799999999</v>
      </c>
      <c r="E20" s="135">
        <v>130761.53641999999</v>
      </c>
      <c r="F20" s="124">
        <v>111220.64524</v>
      </c>
      <c r="G20" s="124">
        <v>160640.48095000003</v>
      </c>
      <c r="H20" s="125">
        <v>402622.66261</v>
      </c>
      <c r="I20" s="124">
        <v>134792.25264999998</v>
      </c>
      <c r="J20" s="124">
        <v>116886.0336</v>
      </c>
      <c r="K20" s="125">
        <v>654300.94885999989</v>
      </c>
    </row>
    <row r="21" spans="1:11" x14ac:dyDescent="0.2">
      <c r="A21" s="118"/>
      <c r="B21" s="122"/>
      <c r="C21" s="122"/>
      <c r="D21" s="382"/>
      <c r="E21" s="371"/>
      <c r="F21" s="372"/>
      <c r="G21" s="372"/>
      <c r="H21" s="373"/>
      <c r="I21" s="372"/>
      <c r="J21" s="372"/>
      <c r="K21" s="382"/>
    </row>
    <row r="22" spans="1:11" x14ac:dyDescent="0.2">
      <c r="A22" s="118" t="s">
        <v>591</v>
      </c>
      <c r="B22" s="122"/>
      <c r="C22" s="122"/>
      <c r="D22" s="125">
        <v>37813692.332999997</v>
      </c>
      <c r="E22" s="135">
        <v>2682978.8308500005</v>
      </c>
      <c r="F22" s="124">
        <v>2726772.7591200005</v>
      </c>
      <c r="G22" s="124">
        <v>3634196.6771000004</v>
      </c>
      <c r="H22" s="125">
        <v>9043948.267070001</v>
      </c>
      <c r="I22" s="124">
        <v>2926745.7977999998</v>
      </c>
      <c r="J22" s="124">
        <v>2903117.4157600002</v>
      </c>
      <c r="K22" s="125">
        <v>14873811.480629999</v>
      </c>
    </row>
    <row r="23" spans="1:11" x14ac:dyDescent="0.2">
      <c r="A23" s="118"/>
      <c r="B23" s="122" t="s">
        <v>590</v>
      </c>
      <c r="C23" s="122"/>
      <c r="D23" s="125">
        <v>8504856.773</v>
      </c>
      <c r="E23" s="135">
        <v>705763.30760000006</v>
      </c>
      <c r="F23" s="124">
        <v>705174.36496000004</v>
      </c>
      <c r="G23" s="124">
        <v>879928.66954999999</v>
      </c>
      <c r="H23" s="125">
        <v>2290866.3421100001</v>
      </c>
      <c r="I23" s="124">
        <v>693761.77035000001</v>
      </c>
      <c r="J23" s="124">
        <v>681130.73360000004</v>
      </c>
      <c r="K23" s="125">
        <v>3665758.8460599999</v>
      </c>
    </row>
    <row r="24" spans="1:11" x14ac:dyDescent="0.2">
      <c r="A24" s="118"/>
      <c r="B24" s="122" t="s">
        <v>589</v>
      </c>
      <c r="C24" s="122"/>
      <c r="D24" s="125">
        <v>3292328.3089999999</v>
      </c>
      <c r="E24" s="135">
        <v>167057.09537</v>
      </c>
      <c r="F24" s="124">
        <v>239575.06731999997</v>
      </c>
      <c r="G24" s="124">
        <v>307672.10069999995</v>
      </c>
      <c r="H24" s="125">
        <v>714304.26338999998</v>
      </c>
      <c r="I24" s="124">
        <v>284830.62609999999</v>
      </c>
      <c r="J24" s="124">
        <v>292509.73139999999</v>
      </c>
      <c r="K24" s="125">
        <v>1291644.6208899999</v>
      </c>
    </row>
    <row r="25" spans="1:11" x14ac:dyDescent="0.2">
      <c r="A25" s="118"/>
      <c r="B25" s="122" t="s">
        <v>588</v>
      </c>
      <c r="C25" s="122"/>
      <c r="D25" s="125">
        <v>1633929.2</v>
      </c>
      <c r="E25" s="135">
        <v>281374.64614999999</v>
      </c>
      <c r="F25" s="124">
        <v>33149.316279999999</v>
      </c>
      <c r="G25" s="124">
        <v>381615.81209999998</v>
      </c>
      <c r="H25" s="125">
        <v>696139.77452999994</v>
      </c>
      <c r="I25" s="124">
        <v>21828.512349999997</v>
      </c>
      <c r="J25" s="124">
        <v>27435.670040000001</v>
      </c>
      <c r="K25" s="125">
        <v>745403.95691999991</v>
      </c>
    </row>
    <row r="26" spans="1:11" x14ac:dyDescent="0.2">
      <c r="A26" s="118"/>
      <c r="B26" s="122" t="s">
        <v>587</v>
      </c>
      <c r="C26" s="122"/>
      <c r="D26" s="125">
        <v>17463098.103999998</v>
      </c>
      <c r="E26" s="135">
        <v>929881.19972999999</v>
      </c>
      <c r="F26" s="124">
        <v>1174561.5265600001</v>
      </c>
      <c r="G26" s="124">
        <v>1352120.2562500001</v>
      </c>
      <c r="H26" s="125">
        <v>3456562.9825400002</v>
      </c>
      <c r="I26" s="124">
        <v>1321587.6583499999</v>
      </c>
      <c r="J26" s="124">
        <v>1248890.18508</v>
      </c>
      <c r="K26" s="125">
        <v>6027040.8259700006</v>
      </c>
    </row>
    <row r="27" spans="1:11" x14ac:dyDescent="0.2">
      <c r="A27" s="118"/>
      <c r="B27" s="122" t="s">
        <v>586</v>
      </c>
      <c r="C27" s="122"/>
      <c r="D27" s="125">
        <v>6904658.5429999996</v>
      </c>
      <c r="E27" s="135">
        <v>592560.35400000005</v>
      </c>
      <c r="F27" s="124">
        <v>568817.73</v>
      </c>
      <c r="G27" s="124">
        <v>708374.13549999997</v>
      </c>
      <c r="H27" s="125">
        <v>1869752.2195000001</v>
      </c>
      <c r="I27" s="124">
        <v>591084.73065000004</v>
      </c>
      <c r="J27" s="124">
        <v>644325.02863999992</v>
      </c>
      <c r="K27" s="125">
        <v>3105161.9787900001</v>
      </c>
    </row>
    <row r="28" spans="1:11" x14ac:dyDescent="0.2">
      <c r="A28" s="118"/>
      <c r="B28" s="122" t="s">
        <v>224</v>
      </c>
      <c r="C28" s="122"/>
      <c r="D28" s="125">
        <v>14821.404</v>
      </c>
      <c r="E28" s="135">
        <v>6342.2280000000001</v>
      </c>
      <c r="F28" s="124">
        <v>5494.7539999999999</v>
      </c>
      <c r="G28" s="124">
        <v>4485.7030000000004</v>
      </c>
      <c r="H28" s="125">
        <v>16322.685000000001</v>
      </c>
      <c r="I28" s="124">
        <v>13652.5</v>
      </c>
      <c r="J28" s="124">
        <v>8826.0669999999991</v>
      </c>
      <c r="K28" s="125">
        <v>38801.252</v>
      </c>
    </row>
    <row r="29" spans="1:11" x14ac:dyDescent="0.2">
      <c r="A29" s="118"/>
      <c r="B29" s="122"/>
      <c r="C29" s="122"/>
      <c r="D29" s="125"/>
      <c r="E29" s="135"/>
      <c r="F29" s="124"/>
      <c r="G29" s="124"/>
      <c r="H29" s="125"/>
      <c r="I29" s="124"/>
      <c r="J29" s="124"/>
      <c r="K29" s="125"/>
    </row>
    <row r="30" spans="1:11" x14ac:dyDescent="0.2">
      <c r="A30" s="118" t="s">
        <v>585</v>
      </c>
      <c r="B30" s="122"/>
      <c r="C30" s="122"/>
      <c r="D30" s="125">
        <v>2868773.4159999937</v>
      </c>
      <c r="E30" s="135">
        <v>1019306.3727300004</v>
      </c>
      <c r="F30" s="124">
        <v>491121.35924000014</v>
      </c>
      <c r="G30" s="124">
        <v>-513714.74950000178</v>
      </c>
      <c r="H30" s="125">
        <v>996712.98247000203</v>
      </c>
      <c r="I30" s="124">
        <v>3153047.2140000015</v>
      </c>
      <c r="J30" s="124">
        <v>-1595520.6503200002</v>
      </c>
      <c r="K30" s="125">
        <v>2554239.5461500036</v>
      </c>
    </row>
    <row r="31" spans="1:11" x14ac:dyDescent="0.2">
      <c r="A31" s="118"/>
      <c r="B31" s="122"/>
      <c r="C31" s="122"/>
      <c r="D31" s="125"/>
      <c r="E31" s="135"/>
      <c r="F31" s="124"/>
      <c r="G31" s="124"/>
      <c r="H31" s="125"/>
      <c r="I31" s="124"/>
      <c r="J31" s="124"/>
      <c r="K31" s="125"/>
    </row>
    <row r="32" spans="1:11" x14ac:dyDescent="0.2">
      <c r="A32" s="118" t="s">
        <v>584</v>
      </c>
      <c r="B32" s="122"/>
      <c r="C32" s="122"/>
      <c r="D32" s="125"/>
      <c r="E32" s="135"/>
      <c r="F32" s="124"/>
      <c r="G32" s="124"/>
      <c r="H32" s="125"/>
      <c r="I32" s="124"/>
      <c r="J32" s="124"/>
      <c r="K32" s="125"/>
    </row>
    <row r="33" spans="1:11" x14ac:dyDescent="0.2">
      <c r="A33" s="118" t="s">
        <v>583</v>
      </c>
      <c r="B33" s="122"/>
      <c r="C33" s="122"/>
      <c r="D33" s="125">
        <v>7061560.5490000006</v>
      </c>
      <c r="E33" s="135">
        <v>293690.61988000001</v>
      </c>
      <c r="F33" s="124">
        <v>399183.4044</v>
      </c>
      <c r="G33" s="124">
        <v>592534.14225000003</v>
      </c>
      <c r="H33" s="125">
        <v>1285408.1665300003</v>
      </c>
      <c r="I33" s="124">
        <v>486869.55154999992</v>
      </c>
      <c r="J33" s="124">
        <v>527685.17047999997</v>
      </c>
      <c r="K33" s="125">
        <v>2299962.8885600003</v>
      </c>
    </row>
    <row r="34" spans="1:11" x14ac:dyDescent="0.2">
      <c r="A34" s="118"/>
      <c r="B34" s="122" t="s">
        <v>582</v>
      </c>
      <c r="C34" s="122"/>
      <c r="D34" s="125">
        <v>27156.795999999998</v>
      </c>
      <c r="E34" s="135">
        <v>132.68</v>
      </c>
      <c r="F34" s="124">
        <v>181.50299999999999</v>
      </c>
      <c r="G34" s="124">
        <v>536.06799999999998</v>
      </c>
      <c r="H34" s="125">
        <v>850.25099999999998</v>
      </c>
      <c r="I34" s="124">
        <v>4151.0140000000001</v>
      </c>
      <c r="J34" s="124">
        <v>1369.2260000000001</v>
      </c>
      <c r="K34" s="125">
        <v>6370.491</v>
      </c>
    </row>
    <row r="35" spans="1:11" x14ac:dyDescent="0.2">
      <c r="A35" s="118"/>
      <c r="B35" s="122" t="s">
        <v>581</v>
      </c>
      <c r="C35" s="122"/>
      <c r="D35" s="125">
        <v>3946769.0290000001</v>
      </c>
      <c r="E35" s="135">
        <v>33116.721879999997</v>
      </c>
      <c r="F35" s="124">
        <v>192781.26640000002</v>
      </c>
      <c r="G35" s="124">
        <v>275466.34224999999</v>
      </c>
      <c r="H35" s="125">
        <v>501364.33053000004</v>
      </c>
      <c r="I35" s="124">
        <v>252741.73854999998</v>
      </c>
      <c r="J35" s="124">
        <v>250008.60948000001</v>
      </c>
      <c r="K35" s="125">
        <v>1004114.67856</v>
      </c>
    </row>
    <row r="36" spans="1:11" x14ac:dyDescent="0.2">
      <c r="A36" s="118"/>
      <c r="B36" s="122" t="s">
        <v>580</v>
      </c>
      <c r="C36" s="122"/>
      <c r="D36" s="125">
        <v>3141948.3160000001</v>
      </c>
      <c r="E36" s="135">
        <v>260706.57800000001</v>
      </c>
      <c r="F36" s="124">
        <v>206583.641</v>
      </c>
      <c r="G36" s="124">
        <v>317603.86800000002</v>
      </c>
      <c r="H36" s="125">
        <v>784894.08700000006</v>
      </c>
      <c r="I36" s="124">
        <v>238278.82699999999</v>
      </c>
      <c r="J36" s="124">
        <v>279045.78700000001</v>
      </c>
      <c r="K36" s="125">
        <v>1302218.7010000001</v>
      </c>
    </row>
    <row r="37" spans="1:11" x14ac:dyDescent="0.2">
      <c r="A37" s="118"/>
      <c r="B37" s="122"/>
      <c r="C37" s="122"/>
      <c r="D37" s="125"/>
      <c r="E37" s="135"/>
      <c r="F37" s="124"/>
      <c r="G37" s="124"/>
      <c r="H37" s="125"/>
      <c r="I37" s="124"/>
      <c r="J37" s="124"/>
      <c r="K37" s="125"/>
    </row>
    <row r="38" spans="1:11" x14ac:dyDescent="0.2">
      <c r="A38" s="117" t="s">
        <v>579</v>
      </c>
      <c r="B38" s="126"/>
      <c r="C38" s="126"/>
      <c r="D38" s="130">
        <v>40709622.544999987</v>
      </c>
      <c r="E38" s="128">
        <v>3702417.8835800011</v>
      </c>
      <c r="F38" s="129">
        <v>3218075.6213600007</v>
      </c>
      <c r="G38" s="129">
        <v>3121017.9955999986</v>
      </c>
      <c r="H38" s="130">
        <v>10041511.500540003</v>
      </c>
      <c r="I38" s="129">
        <v>6083944.0258000018</v>
      </c>
      <c r="J38" s="129">
        <v>1308965.99144</v>
      </c>
      <c r="K38" s="130">
        <v>17434421.517780006</v>
      </c>
    </row>
    <row r="39" spans="1:11" x14ac:dyDescent="0.2">
      <c r="A39" s="117" t="s">
        <v>578</v>
      </c>
      <c r="B39" s="126"/>
      <c r="C39" s="126"/>
      <c r="D39" s="130">
        <v>44902409.677999996</v>
      </c>
      <c r="E39" s="128">
        <v>2976802.1307300008</v>
      </c>
      <c r="F39" s="129">
        <v>3126137.6665200004</v>
      </c>
      <c r="G39" s="129">
        <v>4227266.8873500004</v>
      </c>
      <c r="H39" s="130">
        <v>10330206.684600001</v>
      </c>
      <c r="I39" s="129">
        <v>3417766.3633499998</v>
      </c>
      <c r="J39" s="129">
        <v>3432171.8122400003</v>
      </c>
      <c r="K39" s="130">
        <v>17180144.86019</v>
      </c>
    </row>
    <row r="40" spans="1:11" x14ac:dyDescent="0.2">
      <c r="A40" s="117" t="s">
        <v>577</v>
      </c>
      <c r="B40" s="126"/>
      <c r="C40" s="126"/>
      <c r="D40" s="130">
        <v>-4192787.1330000088</v>
      </c>
      <c r="E40" s="128">
        <v>725615.75285000028</v>
      </c>
      <c r="F40" s="129">
        <v>91937.954840000253</v>
      </c>
      <c r="G40" s="129">
        <v>-1106248.8917500018</v>
      </c>
      <c r="H40" s="130">
        <v>-288695.18405999802</v>
      </c>
      <c r="I40" s="129">
        <v>2666177.662450002</v>
      </c>
      <c r="J40" s="131">
        <v>-2123205.8208000003</v>
      </c>
      <c r="K40" s="130">
        <v>254276.65759000368</v>
      </c>
    </row>
    <row r="41" spans="1:11" x14ac:dyDescent="0.2">
      <c r="A41" s="132"/>
      <c r="B41" s="133"/>
      <c r="C41" s="133"/>
      <c r="D41" s="136"/>
      <c r="E41" s="375"/>
      <c r="F41" s="376"/>
      <c r="G41" s="376"/>
      <c r="H41" s="377"/>
      <c r="I41" s="376"/>
      <c r="J41" s="376"/>
      <c r="K41" s="136"/>
    </row>
    <row r="42" spans="1:11" x14ac:dyDescent="0.2">
      <c r="A42" s="118" t="s">
        <v>576</v>
      </c>
      <c r="B42" s="122"/>
      <c r="C42" s="122"/>
      <c r="D42" s="382"/>
      <c r="E42" s="371"/>
      <c r="F42" s="372"/>
      <c r="G42" s="372"/>
      <c r="H42" s="373"/>
      <c r="I42" s="372"/>
      <c r="J42" s="372"/>
      <c r="K42" s="382"/>
    </row>
    <row r="43" spans="1:11" x14ac:dyDescent="0.2">
      <c r="A43" s="118"/>
      <c r="B43" s="122"/>
      <c r="C43" s="122"/>
      <c r="D43" s="382"/>
      <c r="E43" s="371"/>
      <c r="F43" s="372"/>
      <c r="G43" s="372"/>
      <c r="H43" s="373"/>
      <c r="I43" s="372"/>
      <c r="J43" s="372"/>
      <c r="K43" s="382"/>
    </row>
    <row r="44" spans="1:11" x14ac:dyDescent="0.2">
      <c r="A44" s="118" t="s">
        <v>575</v>
      </c>
      <c r="B44" s="122"/>
      <c r="C44" s="122"/>
      <c r="D44" s="125">
        <v>-1239870.6329999992</v>
      </c>
      <c r="E44" s="135">
        <v>-464058.2363200002</v>
      </c>
      <c r="F44" s="124">
        <v>1262637.2028000001</v>
      </c>
      <c r="G44" s="124">
        <v>-1541869.7111500001</v>
      </c>
      <c r="H44" s="125">
        <v>-743290.74467000039</v>
      </c>
      <c r="I44" s="124">
        <v>2603947.7850500001</v>
      </c>
      <c r="J44" s="124">
        <v>-1564845.3414000003</v>
      </c>
      <c r="K44" s="125">
        <v>295811.6989799994</v>
      </c>
    </row>
    <row r="45" spans="1:11" x14ac:dyDescent="0.2">
      <c r="A45" s="118" t="s">
        <v>214</v>
      </c>
      <c r="B45" s="122"/>
      <c r="C45" s="122"/>
      <c r="D45" s="125">
        <v>489245.55000000005</v>
      </c>
      <c r="E45" s="135">
        <v>-247124.32434000005</v>
      </c>
      <c r="F45" s="124">
        <v>-1219.9837199999965</v>
      </c>
      <c r="G45" s="124">
        <v>30842.978299999999</v>
      </c>
      <c r="H45" s="125">
        <v>-217501.32976000005</v>
      </c>
      <c r="I45" s="124">
        <v>48852.859849999993</v>
      </c>
      <c r="J45" s="124">
        <v>24559.640719999996</v>
      </c>
      <c r="K45" s="125">
        <v>-144088.82919000005</v>
      </c>
    </row>
    <row r="46" spans="1:11" x14ac:dyDescent="0.2">
      <c r="A46" s="118"/>
      <c r="B46" s="122" t="s">
        <v>574</v>
      </c>
      <c r="C46" s="122"/>
      <c r="D46" s="125">
        <v>942659.64300000004</v>
      </c>
      <c r="E46" s="135">
        <v>33556.540200000003</v>
      </c>
      <c r="F46" s="124">
        <v>41581.866560000002</v>
      </c>
      <c r="G46" s="124">
        <v>57832.786849999997</v>
      </c>
      <c r="H46" s="125">
        <v>132971.19361000002</v>
      </c>
      <c r="I46" s="124">
        <v>73350.049899999998</v>
      </c>
      <c r="J46" s="124">
        <v>71259.334879999995</v>
      </c>
      <c r="K46" s="125">
        <v>277580.57838999998</v>
      </c>
    </row>
    <row r="47" spans="1:11" x14ac:dyDescent="0.2">
      <c r="A47" s="118"/>
      <c r="B47" s="122" t="s">
        <v>573</v>
      </c>
      <c r="C47" s="122"/>
      <c r="D47" s="125">
        <v>453414.09299999999</v>
      </c>
      <c r="E47" s="135">
        <v>280680.86454000004</v>
      </c>
      <c r="F47" s="124">
        <v>42801.850279999999</v>
      </c>
      <c r="G47" s="124">
        <v>26989.808549999998</v>
      </c>
      <c r="H47" s="125">
        <v>350472.52337000007</v>
      </c>
      <c r="I47" s="124">
        <v>24497.190050000001</v>
      </c>
      <c r="J47" s="124">
        <v>46699.694159999999</v>
      </c>
      <c r="K47" s="125">
        <v>421669.40758000006</v>
      </c>
    </row>
    <row r="48" spans="1:11" x14ac:dyDescent="0.2">
      <c r="A48" s="118" t="s">
        <v>572</v>
      </c>
      <c r="B48" s="122"/>
      <c r="C48" s="122"/>
      <c r="D48" s="125">
        <v>-1728828.7599999993</v>
      </c>
      <c r="E48" s="135">
        <v>49882.232039999915</v>
      </c>
      <c r="F48" s="124">
        <v>944574.98540000012</v>
      </c>
      <c r="G48" s="124">
        <v>-1542268.3375000001</v>
      </c>
      <c r="H48" s="125">
        <v>-547811.1200600001</v>
      </c>
      <c r="I48" s="124">
        <v>367438.16360000003</v>
      </c>
      <c r="J48" s="124">
        <v>789696.19987999997</v>
      </c>
      <c r="K48" s="125">
        <v>609323.24341999996</v>
      </c>
    </row>
    <row r="49" spans="1:11" x14ac:dyDescent="0.2">
      <c r="A49" s="118"/>
      <c r="B49" s="122" t="s">
        <v>571</v>
      </c>
      <c r="C49" s="122"/>
      <c r="D49" s="125">
        <v>3201430.7780000004</v>
      </c>
      <c r="E49" s="135">
        <v>1913230.7721599999</v>
      </c>
      <c r="F49" s="124">
        <v>1374170.9171600002</v>
      </c>
      <c r="G49" s="124">
        <v>-1181096.7584500001</v>
      </c>
      <c r="H49" s="125">
        <v>2106304.9308699998</v>
      </c>
      <c r="I49" s="124">
        <v>588212.13055</v>
      </c>
      <c r="J49" s="124">
        <v>865201.44715999998</v>
      </c>
      <c r="K49" s="125">
        <v>3559718.5085799997</v>
      </c>
    </row>
    <row r="50" spans="1:11" x14ac:dyDescent="0.2">
      <c r="A50" s="118"/>
      <c r="B50" s="122" t="s">
        <v>570</v>
      </c>
      <c r="C50" s="122"/>
      <c r="D50" s="125">
        <v>4930259.5379999997</v>
      </c>
      <c r="E50" s="135">
        <v>1863348.54012</v>
      </c>
      <c r="F50" s="124">
        <v>429595.93176000001</v>
      </c>
      <c r="G50" s="124">
        <v>361171.57905</v>
      </c>
      <c r="H50" s="125">
        <v>2654116.0509299999</v>
      </c>
      <c r="I50" s="124">
        <v>220773.96694999997</v>
      </c>
      <c r="J50" s="124">
        <v>75505.247279999996</v>
      </c>
      <c r="K50" s="125">
        <v>2950395.2651599995</v>
      </c>
    </row>
    <row r="51" spans="1:11" x14ac:dyDescent="0.2">
      <c r="A51" s="118" t="s">
        <v>569</v>
      </c>
      <c r="B51" s="122"/>
      <c r="C51" s="122"/>
      <c r="D51" s="125">
        <v>0</v>
      </c>
      <c r="E51" s="135">
        <v>-408.89345000003232</v>
      </c>
      <c r="F51" s="124">
        <v>-3859.5528799999738</v>
      </c>
      <c r="G51" s="124">
        <v>1993.9552499999991</v>
      </c>
      <c r="H51" s="125">
        <v>-2274.4910800000071</v>
      </c>
      <c r="I51" s="124">
        <v>1174.6137499999895</v>
      </c>
      <c r="J51" s="124">
        <v>51.097680000006221</v>
      </c>
      <c r="K51" s="125">
        <v>-1048.7796500000113</v>
      </c>
    </row>
    <row r="52" spans="1:11" x14ac:dyDescent="0.2">
      <c r="A52" s="118" t="s">
        <v>568</v>
      </c>
      <c r="B52" s="122"/>
      <c r="C52" s="122"/>
      <c r="D52" s="125">
        <v>-287.423</v>
      </c>
      <c r="E52" s="135">
        <v>-266407.25057000003</v>
      </c>
      <c r="F52" s="124">
        <v>323141.75399999996</v>
      </c>
      <c r="G52" s="124">
        <v>-32438.307200000003</v>
      </c>
      <c r="H52" s="125">
        <v>24296.196229999921</v>
      </c>
      <c r="I52" s="124">
        <v>2186482.1478499998</v>
      </c>
      <c r="J52" s="124">
        <v>-2379152.2796800002</v>
      </c>
      <c r="K52" s="125">
        <v>-168373.93560000043</v>
      </c>
    </row>
    <row r="53" spans="1:11" x14ac:dyDescent="0.2">
      <c r="A53" s="118" t="s">
        <v>567</v>
      </c>
      <c r="B53" s="122"/>
      <c r="C53" s="122"/>
      <c r="D53" s="125">
        <v>0</v>
      </c>
      <c r="E53" s="135">
        <v>0</v>
      </c>
      <c r="F53" s="124">
        <v>0</v>
      </c>
      <c r="G53" s="124">
        <v>0</v>
      </c>
      <c r="H53" s="125">
        <v>0</v>
      </c>
      <c r="I53" s="124">
        <v>0</v>
      </c>
      <c r="J53" s="124">
        <v>0</v>
      </c>
      <c r="K53" s="125">
        <v>0</v>
      </c>
    </row>
    <row r="54" spans="1:11" x14ac:dyDescent="0.2">
      <c r="A54" s="118"/>
      <c r="B54" s="122" t="s">
        <v>566</v>
      </c>
      <c r="C54" s="122"/>
      <c r="D54" s="125">
        <v>0</v>
      </c>
      <c r="E54" s="135">
        <v>0</v>
      </c>
      <c r="F54" s="124">
        <v>0</v>
      </c>
      <c r="G54" s="124">
        <v>0</v>
      </c>
      <c r="H54" s="125">
        <v>0</v>
      </c>
      <c r="I54" s="124">
        <v>0</v>
      </c>
      <c r="J54" s="124">
        <v>0</v>
      </c>
      <c r="K54" s="125">
        <v>0</v>
      </c>
    </row>
    <row r="55" spans="1:11" x14ac:dyDescent="0.2">
      <c r="A55" s="118"/>
      <c r="B55" s="122" t="s">
        <v>565</v>
      </c>
      <c r="C55" s="122"/>
      <c r="D55" s="125">
        <v>0</v>
      </c>
      <c r="E55" s="135">
        <v>0</v>
      </c>
      <c r="F55" s="124">
        <v>0</v>
      </c>
      <c r="G55" s="124">
        <v>0</v>
      </c>
      <c r="H55" s="125">
        <v>0</v>
      </c>
      <c r="I55" s="124">
        <v>0</v>
      </c>
      <c r="J55" s="124">
        <v>0</v>
      </c>
      <c r="K55" s="125">
        <v>0</v>
      </c>
    </row>
    <row r="56" spans="1:11" x14ac:dyDescent="0.2">
      <c r="A56" s="118" t="s">
        <v>564</v>
      </c>
      <c r="B56" s="122"/>
      <c r="C56" s="122"/>
      <c r="D56" s="125">
        <v>0</v>
      </c>
      <c r="E56" s="135">
        <v>0</v>
      </c>
      <c r="F56" s="124">
        <v>0</v>
      </c>
      <c r="G56" s="124">
        <v>0</v>
      </c>
      <c r="H56" s="125">
        <v>0</v>
      </c>
      <c r="I56" s="124">
        <v>0</v>
      </c>
      <c r="J56" s="124">
        <v>0</v>
      </c>
      <c r="K56" s="125">
        <v>0</v>
      </c>
    </row>
    <row r="57" spans="1:11" x14ac:dyDescent="0.2">
      <c r="A57" s="118" t="s">
        <v>563</v>
      </c>
      <c r="B57" s="122"/>
      <c r="C57" s="122"/>
      <c r="D57" s="125">
        <v>0</v>
      </c>
      <c r="E57" s="135">
        <v>0</v>
      </c>
      <c r="F57" s="124">
        <v>0</v>
      </c>
      <c r="G57" s="124">
        <v>0</v>
      </c>
      <c r="H57" s="125">
        <v>0</v>
      </c>
      <c r="I57" s="124">
        <v>0</v>
      </c>
      <c r="J57" s="124">
        <v>0</v>
      </c>
      <c r="K57" s="125">
        <v>0</v>
      </c>
    </row>
    <row r="58" spans="1:11" x14ac:dyDescent="0.2">
      <c r="A58" s="118"/>
      <c r="B58" s="122"/>
      <c r="C58" s="122"/>
      <c r="D58" s="125"/>
      <c r="E58" s="135"/>
      <c r="F58" s="124"/>
      <c r="G58" s="124"/>
      <c r="H58" s="125"/>
      <c r="I58" s="124"/>
      <c r="J58" s="124"/>
      <c r="K58" s="125"/>
    </row>
    <row r="59" spans="1:11" x14ac:dyDescent="0.2">
      <c r="A59" s="118" t="s">
        <v>562</v>
      </c>
      <c r="B59" s="122"/>
      <c r="C59" s="122"/>
      <c r="D59" s="125">
        <v>2952916.5</v>
      </c>
      <c r="E59" s="135">
        <v>-1189673.9891700002</v>
      </c>
      <c r="F59" s="124">
        <v>1170699.2479600001</v>
      </c>
      <c r="G59" s="124">
        <v>-435620.81939999998</v>
      </c>
      <c r="H59" s="125">
        <v>-454595.56060999981</v>
      </c>
      <c r="I59" s="124">
        <v>-62229.877400000005</v>
      </c>
      <c r="J59" s="124">
        <v>558360.47939999995</v>
      </c>
      <c r="K59" s="125">
        <v>41535.041390000144</v>
      </c>
    </row>
    <row r="60" spans="1:11" x14ac:dyDescent="0.2">
      <c r="A60" s="118" t="s">
        <v>561</v>
      </c>
      <c r="B60" s="122"/>
      <c r="C60" s="122"/>
      <c r="D60" s="125">
        <v>70032.399000000005</v>
      </c>
      <c r="E60" s="135">
        <v>-6150.8639699999994</v>
      </c>
      <c r="F60" s="124">
        <v>1238636.1449600002</v>
      </c>
      <c r="G60" s="124">
        <v>39309.680600000007</v>
      </c>
      <c r="H60" s="125">
        <v>1271794.9615900004</v>
      </c>
      <c r="I60" s="124">
        <v>2905.0915999999997</v>
      </c>
      <c r="J60" s="124">
        <v>-1906.2946000000002</v>
      </c>
      <c r="K60" s="125">
        <v>1272793.7585900004</v>
      </c>
    </row>
    <row r="61" spans="1:11" x14ac:dyDescent="0.2">
      <c r="A61" s="118"/>
      <c r="B61" s="122" t="s">
        <v>559</v>
      </c>
      <c r="C61" s="122"/>
      <c r="D61" s="125">
        <v>138304.345</v>
      </c>
      <c r="E61" s="135">
        <v>62.002000000000002</v>
      </c>
      <c r="F61" s="124">
        <v>1827481.7043600001</v>
      </c>
      <c r="G61" s="124">
        <v>53621.299000000006</v>
      </c>
      <c r="H61" s="125">
        <v>1881165.0053600003</v>
      </c>
      <c r="I61" s="124">
        <v>6052.2089999999998</v>
      </c>
      <c r="J61" s="124">
        <v>0</v>
      </c>
      <c r="K61" s="125">
        <v>1887217.2143600003</v>
      </c>
    </row>
    <row r="62" spans="1:11" x14ac:dyDescent="0.2">
      <c r="A62" s="118"/>
      <c r="B62" s="122"/>
      <c r="C62" s="122" t="s">
        <v>558</v>
      </c>
      <c r="D62" s="125">
        <v>0</v>
      </c>
      <c r="E62" s="135">
        <v>0</v>
      </c>
      <c r="F62" s="124">
        <v>1807922.2751613599</v>
      </c>
      <c r="G62" s="124">
        <v>0</v>
      </c>
      <c r="H62" s="125">
        <v>1807922.2751613599</v>
      </c>
      <c r="I62" s="124">
        <v>0</v>
      </c>
      <c r="J62" s="124">
        <v>0</v>
      </c>
      <c r="K62" s="125">
        <v>1807922.2751613599</v>
      </c>
    </row>
    <row r="63" spans="1:11" x14ac:dyDescent="0.2">
      <c r="A63" s="118"/>
      <c r="B63" s="122"/>
      <c r="C63" s="122" t="s">
        <v>557</v>
      </c>
      <c r="D63" s="125">
        <v>0</v>
      </c>
      <c r="E63" s="135">
        <v>62.002000000000002</v>
      </c>
      <c r="F63" s="124">
        <v>19559.429198640166</v>
      </c>
      <c r="G63" s="124">
        <v>53621.299000000006</v>
      </c>
      <c r="H63" s="125">
        <v>73242.730198640376</v>
      </c>
      <c r="I63" s="124">
        <v>6052.2089999999998</v>
      </c>
      <c r="J63" s="124">
        <v>0</v>
      </c>
      <c r="K63" s="125">
        <v>79294.939198640379</v>
      </c>
    </row>
    <row r="64" spans="1:11" x14ac:dyDescent="0.2">
      <c r="A64" s="118"/>
      <c r="B64" s="122" t="s">
        <v>556</v>
      </c>
      <c r="C64" s="122"/>
      <c r="D64" s="125">
        <v>68271.945999999996</v>
      </c>
      <c r="E64" s="135">
        <v>6212.8659699999998</v>
      </c>
      <c r="F64" s="124">
        <v>588845.55939999991</v>
      </c>
      <c r="G64" s="124">
        <v>14311.618399999999</v>
      </c>
      <c r="H64" s="125">
        <v>609370.04376999999</v>
      </c>
      <c r="I64" s="124">
        <v>3147.1174000000001</v>
      </c>
      <c r="J64" s="124">
        <v>1906.2946000000002</v>
      </c>
      <c r="K64" s="125">
        <v>614423.45577</v>
      </c>
    </row>
    <row r="65" spans="1:11" x14ac:dyDescent="0.2">
      <c r="A65" s="118" t="s">
        <v>560</v>
      </c>
      <c r="B65" s="122"/>
      <c r="C65" s="122"/>
      <c r="D65" s="125">
        <v>3526201.7069999999</v>
      </c>
      <c r="E65" s="135">
        <v>-1129462.1962000001</v>
      </c>
      <c r="F65" s="124">
        <v>-20760.286</v>
      </c>
      <c r="G65" s="124">
        <v>-424298.56</v>
      </c>
      <c r="H65" s="125">
        <v>-1574521.0422000003</v>
      </c>
      <c r="I65" s="124">
        <v>-18756.330000000002</v>
      </c>
      <c r="J65" s="124">
        <v>607345.125</v>
      </c>
      <c r="K65" s="125">
        <v>-985932.24720000033</v>
      </c>
    </row>
    <row r="66" spans="1:11" x14ac:dyDescent="0.2">
      <c r="A66" s="118"/>
      <c r="B66" s="122" t="s">
        <v>559</v>
      </c>
      <c r="C66" s="122"/>
      <c r="D66" s="125">
        <v>4550000</v>
      </c>
      <c r="E66" s="135">
        <v>0</v>
      </c>
      <c r="F66" s="124">
        <v>0</v>
      </c>
      <c r="G66" s="124">
        <v>0</v>
      </c>
      <c r="H66" s="125">
        <v>0</v>
      </c>
      <c r="I66" s="124">
        <v>0</v>
      </c>
      <c r="J66" s="124">
        <v>634950.10400000005</v>
      </c>
      <c r="K66" s="125">
        <v>634950.10400000005</v>
      </c>
    </row>
    <row r="67" spans="1:11" x14ac:dyDescent="0.2">
      <c r="A67" s="118"/>
      <c r="B67" s="122"/>
      <c r="C67" s="122" t="s">
        <v>558</v>
      </c>
      <c r="D67" s="125">
        <v>0</v>
      </c>
      <c r="E67" s="135">
        <v>0</v>
      </c>
      <c r="F67" s="124">
        <v>0</v>
      </c>
      <c r="G67" s="124">
        <v>0</v>
      </c>
      <c r="H67" s="125">
        <v>0</v>
      </c>
      <c r="I67" s="124">
        <v>0</v>
      </c>
      <c r="J67" s="124">
        <v>634950.10400000005</v>
      </c>
      <c r="K67" s="125">
        <v>634950.10400000005</v>
      </c>
    </row>
    <row r="68" spans="1:11" x14ac:dyDescent="0.2">
      <c r="A68" s="118"/>
      <c r="B68" s="122"/>
      <c r="C68" s="122" t="s">
        <v>557</v>
      </c>
      <c r="D68" s="125">
        <v>0</v>
      </c>
      <c r="E68" s="135">
        <v>0</v>
      </c>
      <c r="F68" s="124">
        <v>0</v>
      </c>
      <c r="G68" s="124">
        <v>0</v>
      </c>
      <c r="H68" s="125">
        <v>0</v>
      </c>
      <c r="I68" s="124">
        <v>0</v>
      </c>
      <c r="J68" s="124">
        <v>0</v>
      </c>
      <c r="K68" s="125">
        <v>0</v>
      </c>
    </row>
    <row r="69" spans="1:11" x14ac:dyDescent="0.2">
      <c r="A69" s="118"/>
      <c r="B69" s="122" t="s">
        <v>556</v>
      </c>
      <c r="C69" s="122"/>
      <c r="D69" s="125">
        <v>1023798.2929999999</v>
      </c>
      <c r="E69" s="135">
        <v>1129462.1962000001</v>
      </c>
      <c r="F69" s="124">
        <v>20760.286</v>
      </c>
      <c r="G69" s="124">
        <v>424298.56</v>
      </c>
      <c r="H69" s="125">
        <v>1574521.0422000003</v>
      </c>
      <c r="I69" s="124">
        <v>18756.330000000002</v>
      </c>
      <c r="J69" s="124">
        <v>27604.978999999999</v>
      </c>
      <c r="K69" s="125">
        <v>1620882.3512000004</v>
      </c>
    </row>
    <row r="70" spans="1:11" x14ac:dyDescent="0.2">
      <c r="A70" s="118" t="s">
        <v>555</v>
      </c>
      <c r="B70" s="122"/>
      <c r="C70" s="122"/>
      <c r="D70" s="125">
        <v>-643317.60600000003</v>
      </c>
      <c r="E70" s="135">
        <v>-54060.928999999996</v>
      </c>
      <c r="F70" s="124">
        <v>-47176.610999999997</v>
      </c>
      <c r="G70" s="124">
        <v>-50631.94</v>
      </c>
      <c r="H70" s="125">
        <v>-151869.47999999998</v>
      </c>
      <c r="I70" s="124">
        <v>-46378.639000000003</v>
      </c>
      <c r="J70" s="124">
        <v>-47078.351000000002</v>
      </c>
      <c r="K70" s="125">
        <v>-245326.46999999997</v>
      </c>
    </row>
    <row r="71" spans="1:11" x14ac:dyDescent="0.2">
      <c r="A71" s="118"/>
      <c r="B71" s="122"/>
      <c r="C71" s="122"/>
      <c r="D71" s="125"/>
      <c r="E71" s="135"/>
      <c r="F71" s="124"/>
      <c r="G71" s="124"/>
      <c r="H71" s="125"/>
      <c r="I71" s="124"/>
      <c r="J71" s="124"/>
      <c r="K71" s="125"/>
    </row>
    <row r="72" spans="1:11" x14ac:dyDescent="0.2">
      <c r="A72" s="117" t="s">
        <v>554</v>
      </c>
      <c r="B72" s="126"/>
      <c r="C72" s="126"/>
      <c r="D72" s="130">
        <v>-4192787.1329999994</v>
      </c>
      <c r="E72" s="128">
        <v>725615.75285000005</v>
      </c>
      <c r="F72" s="129">
        <v>91937.95484000002</v>
      </c>
      <c r="G72" s="129">
        <v>-1106248.8917500002</v>
      </c>
      <c r="H72" s="130">
        <v>-288695.18406000058</v>
      </c>
      <c r="I72" s="129">
        <v>2666177.6624500002</v>
      </c>
      <c r="J72" s="129">
        <v>-2123205.8208000003</v>
      </c>
      <c r="K72" s="130">
        <v>254276.65758999949</v>
      </c>
    </row>
    <row r="73" spans="1:11" x14ac:dyDescent="0.2">
      <c r="A73" s="378"/>
      <c r="B73" s="308"/>
      <c r="C73" s="308"/>
      <c r="D73" s="383"/>
      <c r="E73" s="375"/>
      <c r="F73" s="376"/>
      <c r="G73" s="376"/>
      <c r="H73" s="377"/>
      <c r="I73" s="376"/>
      <c r="J73" s="376"/>
      <c r="K73" s="383"/>
    </row>
    <row r="74" spans="1:11" x14ac:dyDescent="0.2">
      <c r="A74" s="122" t="s">
        <v>553</v>
      </c>
      <c r="B74" s="275" t="s">
        <v>552</v>
      </c>
      <c r="C74" s="275"/>
      <c r="D74" s="275"/>
      <c r="E74" s="380"/>
      <c r="F74" s="380"/>
      <c r="G74" s="380"/>
      <c r="H74" s="380"/>
      <c r="I74" s="380"/>
      <c r="J74" s="380"/>
      <c r="K74" s="372"/>
    </row>
    <row r="75" spans="1:11" x14ac:dyDescent="0.2">
      <c r="A75" s="381" t="s">
        <v>551</v>
      </c>
      <c r="B75" s="224" t="s">
        <v>550</v>
      </c>
      <c r="C75" s="224"/>
      <c r="D75" s="224"/>
      <c r="E75" s="224"/>
      <c r="F75" s="224"/>
      <c r="G75" s="224"/>
      <c r="H75" s="224"/>
      <c r="I75" s="224"/>
      <c r="J75" s="224"/>
      <c r="K75" s="275"/>
    </row>
    <row r="76" spans="1:11" x14ac:dyDescent="0.2">
      <c r="A76" s="381" t="s">
        <v>549</v>
      </c>
      <c r="B76" s="224" t="s">
        <v>548</v>
      </c>
      <c r="C76" s="224"/>
      <c r="D76" s="224"/>
      <c r="E76" s="224"/>
      <c r="F76" s="224"/>
      <c r="G76" s="224"/>
      <c r="H76" s="224"/>
      <c r="I76" s="224"/>
      <c r="J76" s="224"/>
      <c r="K76" s="275"/>
    </row>
    <row r="77" spans="1:11" x14ac:dyDescent="0.2">
      <c r="A77" s="384" t="s">
        <v>547</v>
      </c>
      <c r="B77" s="381" t="s">
        <v>546</v>
      </c>
      <c r="C77" s="384"/>
      <c r="D77" s="381"/>
      <c r="E77" s="384"/>
      <c r="F77" s="384"/>
      <c r="G77" s="384"/>
      <c r="H77" s="384"/>
      <c r="I77" s="384"/>
      <c r="J77" s="384"/>
      <c r="K77" s="381"/>
    </row>
    <row r="78" spans="1:11" x14ac:dyDescent="0.2">
      <c r="A78" s="38" t="s">
        <v>98</v>
      </c>
      <c r="B78" s="625"/>
      <c r="C78" s="625"/>
      <c r="D78" s="625"/>
      <c r="E78" s="625"/>
      <c r="F78" s="625"/>
      <c r="G78" s="625"/>
      <c r="H78" s="182"/>
      <c r="I78" s="224"/>
      <c r="J78" s="224"/>
      <c r="K78" s="275"/>
    </row>
  </sheetData>
  <mergeCells count="2">
    <mergeCell ref="B78:G78"/>
    <mergeCell ref="A2:C2"/>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opLeftCell="E1" workbookViewId="0">
      <selection activeCell="L18" sqref="L18"/>
    </sheetView>
  </sheetViews>
  <sheetFormatPr baseColWidth="10" defaultColWidth="11.42578125" defaultRowHeight="12.75" x14ac:dyDescent="0.2"/>
  <cols>
    <col min="1" max="2" width="3.7109375" style="38" customWidth="1"/>
    <col min="3" max="3" width="39.28515625" style="38" customWidth="1"/>
    <col min="4" max="16384" width="11.42578125" style="38"/>
  </cols>
  <sheetData>
    <row r="1" spans="1:11" x14ac:dyDescent="0.2">
      <c r="A1" s="67" t="s">
        <v>1235</v>
      </c>
      <c r="B1" s="412"/>
      <c r="C1" s="412"/>
    </row>
    <row r="2" spans="1:11" x14ac:dyDescent="0.2">
      <c r="A2" s="620" t="s">
        <v>41</v>
      </c>
      <c r="B2" s="620"/>
      <c r="C2" s="620"/>
      <c r="G2" s="605"/>
      <c r="H2" s="605"/>
      <c r="I2" s="605"/>
    </row>
    <row r="3" spans="1:11" x14ac:dyDescent="0.2">
      <c r="A3" s="492" t="s">
        <v>613</v>
      </c>
      <c r="B3" s="415"/>
      <c r="C3" s="415"/>
      <c r="D3" s="362"/>
      <c r="E3" s="361"/>
      <c r="F3" s="108"/>
      <c r="G3" s="108"/>
      <c r="H3" s="108"/>
      <c r="I3" s="108"/>
      <c r="J3" s="108"/>
      <c r="K3" s="108"/>
    </row>
    <row r="4" spans="1:11" x14ac:dyDescent="0.2">
      <c r="A4" s="67" t="s">
        <v>620</v>
      </c>
      <c r="B4" s="412"/>
      <c r="C4" s="412"/>
      <c r="D4" s="342"/>
      <c r="E4" s="108"/>
      <c r="F4" s="108"/>
      <c r="G4" s="108"/>
      <c r="H4" s="108"/>
      <c r="I4" s="108"/>
      <c r="J4" s="108"/>
      <c r="K4" s="108"/>
    </row>
    <row r="5" spans="1:11" x14ac:dyDescent="0.2">
      <c r="A5" s="412" t="s">
        <v>611</v>
      </c>
      <c r="B5" s="412"/>
      <c r="C5" s="412"/>
      <c r="D5" s="109"/>
      <c r="E5" s="108"/>
      <c r="F5" s="108"/>
      <c r="G5" s="108"/>
      <c r="H5" s="108"/>
      <c r="I5" s="108"/>
      <c r="J5" s="108"/>
      <c r="K5" s="108"/>
    </row>
    <row r="6" spans="1:11" x14ac:dyDescent="0.2">
      <c r="A6" s="412" t="s">
        <v>610</v>
      </c>
      <c r="B6" s="412"/>
      <c r="C6" s="412"/>
      <c r="D6" s="109"/>
      <c r="E6" s="108"/>
      <c r="F6" s="108"/>
      <c r="G6" s="108"/>
      <c r="H6" s="108"/>
      <c r="I6" s="108"/>
      <c r="J6" s="108"/>
      <c r="K6" s="108"/>
    </row>
    <row r="7" spans="1:11" x14ac:dyDescent="0.2">
      <c r="A7" s="110"/>
      <c r="B7" s="111"/>
      <c r="C7" s="112"/>
      <c r="D7" s="113"/>
      <c r="E7" s="363"/>
      <c r="F7" s="108"/>
      <c r="G7" s="108"/>
      <c r="H7" s="108"/>
      <c r="I7" s="108"/>
      <c r="J7" s="108"/>
      <c r="K7" s="108"/>
    </row>
    <row r="8" spans="1:11" x14ac:dyDescent="0.2">
      <c r="A8" s="364"/>
      <c r="B8" s="365"/>
      <c r="C8" s="365"/>
      <c r="D8" s="114"/>
      <c r="E8" s="115" t="s">
        <v>609</v>
      </c>
      <c r="F8" s="114" t="s">
        <v>608</v>
      </c>
      <c r="G8" s="114" t="s">
        <v>607</v>
      </c>
      <c r="H8" s="116" t="s">
        <v>606</v>
      </c>
      <c r="I8" s="114" t="s">
        <v>605</v>
      </c>
      <c r="J8" s="114" t="s">
        <v>604</v>
      </c>
      <c r="K8" s="116" t="s">
        <v>603</v>
      </c>
    </row>
    <row r="9" spans="1:11" x14ac:dyDescent="0.2">
      <c r="A9" s="117"/>
      <c r="B9" s="122"/>
      <c r="C9" s="122"/>
      <c r="D9" s="366"/>
      <c r="E9" s="367"/>
      <c r="F9" s="368"/>
      <c r="G9" s="368"/>
      <c r="H9" s="369"/>
      <c r="I9" s="368"/>
      <c r="J9" s="368"/>
      <c r="K9" s="369"/>
    </row>
    <row r="10" spans="1:11" x14ac:dyDescent="0.2">
      <c r="A10" s="118" t="s">
        <v>602</v>
      </c>
      <c r="B10" s="122"/>
      <c r="C10" s="122"/>
      <c r="D10" s="366"/>
      <c r="E10" s="119"/>
      <c r="F10" s="120"/>
      <c r="G10" s="120"/>
      <c r="H10" s="121"/>
      <c r="I10" s="120"/>
      <c r="J10" s="120"/>
      <c r="K10" s="121"/>
    </row>
    <row r="11" spans="1:11" x14ac:dyDescent="0.2">
      <c r="A11" s="118" t="s">
        <v>601</v>
      </c>
      <c r="B11" s="122"/>
      <c r="C11" s="122"/>
      <c r="D11" s="123"/>
      <c r="E11" s="135">
        <v>55072.953500000003</v>
      </c>
      <c r="F11" s="124">
        <v>64961.4150492716</v>
      </c>
      <c r="G11" s="124">
        <v>69608.838784414504</v>
      </c>
      <c r="H11" s="125">
        <v>189643.20733368609</v>
      </c>
      <c r="I11" s="124">
        <v>59804.456539494488</v>
      </c>
      <c r="J11" s="124">
        <v>65994.131575794396</v>
      </c>
      <c r="K11" s="125">
        <v>315441.79544897494</v>
      </c>
    </row>
    <row r="12" spans="1:11" x14ac:dyDescent="0.2">
      <c r="A12" s="118"/>
      <c r="B12" s="122" t="s">
        <v>600</v>
      </c>
      <c r="C12" s="122"/>
      <c r="D12" s="123"/>
      <c r="E12" s="135">
        <v>0</v>
      </c>
      <c r="F12" s="124">
        <v>0</v>
      </c>
      <c r="G12" s="124">
        <v>0</v>
      </c>
      <c r="H12" s="125">
        <v>0</v>
      </c>
      <c r="I12" s="124">
        <v>0</v>
      </c>
      <c r="J12" s="124">
        <v>0</v>
      </c>
      <c r="K12" s="125">
        <v>0</v>
      </c>
    </row>
    <row r="13" spans="1:11" x14ac:dyDescent="0.2">
      <c r="A13" s="118"/>
      <c r="B13" s="122"/>
      <c r="C13" s="122" t="s">
        <v>619</v>
      </c>
      <c r="D13" s="123"/>
      <c r="E13" s="135">
        <v>0</v>
      </c>
      <c r="F13" s="124">
        <v>0</v>
      </c>
      <c r="G13" s="124">
        <v>0</v>
      </c>
      <c r="H13" s="125">
        <v>0</v>
      </c>
      <c r="I13" s="124">
        <v>0</v>
      </c>
      <c r="J13" s="124">
        <v>0</v>
      </c>
      <c r="K13" s="125">
        <v>0</v>
      </c>
    </row>
    <row r="14" spans="1:11" x14ac:dyDescent="0.2">
      <c r="A14" s="118"/>
      <c r="B14" s="122"/>
      <c r="C14" s="122" t="s">
        <v>598</v>
      </c>
      <c r="D14" s="123"/>
      <c r="E14" s="135">
        <v>0</v>
      </c>
      <c r="F14" s="124">
        <v>0</v>
      </c>
      <c r="G14" s="124">
        <v>0</v>
      </c>
      <c r="H14" s="125">
        <v>0</v>
      </c>
      <c r="I14" s="124">
        <v>0</v>
      </c>
      <c r="J14" s="124">
        <v>0</v>
      </c>
      <c r="K14" s="125">
        <v>0</v>
      </c>
    </row>
    <row r="15" spans="1:11" x14ac:dyDescent="0.2">
      <c r="A15" s="118"/>
      <c r="B15" s="122" t="s">
        <v>597</v>
      </c>
      <c r="C15" s="122"/>
      <c r="D15" s="123"/>
      <c r="E15" s="135">
        <v>50546.01122</v>
      </c>
      <c r="F15" s="124">
        <v>62131.64084</v>
      </c>
      <c r="G15" s="124">
        <v>65111.651550000002</v>
      </c>
      <c r="H15" s="125">
        <v>177789.30361</v>
      </c>
      <c r="I15" s="124">
        <v>55701.01249999999</v>
      </c>
      <c r="J15" s="124">
        <v>61239.544959999999</v>
      </c>
      <c r="K15" s="125">
        <v>294729.86106999998</v>
      </c>
    </row>
    <row r="16" spans="1:11" x14ac:dyDescent="0.2">
      <c r="A16" s="118"/>
      <c r="B16" s="122" t="s">
        <v>596</v>
      </c>
      <c r="C16" s="122"/>
      <c r="D16" s="123"/>
      <c r="E16" s="135">
        <v>0</v>
      </c>
      <c r="F16" s="124">
        <v>0</v>
      </c>
      <c r="G16" s="124">
        <v>0</v>
      </c>
      <c r="H16" s="125">
        <v>0</v>
      </c>
      <c r="I16" s="124">
        <v>0</v>
      </c>
      <c r="J16" s="124">
        <v>0</v>
      </c>
      <c r="K16" s="125">
        <v>0</v>
      </c>
    </row>
    <row r="17" spans="1:11" x14ac:dyDescent="0.2">
      <c r="A17" s="118"/>
      <c r="B17" s="122" t="s">
        <v>595</v>
      </c>
      <c r="C17" s="122"/>
      <c r="D17" s="123"/>
      <c r="E17" s="135">
        <v>0</v>
      </c>
      <c r="F17" s="124">
        <v>0</v>
      </c>
      <c r="G17" s="124">
        <v>0</v>
      </c>
      <c r="H17" s="125">
        <v>0</v>
      </c>
      <c r="I17" s="124">
        <v>0</v>
      </c>
      <c r="J17" s="124">
        <v>0</v>
      </c>
      <c r="K17" s="125">
        <v>0</v>
      </c>
    </row>
    <row r="18" spans="1:11" x14ac:dyDescent="0.2">
      <c r="A18" s="118"/>
      <c r="B18" s="122" t="s">
        <v>594</v>
      </c>
      <c r="C18" s="122"/>
      <c r="D18" s="123"/>
      <c r="E18" s="135">
        <v>4526.9422800000002</v>
      </c>
      <c r="F18" s="124">
        <v>2829.7742092715998</v>
      </c>
      <c r="G18" s="124">
        <v>4497.1872344145004</v>
      </c>
      <c r="H18" s="125">
        <v>11853.9037236861</v>
      </c>
      <c r="I18" s="124">
        <v>4103.4440394944995</v>
      </c>
      <c r="J18" s="124">
        <v>4754.5866157944001</v>
      </c>
      <c r="K18" s="125">
        <v>20711.934378974998</v>
      </c>
    </row>
    <row r="19" spans="1:11" x14ac:dyDescent="0.2">
      <c r="A19" s="118"/>
      <c r="B19" s="122" t="s">
        <v>593</v>
      </c>
      <c r="C19" s="122"/>
      <c r="D19" s="123"/>
      <c r="E19" s="135">
        <v>0</v>
      </c>
      <c r="F19" s="124">
        <v>0</v>
      </c>
      <c r="G19" s="124">
        <v>0</v>
      </c>
      <c r="H19" s="125">
        <v>0</v>
      </c>
      <c r="I19" s="124">
        <v>0</v>
      </c>
      <c r="J19" s="124">
        <v>0</v>
      </c>
      <c r="K19" s="125">
        <v>0</v>
      </c>
    </row>
    <row r="20" spans="1:11" x14ac:dyDescent="0.2">
      <c r="A20" s="118"/>
      <c r="B20" s="122" t="s">
        <v>592</v>
      </c>
      <c r="C20" s="122"/>
      <c r="D20" s="123"/>
      <c r="E20" s="135">
        <v>0</v>
      </c>
      <c r="F20" s="124">
        <v>0</v>
      </c>
      <c r="G20" s="124">
        <v>0</v>
      </c>
      <c r="H20" s="125">
        <v>0</v>
      </c>
      <c r="I20" s="124">
        <v>0</v>
      </c>
      <c r="J20" s="124">
        <v>0</v>
      </c>
      <c r="K20" s="125">
        <v>0</v>
      </c>
    </row>
    <row r="21" spans="1:11" x14ac:dyDescent="0.2">
      <c r="A21" s="118"/>
      <c r="B21" s="122"/>
      <c r="C21" s="122"/>
      <c r="D21" s="366"/>
      <c r="E21" s="371"/>
      <c r="F21" s="372"/>
      <c r="G21" s="372"/>
      <c r="H21" s="373"/>
      <c r="I21" s="372"/>
      <c r="J21" s="372"/>
      <c r="K21" s="382"/>
    </row>
    <row r="22" spans="1:11" x14ac:dyDescent="0.2">
      <c r="A22" s="118" t="s">
        <v>591</v>
      </c>
      <c r="B22" s="122"/>
      <c r="C22" s="122"/>
      <c r="D22" s="123"/>
      <c r="E22" s="135">
        <v>81180.229848888892</v>
      </c>
      <c r="F22" s="124">
        <v>7499.7033466666671</v>
      </c>
      <c r="G22" s="124">
        <v>8589.4553944444451</v>
      </c>
      <c r="H22" s="125">
        <v>97269.388590000017</v>
      </c>
      <c r="I22" s="124">
        <v>49645.870594444445</v>
      </c>
      <c r="J22" s="124">
        <v>6646.8354133333323</v>
      </c>
      <c r="K22" s="125">
        <v>153562.09459777779</v>
      </c>
    </row>
    <row r="23" spans="1:11" x14ac:dyDescent="0.2">
      <c r="A23" s="118"/>
      <c r="B23" s="122" t="s">
        <v>590</v>
      </c>
      <c r="C23" s="122"/>
      <c r="D23" s="123"/>
      <c r="E23" s="135">
        <v>0</v>
      </c>
      <c r="F23" s="124">
        <v>0</v>
      </c>
      <c r="G23" s="124">
        <v>0</v>
      </c>
      <c r="H23" s="125">
        <v>0</v>
      </c>
      <c r="I23" s="124">
        <v>0</v>
      </c>
      <c r="J23" s="124">
        <v>0</v>
      </c>
      <c r="K23" s="125">
        <v>0</v>
      </c>
    </row>
    <row r="24" spans="1:11" x14ac:dyDescent="0.2">
      <c r="A24" s="118"/>
      <c r="B24" s="122" t="s">
        <v>589</v>
      </c>
      <c r="C24" s="122"/>
      <c r="D24" s="123"/>
      <c r="E24" s="135">
        <v>74681.225959999996</v>
      </c>
      <c r="F24" s="124">
        <v>1105.3476800000001</v>
      </c>
      <c r="G24" s="124">
        <v>2299.7479500000004</v>
      </c>
      <c r="H24" s="125">
        <v>78086.321590000007</v>
      </c>
      <c r="I24" s="124">
        <v>43535.671150000002</v>
      </c>
      <c r="J24" s="124">
        <v>678.71407999999997</v>
      </c>
      <c r="K24" s="125">
        <v>122300.70682000002</v>
      </c>
    </row>
    <row r="25" spans="1:11" x14ac:dyDescent="0.2">
      <c r="A25" s="118"/>
      <c r="B25" s="122" t="s">
        <v>588</v>
      </c>
      <c r="C25" s="122"/>
      <c r="D25" s="123"/>
      <c r="E25" s="135">
        <v>6499.0038888888894</v>
      </c>
      <c r="F25" s="124">
        <v>6394.3556666666673</v>
      </c>
      <c r="G25" s="124">
        <v>6289.7074444444452</v>
      </c>
      <c r="H25" s="125">
        <v>19183.067000000003</v>
      </c>
      <c r="I25" s="124">
        <v>6110.1994444444445</v>
      </c>
      <c r="J25" s="124">
        <v>5968.1213333333326</v>
      </c>
      <c r="K25" s="125">
        <v>31261.387777777778</v>
      </c>
    </row>
    <row r="26" spans="1:11" x14ac:dyDescent="0.2">
      <c r="A26" s="118"/>
      <c r="B26" s="122" t="s">
        <v>587</v>
      </c>
      <c r="C26" s="122"/>
      <c r="D26" s="123"/>
      <c r="E26" s="135">
        <v>0</v>
      </c>
      <c r="F26" s="124">
        <v>0</v>
      </c>
      <c r="G26" s="124">
        <v>0</v>
      </c>
      <c r="H26" s="125">
        <v>0</v>
      </c>
      <c r="I26" s="124">
        <v>0</v>
      </c>
      <c r="J26" s="124">
        <v>0</v>
      </c>
      <c r="K26" s="125">
        <v>0</v>
      </c>
    </row>
    <row r="27" spans="1:11" x14ac:dyDescent="0.2">
      <c r="A27" s="118"/>
      <c r="B27" s="122" t="s">
        <v>618</v>
      </c>
      <c r="C27" s="122"/>
      <c r="D27" s="123"/>
      <c r="E27" s="135">
        <v>0</v>
      </c>
      <c r="F27" s="124">
        <v>0</v>
      </c>
      <c r="G27" s="124">
        <v>0</v>
      </c>
      <c r="H27" s="125">
        <v>0</v>
      </c>
      <c r="I27" s="124">
        <v>0</v>
      </c>
      <c r="J27" s="124">
        <v>0</v>
      </c>
      <c r="K27" s="125">
        <v>0</v>
      </c>
    </row>
    <row r="28" spans="1:11" x14ac:dyDescent="0.2">
      <c r="A28" s="118"/>
      <c r="B28" s="122" t="s">
        <v>224</v>
      </c>
      <c r="C28" s="122"/>
      <c r="D28" s="123"/>
      <c r="E28" s="135">
        <v>0</v>
      </c>
      <c r="F28" s="124">
        <v>0</v>
      </c>
      <c r="G28" s="124">
        <v>0</v>
      </c>
      <c r="H28" s="125">
        <v>0</v>
      </c>
      <c r="I28" s="124">
        <v>0</v>
      </c>
      <c r="J28" s="124">
        <v>0</v>
      </c>
      <c r="K28" s="125">
        <v>0</v>
      </c>
    </row>
    <row r="29" spans="1:11" x14ac:dyDescent="0.2">
      <c r="A29" s="118"/>
      <c r="B29" s="122"/>
      <c r="C29" s="122"/>
      <c r="D29" s="123"/>
      <c r="E29" s="135"/>
      <c r="F29" s="124"/>
      <c r="G29" s="124"/>
      <c r="H29" s="125"/>
      <c r="I29" s="124"/>
      <c r="J29" s="124"/>
      <c r="K29" s="125"/>
    </row>
    <row r="30" spans="1:11" x14ac:dyDescent="0.2">
      <c r="A30" s="118" t="s">
        <v>585</v>
      </c>
      <c r="B30" s="122"/>
      <c r="C30" s="122"/>
      <c r="D30" s="123"/>
      <c r="E30" s="135">
        <v>-26107.276348888889</v>
      </c>
      <c r="F30" s="124">
        <v>57461.711702604931</v>
      </c>
      <c r="G30" s="124">
        <v>61019.383389970055</v>
      </c>
      <c r="H30" s="125">
        <v>92373.818743686075</v>
      </c>
      <c r="I30" s="124">
        <v>10158.585945050043</v>
      </c>
      <c r="J30" s="124">
        <v>59347.296162461062</v>
      </c>
      <c r="K30" s="125">
        <v>161879.70085119718</v>
      </c>
    </row>
    <row r="31" spans="1:11" x14ac:dyDescent="0.2">
      <c r="A31" s="118"/>
      <c r="B31" s="122"/>
      <c r="C31" s="122"/>
      <c r="D31" s="123"/>
      <c r="E31" s="135"/>
      <c r="F31" s="124"/>
      <c r="G31" s="124"/>
      <c r="H31" s="125"/>
      <c r="I31" s="124"/>
      <c r="J31" s="124"/>
      <c r="K31" s="125"/>
    </row>
    <row r="32" spans="1:11" x14ac:dyDescent="0.2">
      <c r="A32" s="118" t="s">
        <v>584</v>
      </c>
      <c r="B32" s="122"/>
      <c r="C32" s="122"/>
      <c r="D32" s="123"/>
      <c r="E32" s="135"/>
      <c r="F32" s="124"/>
      <c r="G32" s="124"/>
      <c r="H32" s="125"/>
      <c r="I32" s="124"/>
      <c r="J32" s="124"/>
      <c r="K32" s="125"/>
    </row>
    <row r="33" spans="1:11" x14ac:dyDescent="0.2">
      <c r="A33" s="118" t="s">
        <v>583</v>
      </c>
      <c r="B33" s="122"/>
      <c r="C33" s="122"/>
      <c r="D33" s="123"/>
      <c r="E33" s="135">
        <v>0</v>
      </c>
      <c r="F33" s="124">
        <v>0</v>
      </c>
      <c r="G33" s="124">
        <v>0</v>
      </c>
      <c r="H33" s="125">
        <v>0</v>
      </c>
      <c r="I33" s="124">
        <v>0</v>
      </c>
      <c r="J33" s="124">
        <v>0</v>
      </c>
      <c r="K33" s="125">
        <v>0</v>
      </c>
    </row>
    <row r="34" spans="1:11" x14ac:dyDescent="0.2">
      <c r="A34" s="118"/>
      <c r="B34" s="122" t="s">
        <v>582</v>
      </c>
      <c r="C34" s="122"/>
      <c r="D34" s="123"/>
      <c r="E34" s="135">
        <v>0</v>
      </c>
      <c r="F34" s="124">
        <v>0</v>
      </c>
      <c r="G34" s="124">
        <v>0</v>
      </c>
      <c r="H34" s="125">
        <v>0</v>
      </c>
      <c r="I34" s="124">
        <v>0</v>
      </c>
      <c r="J34" s="124">
        <v>0</v>
      </c>
      <c r="K34" s="125">
        <v>0</v>
      </c>
    </row>
    <row r="35" spans="1:11" x14ac:dyDescent="0.2">
      <c r="A35" s="118"/>
      <c r="B35" s="122" t="s">
        <v>581</v>
      </c>
      <c r="C35" s="122"/>
      <c r="D35" s="123"/>
      <c r="E35" s="135">
        <v>0</v>
      </c>
      <c r="F35" s="124">
        <v>0</v>
      </c>
      <c r="G35" s="124">
        <v>0</v>
      </c>
      <c r="H35" s="125">
        <v>0</v>
      </c>
      <c r="I35" s="124">
        <v>0</v>
      </c>
      <c r="J35" s="124">
        <v>0</v>
      </c>
      <c r="K35" s="125">
        <v>0</v>
      </c>
    </row>
    <row r="36" spans="1:11" x14ac:dyDescent="0.2">
      <c r="A36" s="118"/>
      <c r="B36" s="122" t="s">
        <v>580</v>
      </c>
      <c r="C36" s="122"/>
      <c r="D36" s="123"/>
      <c r="E36" s="135">
        <v>0</v>
      </c>
      <c r="F36" s="124">
        <v>0</v>
      </c>
      <c r="G36" s="124">
        <v>0</v>
      </c>
      <c r="H36" s="125">
        <v>0</v>
      </c>
      <c r="I36" s="124">
        <v>0</v>
      </c>
      <c r="J36" s="124">
        <v>0</v>
      </c>
      <c r="K36" s="125">
        <v>0</v>
      </c>
    </row>
    <row r="37" spans="1:11" x14ac:dyDescent="0.2">
      <c r="A37" s="118"/>
      <c r="B37" s="122"/>
      <c r="C37" s="122"/>
      <c r="D37" s="123"/>
      <c r="E37" s="135"/>
      <c r="F37" s="124"/>
      <c r="G37" s="124"/>
      <c r="H37" s="125"/>
      <c r="I37" s="124"/>
      <c r="J37" s="124"/>
      <c r="K37" s="125"/>
    </row>
    <row r="38" spans="1:11" x14ac:dyDescent="0.2">
      <c r="A38" s="117" t="s">
        <v>617</v>
      </c>
      <c r="B38" s="126"/>
      <c r="C38" s="126"/>
      <c r="D38" s="127"/>
      <c r="E38" s="128">
        <v>55072.953500000003</v>
      </c>
      <c r="F38" s="129">
        <v>64961.4150492716</v>
      </c>
      <c r="G38" s="129">
        <v>69608.838784414504</v>
      </c>
      <c r="H38" s="130">
        <v>189643.20733368609</v>
      </c>
      <c r="I38" s="129">
        <v>59804.456539494488</v>
      </c>
      <c r="J38" s="129">
        <v>65994.131575794396</v>
      </c>
      <c r="K38" s="130">
        <v>315441.79544897494</v>
      </c>
    </row>
    <row r="39" spans="1:11" x14ac:dyDescent="0.2">
      <c r="A39" s="117" t="s">
        <v>616</v>
      </c>
      <c r="B39" s="126"/>
      <c r="C39" s="126"/>
      <c r="D39" s="127"/>
      <c r="E39" s="128">
        <v>81180.229848888892</v>
      </c>
      <c r="F39" s="129">
        <v>7499.7033466666671</v>
      </c>
      <c r="G39" s="129">
        <v>8589.4553944444451</v>
      </c>
      <c r="H39" s="130">
        <v>97269.388590000017</v>
      </c>
      <c r="I39" s="129">
        <v>49645.870594444445</v>
      </c>
      <c r="J39" s="129">
        <v>6646.8354133333323</v>
      </c>
      <c r="K39" s="130">
        <v>153562.09459777779</v>
      </c>
    </row>
    <row r="40" spans="1:11" x14ac:dyDescent="0.2">
      <c r="A40" s="117" t="s">
        <v>577</v>
      </c>
      <c r="B40" s="126"/>
      <c r="C40" s="126"/>
      <c r="D40" s="127"/>
      <c r="E40" s="128">
        <v>-26107.276348888889</v>
      </c>
      <c r="F40" s="129">
        <v>57461.711702604931</v>
      </c>
      <c r="G40" s="129">
        <v>61019.383389970055</v>
      </c>
      <c r="H40" s="130">
        <v>92373.818743686075</v>
      </c>
      <c r="I40" s="129">
        <v>10158.585945050043</v>
      </c>
      <c r="J40" s="131">
        <v>59347.296162461062</v>
      </c>
      <c r="K40" s="130">
        <v>161879.70085119718</v>
      </c>
    </row>
    <row r="41" spans="1:11" x14ac:dyDescent="0.2">
      <c r="A41" s="132"/>
      <c r="B41" s="133"/>
      <c r="C41" s="133"/>
      <c r="D41" s="134"/>
      <c r="E41" s="375"/>
      <c r="F41" s="376"/>
      <c r="G41" s="376"/>
      <c r="H41" s="377"/>
      <c r="I41" s="376"/>
      <c r="J41" s="376"/>
      <c r="K41" s="136"/>
    </row>
    <row r="42" spans="1:11" x14ac:dyDescent="0.2">
      <c r="A42" s="118" t="s">
        <v>576</v>
      </c>
      <c r="B42" s="122"/>
      <c r="C42" s="122"/>
      <c r="D42" s="366"/>
      <c r="E42" s="371"/>
      <c r="F42" s="372"/>
      <c r="G42" s="372"/>
      <c r="H42" s="373"/>
      <c r="I42" s="372"/>
      <c r="J42" s="372"/>
      <c r="K42" s="382"/>
    </row>
    <row r="43" spans="1:11" x14ac:dyDescent="0.2">
      <c r="A43" s="118"/>
      <c r="B43" s="122"/>
      <c r="C43" s="122"/>
      <c r="D43" s="366"/>
      <c r="E43" s="371"/>
      <c r="F43" s="372"/>
      <c r="G43" s="372"/>
      <c r="H43" s="373"/>
      <c r="I43" s="372"/>
      <c r="J43" s="372"/>
      <c r="K43" s="382"/>
    </row>
    <row r="44" spans="1:11" x14ac:dyDescent="0.2">
      <c r="A44" s="118" t="s">
        <v>575</v>
      </c>
      <c r="B44" s="122"/>
      <c r="C44" s="122"/>
      <c r="D44" s="123"/>
      <c r="E44" s="135">
        <v>-19608.27246</v>
      </c>
      <c r="F44" s="124">
        <v>63856.067369271601</v>
      </c>
      <c r="G44" s="124">
        <v>67309.090834414514</v>
      </c>
      <c r="H44" s="125">
        <v>111556.88574368611</v>
      </c>
      <c r="I44" s="124">
        <v>16268.785389494495</v>
      </c>
      <c r="J44" s="124">
        <v>65315.417495794398</v>
      </c>
      <c r="K44" s="125">
        <v>193141.08862897501</v>
      </c>
    </row>
    <row r="45" spans="1:11" x14ac:dyDescent="0.2">
      <c r="A45" s="118" t="s">
        <v>214</v>
      </c>
      <c r="B45" s="122"/>
      <c r="C45" s="122"/>
      <c r="D45" s="123"/>
      <c r="E45" s="135">
        <v>0</v>
      </c>
      <c r="F45" s="124">
        <v>0</v>
      </c>
      <c r="G45" s="124">
        <v>0</v>
      </c>
      <c r="H45" s="125">
        <v>0</v>
      </c>
      <c r="I45" s="124">
        <v>0</v>
      </c>
      <c r="J45" s="124">
        <v>0</v>
      </c>
      <c r="K45" s="125">
        <v>0</v>
      </c>
    </row>
    <row r="46" spans="1:11" x14ac:dyDescent="0.2">
      <c r="A46" s="118"/>
      <c r="B46" s="122" t="s">
        <v>574</v>
      </c>
      <c r="C46" s="122"/>
      <c r="D46" s="123"/>
      <c r="E46" s="135">
        <v>0</v>
      </c>
      <c r="F46" s="124">
        <v>0</v>
      </c>
      <c r="G46" s="124">
        <v>0</v>
      </c>
      <c r="H46" s="125">
        <v>0</v>
      </c>
      <c r="I46" s="124">
        <v>0</v>
      </c>
      <c r="J46" s="124">
        <v>0</v>
      </c>
      <c r="K46" s="125">
        <v>0</v>
      </c>
    </row>
    <row r="47" spans="1:11" x14ac:dyDescent="0.2">
      <c r="A47" s="118"/>
      <c r="B47" s="122" t="s">
        <v>573</v>
      </c>
      <c r="C47" s="122"/>
      <c r="D47" s="123"/>
      <c r="E47" s="135">
        <v>0</v>
      </c>
      <c r="F47" s="124">
        <v>0</v>
      </c>
      <c r="G47" s="124">
        <v>0</v>
      </c>
      <c r="H47" s="125">
        <v>0</v>
      </c>
      <c r="I47" s="124">
        <v>0</v>
      </c>
      <c r="J47" s="124">
        <v>0</v>
      </c>
      <c r="K47" s="125">
        <v>0</v>
      </c>
    </row>
    <row r="48" spans="1:11" x14ac:dyDescent="0.2">
      <c r="A48" s="118" t="s">
        <v>572</v>
      </c>
      <c r="B48" s="122"/>
      <c r="C48" s="122"/>
      <c r="D48" s="123"/>
      <c r="E48" s="135">
        <v>0</v>
      </c>
      <c r="F48" s="124">
        <v>0</v>
      </c>
      <c r="G48" s="124">
        <v>0</v>
      </c>
      <c r="H48" s="125">
        <v>0</v>
      </c>
      <c r="I48" s="124">
        <v>0</v>
      </c>
      <c r="J48" s="124">
        <v>0</v>
      </c>
      <c r="K48" s="125">
        <v>0</v>
      </c>
    </row>
    <row r="49" spans="1:11" x14ac:dyDescent="0.2">
      <c r="A49" s="118"/>
      <c r="B49" s="122" t="s">
        <v>571</v>
      </c>
      <c r="C49" s="122"/>
      <c r="D49" s="123"/>
      <c r="E49" s="135">
        <v>0</v>
      </c>
      <c r="F49" s="124">
        <v>0</v>
      </c>
      <c r="G49" s="124">
        <v>0</v>
      </c>
      <c r="H49" s="125">
        <v>0</v>
      </c>
      <c r="I49" s="124">
        <v>0</v>
      </c>
      <c r="J49" s="124">
        <v>0</v>
      </c>
      <c r="K49" s="125">
        <v>0</v>
      </c>
    </row>
    <row r="50" spans="1:11" x14ac:dyDescent="0.2">
      <c r="A50" s="118"/>
      <c r="B50" s="122" t="s">
        <v>570</v>
      </c>
      <c r="C50" s="122"/>
      <c r="D50" s="123"/>
      <c r="E50" s="135">
        <v>0</v>
      </c>
      <c r="F50" s="124">
        <v>0</v>
      </c>
      <c r="G50" s="124">
        <v>0</v>
      </c>
      <c r="H50" s="125">
        <v>0</v>
      </c>
      <c r="I50" s="124">
        <v>0</v>
      </c>
      <c r="J50" s="124">
        <v>0</v>
      </c>
      <c r="K50" s="125">
        <v>0</v>
      </c>
    </row>
    <row r="51" spans="1:11" x14ac:dyDescent="0.2">
      <c r="A51" s="118" t="s">
        <v>569</v>
      </c>
      <c r="B51" s="122"/>
      <c r="C51" s="122"/>
      <c r="D51" s="123"/>
      <c r="E51" s="135">
        <v>0</v>
      </c>
      <c r="F51" s="124">
        <v>0</v>
      </c>
      <c r="G51" s="124">
        <v>0</v>
      </c>
      <c r="H51" s="125">
        <v>0</v>
      </c>
      <c r="I51" s="124">
        <v>0</v>
      </c>
      <c r="J51" s="124">
        <v>0</v>
      </c>
      <c r="K51" s="125">
        <v>0</v>
      </c>
    </row>
    <row r="52" spans="1:11" x14ac:dyDescent="0.2">
      <c r="A52" s="118" t="s">
        <v>568</v>
      </c>
      <c r="B52" s="122"/>
      <c r="C52" s="122"/>
      <c r="D52" s="123"/>
      <c r="E52" s="135">
        <v>-19608.27246</v>
      </c>
      <c r="F52" s="124">
        <v>63856.067369271601</v>
      </c>
      <c r="G52" s="124">
        <v>67309.090834414514</v>
      </c>
      <c r="H52" s="125">
        <v>111556.88574368611</v>
      </c>
      <c r="I52" s="124">
        <v>16268.785389494495</v>
      </c>
      <c r="J52" s="124">
        <v>65315.417495794398</v>
      </c>
      <c r="K52" s="125">
        <v>193141.08862897501</v>
      </c>
    </row>
    <row r="53" spans="1:11" x14ac:dyDescent="0.2">
      <c r="A53" s="118" t="s">
        <v>567</v>
      </c>
      <c r="B53" s="122"/>
      <c r="C53" s="122"/>
      <c r="D53" s="123"/>
      <c r="E53" s="135">
        <v>0</v>
      </c>
      <c r="F53" s="124">
        <v>0</v>
      </c>
      <c r="G53" s="124">
        <v>0</v>
      </c>
      <c r="H53" s="125">
        <v>0</v>
      </c>
      <c r="I53" s="124">
        <v>0</v>
      </c>
      <c r="J53" s="124">
        <v>0</v>
      </c>
      <c r="K53" s="125">
        <v>0</v>
      </c>
    </row>
    <row r="54" spans="1:11" x14ac:dyDescent="0.2">
      <c r="A54" s="118"/>
      <c r="B54" s="122" t="s">
        <v>566</v>
      </c>
      <c r="C54" s="122"/>
      <c r="D54" s="123"/>
      <c r="E54" s="135">
        <v>0</v>
      </c>
      <c r="F54" s="124">
        <v>0</v>
      </c>
      <c r="G54" s="124">
        <v>0</v>
      </c>
      <c r="H54" s="125">
        <v>0</v>
      </c>
      <c r="I54" s="124">
        <v>0</v>
      </c>
      <c r="J54" s="124">
        <v>0</v>
      </c>
      <c r="K54" s="125">
        <v>0</v>
      </c>
    </row>
    <row r="55" spans="1:11" x14ac:dyDescent="0.2">
      <c r="A55" s="118"/>
      <c r="B55" s="122" t="s">
        <v>565</v>
      </c>
      <c r="C55" s="122"/>
      <c r="D55" s="123"/>
      <c r="E55" s="135">
        <v>0</v>
      </c>
      <c r="F55" s="124">
        <v>0</v>
      </c>
      <c r="G55" s="124">
        <v>0</v>
      </c>
      <c r="H55" s="125">
        <v>0</v>
      </c>
      <c r="I55" s="124">
        <v>0</v>
      </c>
      <c r="J55" s="124">
        <v>0</v>
      </c>
      <c r="K55" s="125">
        <v>0</v>
      </c>
    </row>
    <row r="56" spans="1:11" x14ac:dyDescent="0.2">
      <c r="A56" s="118" t="s">
        <v>564</v>
      </c>
      <c r="B56" s="122"/>
      <c r="C56" s="122"/>
      <c r="D56" s="123"/>
      <c r="E56" s="135">
        <v>0</v>
      </c>
      <c r="F56" s="124">
        <v>0</v>
      </c>
      <c r="G56" s="124">
        <v>0</v>
      </c>
      <c r="H56" s="125">
        <v>0</v>
      </c>
      <c r="I56" s="124">
        <v>0</v>
      </c>
      <c r="J56" s="124">
        <v>0</v>
      </c>
      <c r="K56" s="125">
        <v>0</v>
      </c>
    </row>
    <row r="57" spans="1:11" x14ac:dyDescent="0.2">
      <c r="A57" s="118" t="s">
        <v>563</v>
      </c>
      <c r="B57" s="122"/>
      <c r="C57" s="122"/>
      <c r="D57" s="123"/>
      <c r="E57" s="135">
        <v>0</v>
      </c>
      <c r="F57" s="124">
        <v>0</v>
      </c>
      <c r="G57" s="124">
        <v>0</v>
      </c>
      <c r="H57" s="125">
        <v>0</v>
      </c>
      <c r="I57" s="124">
        <v>0</v>
      </c>
      <c r="J57" s="124">
        <v>0</v>
      </c>
      <c r="K57" s="125">
        <v>0</v>
      </c>
    </row>
    <row r="58" spans="1:11" x14ac:dyDescent="0.2">
      <c r="A58" s="118"/>
      <c r="B58" s="122"/>
      <c r="C58" s="122"/>
      <c r="D58" s="123"/>
      <c r="E58" s="135"/>
      <c r="F58" s="124"/>
      <c r="G58" s="124"/>
      <c r="H58" s="125"/>
      <c r="I58" s="124"/>
      <c r="J58" s="124"/>
      <c r="K58" s="125"/>
    </row>
    <row r="59" spans="1:11" x14ac:dyDescent="0.2">
      <c r="A59" s="118" t="s">
        <v>562</v>
      </c>
      <c r="B59" s="122"/>
      <c r="C59" s="122"/>
      <c r="D59" s="123"/>
      <c r="E59" s="135">
        <v>6499.0038888888894</v>
      </c>
      <c r="F59" s="124">
        <v>6394.3556666666673</v>
      </c>
      <c r="G59" s="124">
        <v>6289.7074444444452</v>
      </c>
      <c r="H59" s="125">
        <v>19183.067000000003</v>
      </c>
      <c r="I59" s="124">
        <v>6110.1994444444445</v>
      </c>
      <c r="J59" s="124">
        <v>5968.1213333333326</v>
      </c>
      <c r="K59" s="125">
        <v>31261.387777777778</v>
      </c>
    </row>
    <row r="60" spans="1:11" x14ac:dyDescent="0.2">
      <c r="A60" s="118" t="s">
        <v>561</v>
      </c>
      <c r="B60" s="122"/>
      <c r="C60" s="122"/>
      <c r="D60" s="123"/>
      <c r="E60" s="135">
        <v>0</v>
      </c>
      <c r="F60" s="124">
        <v>0</v>
      </c>
      <c r="G60" s="124">
        <v>0</v>
      </c>
      <c r="H60" s="125">
        <v>0</v>
      </c>
      <c r="I60" s="124">
        <v>0</v>
      </c>
      <c r="J60" s="124">
        <v>0</v>
      </c>
      <c r="K60" s="125">
        <v>0</v>
      </c>
    </row>
    <row r="61" spans="1:11" x14ac:dyDescent="0.2">
      <c r="A61" s="118"/>
      <c r="B61" s="122" t="s">
        <v>559</v>
      </c>
      <c r="C61" s="122"/>
      <c r="D61" s="123"/>
      <c r="E61" s="135">
        <v>0</v>
      </c>
      <c r="F61" s="124">
        <v>0</v>
      </c>
      <c r="G61" s="124">
        <v>0</v>
      </c>
      <c r="H61" s="125">
        <v>0</v>
      </c>
      <c r="I61" s="124">
        <v>0</v>
      </c>
      <c r="J61" s="124">
        <v>0</v>
      </c>
      <c r="K61" s="125">
        <v>0</v>
      </c>
    </row>
    <row r="62" spans="1:11" x14ac:dyDescent="0.2">
      <c r="A62" s="118"/>
      <c r="B62" s="122"/>
      <c r="C62" s="122" t="s">
        <v>558</v>
      </c>
      <c r="D62" s="123"/>
      <c r="E62" s="135">
        <v>0</v>
      </c>
      <c r="F62" s="124">
        <v>0</v>
      </c>
      <c r="G62" s="124">
        <v>0</v>
      </c>
      <c r="H62" s="125">
        <v>0</v>
      </c>
      <c r="I62" s="124">
        <v>0</v>
      </c>
      <c r="J62" s="124">
        <v>0</v>
      </c>
      <c r="K62" s="125">
        <v>0</v>
      </c>
    </row>
    <row r="63" spans="1:11" x14ac:dyDescent="0.2">
      <c r="A63" s="118"/>
      <c r="B63" s="122"/>
      <c r="C63" s="122" t="s">
        <v>557</v>
      </c>
      <c r="D63" s="123"/>
      <c r="E63" s="135">
        <v>0</v>
      </c>
      <c r="F63" s="124">
        <v>0</v>
      </c>
      <c r="G63" s="124">
        <v>0</v>
      </c>
      <c r="H63" s="125">
        <v>0</v>
      </c>
      <c r="I63" s="124">
        <v>0</v>
      </c>
      <c r="J63" s="124">
        <v>0</v>
      </c>
      <c r="K63" s="125">
        <v>0</v>
      </c>
    </row>
    <row r="64" spans="1:11" x14ac:dyDescent="0.2">
      <c r="A64" s="118"/>
      <c r="B64" s="122" t="s">
        <v>556</v>
      </c>
      <c r="C64" s="122"/>
      <c r="D64" s="123"/>
      <c r="E64" s="135">
        <v>0</v>
      </c>
      <c r="F64" s="124">
        <v>0</v>
      </c>
      <c r="G64" s="124">
        <v>0</v>
      </c>
      <c r="H64" s="125">
        <v>0</v>
      </c>
      <c r="I64" s="124">
        <v>0</v>
      </c>
      <c r="J64" s="124">
        <v>0</v>
      </c>
      <c r="K64" s="125">
        <v>0</v>
      </c>
    </row>
    <row r="65" spans="1:11" x14ac:dyDescent="0.2">
      <c r="A65" s="118" t="s">
        <v>560</v>
      </c>
      <c r="B65" s="122"/>
      <c r="C65" s="122"/>
      <c r="D65" s="123"/>
      <c r="E65" s="135">
        <v>0</v>
      </c>
      <c r="F65" s="124">
        <v>0</v>
      </c>
      <c r="G65" s="124">
        <v>0</v>
      </c>
      <c r="H65" s="125">
        <v>0</v>
      </c>
      <c r="I65" s="124">
        <v>0</v>
      </c>
      <c r="J65" s="124">
        <v>0</v>
      </c>
      <c r="K65" s="125">
        <v>0</v>
      </c>
    </row>
    <row r="66" spans="1:11" x14ac:dyDescent="0.2">
      <c r="A66" s="118"/>
      <c r="B66" s="122" t="s">
        <v>559</v>
      </c>
      <c r="C66" s="122"/>
      <c r="D66" s="123"/>
      <c r="E66" s="135">
        <v>0</v>
      </c>
      <c r="F66" s="124">
        <v>0</v>
      </c>
      <c r="G66" s="124">
        <v>0</v>
      </c>
      <c r="H66" s="125">
        <v>0</v>
      </c>
      <c r="I66" s="124">
        <v>0</v>
      </c>
      <c r="J66" s="124">
        <v>0</v>
      </c>
      <c r="K66" s="125">
        <v>0</v>
      </c>
    </row>
    <row r="67" spans="1:11" x14ac:dyDescent="0.2">
      <c r="A67" s="118"/>
      <c r="B67" s="122"/>
      <c r="C67" s="122" t="s">
        <v>558</v>
      </c>
      <c r="D67" s="123"/>
      <c r="E67" s="135">
        <v>0</v>
      </c>
      <c r="F67" s="124">
        <v>0</v>
      </c>
      <c r="G67" s="124">
        <v>0</v>
      </c>
      <c r="H67" s="125">
        <v>0</v>
      </c>
      <c r="I67" s="124">
        <v>0</v>
      </c>
      <c r="J67" s="124">
        <v>0</v>
      </c>
      <c r="K67" s="125">
        <v>0</v>
      </c>
    </row>
    <row r="68" spans="1:11" x14ac:dyDescent="0.2">
      <c r="A68" s="118"/>
      <c r="B68" s="122"/>
      <c r="C68" s="122" t="s">
        <v>557</v>
      </c>
      <c r="D68" s="123"/>
      <c r="E68" s="135">
        <v>0</v>
      </c>
      <c r="F68" s="124">
        <v>0</v>
      </c>
      <c r="G68" s="124">
        <v>0</v>
      </c>
      <c r="H68" s="125">
        <v>0</v>
      </c>
      <c r="I68" s="124">
        <v>0</v>
      </c>
      <c r="J68" s="124">
        <v>0</v>
      </c>
      <c r="K68" s="125">
        <v>0</v>
      </c>
    </row>
    <row r="69" spans="1:11" x14ac:dyDescent="0.2">
      <c r="A69" s="118"/>
      <c r="B69" s="122" t="s">
        <v>556</v>
      </c>
      <c r="C69" s="122"/>
      <c r="D69" s="123"/>
      <c r="E69" s="135">
        <v>0</v>
      </c>
      <c r="F69" s="124">
        <v>0</v>
      </c>
      <c r="G69" s="124">
        <v>0</v>
      </c>
      <c r="H69" s="125">
        <v>0</v>
      </c>
      <c r="I69" s="124">
        <v>0</v>
      </c>
      <c r="J69" s="124">
        <v>0</v>
      </c>
      <c r="K69" s="125">
        <v>0</v>
      </c>
    </row>
    <row r="70" spans="1:11" x14ac:dyDescent="0.2">
      <c r="A70" s="118" t="s">
        <v>555</v>
      </c>
      <c r="B70" s="122"/>
      <c r="C70" s="122"/>
      <c r="D70" s="123"/>
      <c r="E70" s="135">
        <v>6499.0038888888894</v>
      </c>
      <c r="F70" s="124">
        <v>6394.3556666666673</v>
      </c>
      <c r="G70" s="124">
        <v>6289.7074444444452</v>
      </c>
      <c r="H70" s="125">
        <v>19183.067000000003</v>
      </c>
      <c r="I70" s="124">
        <v>6110.1994444444445</v>
      </c>
      <c r="J70" s="124">
        <v>5968.1213333333326</v>
      </c>
      <c r="K70" s="125">
        <v>31261.387777777778</v>
      </c>
    </row>
    <row r="71" spans="1:11" x14ac:dyDescent="0.2">
      <c r="A71" s="118"/>
      <c r="B71" s="122"/>
      <c r="C71" s="122"/>
      <c r="D71" s="123"/>
      <c r="E71" s="135"/>
      <c r="F71" s="124"/>
      <c r="G71" s="124"/>
      <c r="H71" s="125"/>
      <c r="I71" s="124"/>
      <c r="J71" s="124"/>
      <c r="K71" s="125"/>
    </row>
    <row r="72" spans="1:11" x14ac:dyDescent="0.2">
      <c r="A72" s="117" t="s">
        <v>554</v>
      </c>
      <c r="B72" s="126"/>
      <c r="C72" s="126"/>
      <c r="D72" s="127"/>
      <c r="E72" s="128">
        <v>-26107.276348888889</v>
      </c>
      <c r="F72" s="129">
        <v>57461.711702604931</v>
      </c>
      <c r="G72" s="129">
        <v>61019.383389970069</v>
      </c>
      <c r="H72" s="130">
        <v>92373.818743686104</v>
      </c>
      <c r="I72" s="129">
        <v>10158.58594505005</v>
      </c>
      <c r="J72" s="129">
        <v>59347.296162461062</v>
      </c>
      <c r="K72" s="130">
        <v>161879.70085119724</v>
      </c>
    </row>
    <row r="73" spans="1:11" x14ac:dyDescent="0.2">
      <c r="A73" s="378"/>
      <c r="B73" s="308"/>
      <c r="C73" s="308"/>
      <c r="D73" s="379"/>
      <c r="E73" s="375"/>
      <c r="F73" s="376"/>
      <c r="G73" s="376"/>
      <c r="H73" s="377"/>
      <c r="I73" s="376"/>
      <c r="J73" s="376"/>
      <c r="K73" s="383"/>
    </row>
    <row r="75" spans="1:11" x14ac:dyDescent="0.2">
      <c r="A75" s="38" t="s">
        <v>98</v>
      </c>
    </row>
  </sheetData>
  <mergeCells count="2">
    <mergeCell ref="A2:C2"/>
    <mergeCell ref="G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17" sqref="B17:B18"/>
    </sheetView>
  </sheetViews>
  <sheetFormatPr baseColWidth="10" defaultColWidth="11.42578125" defaultRowHeight="12.75" x14ac:dyDescent="0.2"/>
  <cols>
    <col min="1" max="1" width="36.85546875" style="38" customWidth="1"/>
    <col min="2" max="2" width="26.42578125" style="38" customWidth="1"/>
    <col min="3" max="3" width="22.85546875" style="38" customWidth="1"/>
    <col min="4" max="16384" width="11.42578125" style="38"/>
  </cols>
  <sheetData>
    <row r="1" spans="1:3" x14ac:dyDescent="0.2">
      <c r="A1" s="81" t="s">
        <v>982</v>
      </c>
    </row>
    <row r="2" spans="1:3" x14ac:dyDescent="0.2">
      <c r="A2" s="81" t="s">
        <v>1188</v>
      </c>
    </row>
    <row r="4" spans="1:3" x14ac:dyDescent="0.2">
      <c r="A4" s="122"/>
      <c r="B4" s="203" t="s">
        <v>538</v>
      </c>
      <c r="C4" s="532" t="s">
        <v>977</v>
      </c>
    </row>
    <row r="5" spans="1:3" x14ac:dyDescent="0.2">
      <c r="A5" s="122"/>
      <c r="B5" s="204" t="s">
        <v>978</v>
      </c>
      <c r="C5" s="533"/>
    </row>
    <row r="6" spans="1:3" x14ac:dyDescent="0.2">
      <c r="A6" s="187" t="s">
        <v>976</v>
      </c>
      <c r="B6" s="538">
        <v>3</v>
      </c>
      <c r="C6" s="535">
        <v>3.8</v>
      </c>
    </row>
    <row r="7" spans="1:3" x14ac:dyDescent="0.2">
      <c r="A7" s="188" t="s">
        <v>983</v>
      </c>
      <c r="B7" s="520"/>
      <c r="C7" s="535"/>
    </row>
    <row r="8" spans="1:3" x14ac:dyDescent="0.2">
      <c r="A8" s="187" t="s">
        <v>975</v>
      </c>
      <c r="B8" s="534">
        <v>4.0999999999999996</v>
      </c>
      <c r="C8" s="535">
        <v>4.8</v>
      </c>
    </row>
    <row r="9" spans="1:3" x14ac:dyDescent="0.2">
      <c r="A9" s="188" t="s">
        <v>983</v>
      </c>
      <c r="B9" s="534"/>
      <c r="C9" s="535"/>
    </row>
    <row r="10" spans="1:3" x14ac:dyDescent="0.2">
      <c r="A10" s="187" t="s">
        <v>974</v>
      </c>
      <c r="B10" s="534">
        <v>8.8000000000000007</v>
      </c>
      <c r="C10" s="535">
        <v>13.6</v>
      </c>
    </row>
    <row r="11" spans="1:3" x14ac:dyDescent="0.2">
      <c r="A11" s="188" t="s">
        <v>984</v>
      </c>
      <c r="B11" s="539"/>
      <c r="C11" s="540"/>
    </row>
    <row r="12" spans="1:3" x14ac:dyDescent="0.2">
      <c r="A12" s="205" t="s">
        <v>973</v>
      </c>
      <c r="B12" s="206"/>
      <c r="C12" s="206"/>
    </row>
    <row r="13" spans="1:3" x14ac:dyDescent="0.2">
      <c r="A13" s="207" t="s">
        <v>969</v>
      </c>
      <c r="B13" s="183">
        <v>2.8</v>
      </c>
      <c r="C13" s="183">
        <v>2.9</v>
      </c>
    </row>
    <row r="14" spans="1:3" x14ac:dyDescent="0.2">
      <c r="A14" s="208" t="s">
        <v>985</v>
      </c>
      <c r="B14" s="184">
        <v>2.6</v>
      </c>
      <c r="C14" s="184">
        <v>2.4</v>
      </c>
    </row>
    <row r="15" spans="1:3" x14ac:dyDescent="0.2">
      <c r="A15" s="189" t="s">
        <v>968</v>
      </c>
      <c r="B15" s="536">
        <v>650</v>
      </c>
      <c r="C15" s="537">
        <v>631</v>
      </c>
    </row>
    <row r="16" spans="1:3" x14ac:dyDescent="0.2">
      <c r="A16" s="188" t="s">
        <v>970</v>
      </c>
      <c r="B16" s="534"/>
      <c r="C16" s="535"/>
    </row>
    <row r="17" spans="1:3" x14ac:dyDescent="0.2">
      <c r="A17" s="187" t="s">
        <v>972</v>
      </c>
      <c r="B17" s="534">
        <v>288</v>
      </c>
      <c r="C17" s="535">
        <v>312</v>
      </c>
    </row>
    <row r="18" spans="1:3" x14ac:dyDescent="0.2">
      <c r="A18" s="188" t="s">
        <v>971</v>
      </c>
      <c r="B18" s="534"/>
      <c r="C18" s="535"/>
    </row>
    <row r="19" spans="1:3" x14ac:dyDescent="0.2">
      <c r="A19" s="190"/>
    </row>
    <row r="20" spans="1:3" x14ac:dyDescent="0.2">
      <c r="A20" s="38" t="s">
        <v>1042</v>
      </c>
    </row>
    <row r="21" spans="1:3" x14ac:dyDescent="0.2">
      <c r="A21" s="209" t="s">
        <v>1041</v>
      </c>
    </row>
    <row r="22" spans="1:3" x14ac:dyDescent="0.2">
      <c r="A22" s="38" t="s">
        <v>1040</v>
      </c>
    </row>
  </sheetData>
  <mergeCells count="11">
    <mergeCell ref="C4:C5"/>
    <mergeCell ref="B17:B18"/>
    <mergeCell ref="C17:C18"/>
    <mergeCell ref="B15:B16"/>
    <mergeCell ref="C15:C16"/>
    <mergeCell ref="B6:B7"/>
    <mergeCell ref="C6:C7"/>
    <mergeCell ref="B8:B9"/>
    <mergeCell ref="C8:C9"/>
    <mergeCell ref="B10:B11"/>
    <mergeCell ref="C10:C11"/>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workbookViewId="0">
      <selection sqref="A1:D1"/>
    </sheetView>
  </sheetViews>
  <sheetFormatPr baseColWidth="10" defaultRowHeight="12.75" x14ac:dyDescent="0.2"/>
  <cols>
    <col min="1" max="1" width="47.5703125" style="56" customWidth="1"/>
    <col min="2" max="2" width="125.42578125" style="56" customWidth="1"/>
    <col min="3" max="3" width="19.42578125" style="38" bestFit="1" customWidth="1"/>
    <col min="4" max="4" width="38.140625" style="38" customWidth="1"/>
    <col min="5" max="256" width="11.42578125" style="38"/>
    <col min="257" max="257" width="35.85546875" style="38" customWidth="1"/>
    <col min="258" max="258" width="68.28515625" style="38" customWidth="1"/>
    <col min="259" max="260" width="17.140625" style="38" bestFit="1" customWidth="1"/>
    <col min="261" max="512" width="11.42578125" style="38"/>
    <col min="513" max="513" width="35.85546875" style="38" customWidth="1"/>
    <col min="514" max="514" width="68.28515625" style="38" customWidth="1"/>
    <col min="515" max="516" width="17.140625" style="38" bestFit="1" customWidth="1"/>
    <col min="517" max="768" width="11.42578125" style="38"/>
    <col min="769" max="769" width="35.85546875" style="38" customWidth="1"/>
    <col min="770" max="770" width="68.28515625" style="38" customWidth="1"/>
    <col min="771" max="772" width="17.140625" style="38" bestFit="1" customWidth="1"/>
    <col min="773" max="1024" width="11.42578125" style="38"/>
    <col min="1025" max="1025" width="35.85546875" style="38" customWidth="1"/>
    <col min="1026" max="1026" width="68.28515625" style="38" customWidth="1"/>
    <col min="1027" max="1028" width="17.140625" style="38" bestFit="1" customWidth="1"/>
    <col min="1029" max="1280" width="11.42578125" style="38"/>
    <col min="1281" max="1281" width="35.85546875" style="38" customWidth="1"/>
    <col min="1282" max="1282" width="68.28515625" style="38" customWidth="1"/>
    <col min="1283" max="1284" width="17.140625" style="38" bestFit="1" customWidth="1"/>
    <col min="1285" max="1536" width="11.42578125" style="38"/>
    <col min="1537" max="1537" width="35.85546875" style="38" customWidth="1"/>
    <col min="1538" max="1538" width="68.28515625" style="38" customWidth="1"/>
    <col min="1539" max="1540" width="17.140625" style="38" bestFit="1" customWidth="1"/>
    <col min="1541" max="1792" width="11.42578125" style="38"/>
    <col min="1793" max="1793" width="35.85546875" style="38" customWidth="1"/>
    <col min="1794" max="1794" width="68.28515625" style="38" customWidth="1"/>
    <col min="1795" max="1796" width="17.140625" style="38" bestFit="1" customWidth="1"/>
    <col min="1797" max="2048" width="11.42578125" style="38"/>
    <col min="2049" max="2049" width="35.85546875" style="38" customWidth="1"/>
    <col min="2050" max="2050" width="68.28515625" style="38" customWidth="1"/>
    <col min="2051" max="2052" width="17.140625" style="38" bestFit="1" customWidth="1"/>
    <col min="2053" max="2304" width="11.42578125" style="38"/>
    <col min="2305" max="2305" width="35.85546875" style="38" customWidth="1"/>
    <col min="2306" max="2306" width="68.28515625" style="38" customWidth="1"/>
    <col min="2307" max="2308" width="17.140625" style="38" bestFit="1" customWidth="1"/>
    <col min="2309" max="2560" width="11.42578125" style="38"/>
    <col min="2561" max="2561" width="35.85546875" style="38" customWidth="1"/>
    <col min="2562" max="2562" width="68.28515625" style="38" customWidth="1"/>
    <col min="2563" max="2564" width="17.140625" style="38" bestFit="1" customWidth="1"/>
    <col min="2565" max="2816" width="11.42578125" style="38"/>
    <col min="2817" max="2817" width="35.85546875" style="38" customWidth="1"/>
    <col min="2818" max="2818" width="68.28515625" style="38" customWidth="1"/>
    <col min="2819" max="2820" width="17.140625" style="38" bestFit="1" customWidth="1"/>
    <col min="2821" max="3072" width="11.42578125" style="38"/>
    <col min="3073" max="3073" width="35.85546875" style="38" customWidth="1"/>
    <col min="3074" max="3074" width="68.28515625" style="38" customWidth="1"/>
    <col min="3075" max="3076" width="17.140625" style="38" bestFit="1" customWidth="1"/>
    <col min="3077" max="3328" width="11.42578125" style="38"/>
    <col min="3329" max="3329" width="35.85546875" style="38" customWidth="1"/>
    <col min="3330" max="3330" width="68.28515625" style="38" customWidth="1"/>
    <col min="3331" max="3332" width="17.140625" style="38" bestFit="1" customWidth="1"/>
    <col min="3333" max="3584" width="11.42578125" style="38"/>
    <col min="3585" max="3585" width="35.85546875" style="38" customWidth="1"/>
    <col min="3586" max="3586" width="68.28515625" style="38" customWidth="1"/>
    <col min="3587" max="3588" width="17.140625" style="38" bestFit="1" customWidth="1"/>
    <col min="3589" max="3840" width="11.42578125" style="38"/>
    <col min="3841" max="3841" width="35.85546875" style="38" customWidth="1"/>
    <col min="3842" max="3842" width="68.28515625" style="38" customWidth="1"/>
    <col min="3843" max="3844" width="17.140625" style="38" bestFit="1" customWidth="1"/>
    <col min="3845" max="4096" width="11.42578125" style="38"/>
    <col min="4097" max="4097" width="35.85546875" style="38" customWidth="1"/>
    <col min="4098" max="4098" width="68.28515625" style="38" customWidth="1"/>
    <col min="4099" max="4100" width="17.140625" style="38" bestFit="1" customWidth="1"/>
    <col min="4101" max="4352" width="11.42578125" style="38"/>
    <col min="4353" max="4353" width="35.85546875" style="38" customWidth="1"/>
    <col min="4354" max="4354" width="68.28515625" style="38" customWidth="1"/>
    <col min="4355" max="4356" width="17.140625" style="38" bestFit="1" customWidth="1"/>
    <col min="4357" max="4608" width="11.42578125" style="38"/>
    <col min="4609" max="4609" width="35.85546875" style="38" customWidth="1"/>
    <col min="4610" max="4610" width="68.28515625" style="38" customWidth="1"/>
    <col min="4611" max="4612" width="17.140625" style="38" bestFit="1" customWidth="1"/>
    <col min="4613" max="4864" width="11.42578125" style="38"/>
    <col min="4865" max="4865" width="35.85546875" style="38" customWidth="1"/>
    <col min="4866" max="4866" width="68.28515625" style="38" customWidth="1"/>
    <col min="4867" max="4868" width="17.140625" style="38" bestFit="1" customWidth="1"/>
    <col min="4869" max="5120" width="11.42578125" style="38"/>
    <col min="5121" max="5121" width="35.85546875" style="38" customWidth="1"/>
    <col min="5122" max="5122" width="68.28515625" style="38" customWidth="1"/>
    <col min="5123" max="5124" width="17.140625" style="38" bestFit="1" customWidth="1"/>
    <col min="5125" max="5376" width="11.42578125" style="38"/>
    <col min="5377" max="5377" width="35.85546875" style="38" customWidth="1"/>
    <col min="5378" max="5378" width="68.28515625" style="38" customWidth="1"/>
    <col min="5379" max="5380" width="17.140625" style="38" bestFit="1" customWidth="1"/>
    <col min="5381" max="5632" width="11.42578125" style="38"/>
    <col min="5633" max="5633" width="35.85546875" style="38" customWidth="1"/>
    <col min="5634" max="5634" width="68.28515625" style="38" customWidth="1"/>
    <col min="5635" max="5636" width="17.140625" style="38" bestFit="1" customWidth="1"/>
    <col min="5637" max="5888" width="11.42578125" style="38"/>
    <col min="5889" max="5889" width="35.85546875" style="38" customWidth="1"/>
    <col min="5890" max="5890" width="68.28515625" style="38" customWidth="1"/>
    <col min="5891" max="5892" width="17.140625" style="38" bestFit="1" customWidth="1"/>
    <col min="5893" max="6144" width="11.42578125" style="38"/>
    <col min="6145" max="6145" width="35.85546875" style="38" customWidth="1"/>
    <col min="6146" max="6146" width="68.28515625" style="38" customWidth="1"/>
    <col min="6147" max="6148" width="17.140625" style="38" bestFit="1" customWidth="1"/>
    <col min="6149" max="6400" width="11.42578125" style="38"/>
    <col min="6401" max="6401" width="35.85546875" style="38" customWidth="1"/>
    <col min="6402" max="6402" width="68.28515625" style="38" customWidth="1"/>
    <col min="6403" max="6404" width="17.140625" style="38" bestFit="1" customWidth="1"/>
    <col min="6405" max="6656" width="11.42578125" style="38"/>
    <col min="6657" max="6657" width="35.85546875" style="38" customWidth="1"/>
    <col min="6658" max="6658" width="68.28515625" style="38" customWidth="1"/>
    <col min="6659" max="6660" width="17.140625" style="38" bestFit="1" customWidth="1"/>
    <col min="6661" max="6912" width="11.42578125" style="38"/>
    <col min="6913" max="6913" width="35.85546875" style="38" customWidth="1"/>
    <col min="6914" max="6914" width="68.28515625" style="38" customWidth="1"/>
    <col min="6915" max="6916" width="17.140625" style="38" bestFit="1" customWidth="1"/>
    <col min="6917" max="7168" width="11.42578125" style="38"/>
    <col min="7169" max="7169" width="35.85546875" style="38" customWidth="1"/>
    <col min="7170" max="7170" width="68.28515625" style="38" customWidth="1"/>
    <col min="7171" max="7172" width="17.140625" style="38" bestFit="1" customWidth="1"/>
    <col min="7173" max="7424" width="11.42578125" style="38"/>
    <col min="7425" max="7425" width="35.85546875" style="38" customWidth="1"/>
    <col min="7426" max="7426" width="68.28515625" style="38" customWidth="1"/>
    <col min="7427" max="7428" width="17.140625" style="38" bestFit="1" customWidth="1"/>
    <col min="7429" max="7680" width="11.42578125" style="38"/>
    <col min="7681" max="7681" width="35.85546875" style="38" customWidth="1"/>
    <col min="7682" max="7682" width="68.28515625" style="38" customWidth="1"/>
    <col min="7683" max="7684" width="17.140625" style="38" bestFit="1" customWidth="1"/>
    <col min="7685" max="7936" width="11.42578125" style="38"/>
    <col min="7937" max="7937" width="35.85546875" style="38" customWidth="1"/>
    <col min="7938" max="7938" width="68.28515625" style="38" customWidth="1"/>
    <col min="7939" max="7940" width="17.140625" style="38" bestFit="1" customWidth="1"/>
    <col min="7941" max="8192" width="11.42578125" style="38"/>
    <col min="8193" max="8193" width="35.85546875" style="38" customWidth="1"/>
    <col min="8194" max="8194" width="68.28515625" style="38" customWidth="1"/>
    <col min="8195" max="8196" width="17.140625" style="38" bestFit="1" customWidth="1"/>
    <col min="8197" max="8448" width="11.42578125" style="38"/>
    <col min="8449" max="8449" width="35.85546875" style="38" customWidth="1"/>
    <col min="8450" max="8450" width="68.28515625" style="38" customWidth="1"/>
    <col min="8451" max="8452" width="17.140625" style="38" bestFit="1" customWidth="1"/>
    <col min="8453" max="8704" width="11.42578125" style="38"/>
    <col min="8705" max="8705" width="35.85546875" style="38" customWidth="1"/>
    <col min="8706" max="8706" width="68.28515625" style="38" customWidth="1"/>
    <col min="8707" max="8708" width="17.140625" style="38" bestFit="1" customWidth="1"/>
    <col min="8709" max="8960" width="11.42578125" style="38"/>
    <col min="8961" max="8961" width="35.85546875" style="38" customWidth="1"/>
    <col min="8962" max="8962" width="68.28515625" style="38" customWidth="1"/>
    <col min="8963" max="8964" width="17.140625" style="38" bestFit="1" customWidth="1"/>
    <col min="8965" max="9216" width="11.42578125" style="38"/>
    <col min="9217" max="9217" width="35.85546875" style="38" customWidth="1"/>
    <col min="9218" max="9218" width="68.28515625" style="38" customWidth="1"/>
    <col min="9219" max="9220" width="17.140625" style="38" bestFit="1" customWidth="1"/>
    <col min="9221" max="9472" width="11.42578125" style="38"/>
    <col min="9473" max="9473" width="35.85546875" style="38" customWidth="1"/>
    <col min="9474" max="9474" width="68.28515625" style="38" customWidth="1"/>
    <col min="9475" max="9476" width="17.140625" style="38" bestFit="1" customWidth="1"/>
    <col min="9477" max="9728" width="11.42578125" style="38"/>
    <col min="9729" max="9729" width="35.85546875" style="38" customWidth="1"/>
    <col min="9730" max="9730" width="68.28515625" style="38" customWidth="1"/>
    <col min="9731" max="9732" width="17.140625" style="38" bestFit="1" customWidth="1"/>
    <col min="9733" max="9984" width="11.42578125" style="38"/>
    <col min="9985" max="9985" width="35.85546875" style="38" customWidth="1"/>
    <col min="9986" max="9986" width="68.28515625" style="38" customWidth="1"/>
    <col min="9987" max="9988" width="17.140625" style="38" bestFit="1" customWidth="1"/>
    <col min="9989" max="10240" width="11.42578125" style="38"/>
    <col min="10241" max="10241" width="35.85546875" style="38" customWidth="1"/>
    <col min="10242" max="10242" width="68.28515625" style="38" customWidth="1"/>
    <col min="10243" max="10244" width="17.140625" style="38" bestFit="1" customWidth="1"/>
    <col min="10245" max="10496" width="11.42578125" style="38"/>
    <col min="10497" max="10497" width="35.85546875" style="38" customWidth="1"/>
    <col min="10498" max="10498" width="68.28515625" style="38" customWidth="1"/>
    <col min="10499" max="10500" width="17.140625" style="38" bestFit="1" customWidth="1"/>
    <col min="10501" max="10752" width="11.42578125" style="38"/>
    <col min="10753" max="10753" width="35.85546875" style="38" customWidth="1"/>
    <col min="10754" max="10754" width="68.28515625" style="38" customWidth="1"/>
    <col min="10755" max="10756" width="17.140625" style="38" bestFit="1" customWidth="1"/>
    <col min="10757" max="11008" width="11.42578125" style="38"/>
    <col min="11009" max="11009" width="35.85546875" style="38" customWidth="1"/>
    <col min="11010" max="11010" width="68.28515625" style="38" customWidth="1"/>
    <col min="11011" max="11012" width="17.140625" style="38" bestFit="1" customWidth="1"/>
    <col min="11013" max="11264" width="11.42578125" style="38"/>
    <col min="11265" max="11265" width="35.85546875" style="38" customWidth="1"/>
    <col min="11266" max="11266" width="68.28515625" style="38" customWidth="1"/>
    <col min="11267" max="11268" width="17.140625" style="38" bestFit="1" customWidth="1"/>
    <col min="11269" max="11520" width="11.42578125" style="38"/>
    <col min="11521" max="11521" width="35.85546875" style="38" customWidth="1"/>
    <col min="11522" max="11522" width="68.28515625" style="38" customWidth="1"/>
    <col min="11523" max="11524" width="17.140625" style="38" bestFit="1" customWidth="1"/>
    <col min="11525" max="11776" width="11.42578125" style="38"/>
    <col min="11777" max="11777" width="35.85546875" style="38" customWidth="1"/>
    <col min="11778" max="11778" width="68.28515625" style="38" customWidth="1"/>
    <col min="11779" max="11780" width="17.140625" style="38" bestFit="1" customWidth="1"/>
    <col min="11781" max="12032" width="11.42578125" style="38"/>
    <col min="12033" max="12033" width="35.85546875" style="38" customWidth="1"/>
    <col min="12034" max="12034" width="68.28515625" style="38" customWidth="1"/>
    <col min="12035" max="12036" width="17.140625" style="38" bestFit="1" customWidth="1"/>
    <col min="12037" max="12288" width="11.42578125" style="38"/>
    <col min="12289" max="12289" width="35.85546875" style="38" customWidth="1"/>
    <col min="12290" max="12290" width="68.28515625" style="38" customWidth="1"/>
    <col min="12291" max="12292" width="17.140625" style="38" bestFit="1" customWidth="1"/>
    <col min="12293" max="12544" width="11.42578125" style="38"/>
    <col min="12545" max="12545" width="35.85546875" style="38" customWidth="1"/>
    <col min="12546" max="12546" width="68.28515625" style="38" customWidth="1"/>
    <col min="12547" max="12548" width="17.140625" style="38" bestFit="1" customWidth="1"/>
    <col min="12549" max="12800" width="11.42578125" style="38"/>
    <col min="12801" max="12801" width="35.85546875" style="38" customWidth="1"/>
    <col min="12802" max="12802" width="68.28515625" style="38" customWidth="1"/>
    <col min="12803" max="12804" width="17.140625" style="38" bestFit="1" customWidth="1"/>
    <col min="12805" max="13056" width="11.42578125" style="38"/>
    <col min="13057" max="13057" width="35.85546875" style="38" customWidth="1"/>
    <col min="13058" max="13058" width="68.28515625" style="38" customWidth="1"/>
    <col min="13059" max="13060" width="17.140625" style="38" bestFit="1" customWidth="1"/>
    <col min="13061" max="13312" width="11.42578125" style="38"/>
    <col min="13313" max="13313" width="35.85546875" style="38" customWidth="1"/>
    <col min="13314" max="13314" width="68.28515625" style="38" customWidth="1"/>
    <col min="13315" max="13316" width="17.140625" style="38" bestFit="1" customWidth="1"/>
    <col min="13317" max="13568" width="11.42578125" style="38"/>
    <col min="13569" max="13569" width="35.85546875" style="38" customWidth="1"/>
    <col min="13570" max="13570" width="68.28515625" style="38" customWidth="1"/>
    <col min="13571" max="13572" width="17.140625" style="38" bestFit="1" customWidth="1"/>
    <col min="13573" max="13824" width="11.42578125" style="38"/>
    <col min="13825" max="13825" width="35.85546875" style="38" customWidth="1"/>
    <col min="13826" max="13826" width="68.28515625" style="38" customWidth="1"/>
    <col min="13827" max="13828" width="17.140625" style="38" bestFit="1" customWidth="1"/>
    <col min="13829" max="14080" width="11.42578125" style="38"/>
    <col min="14081" max="14081" width="35.85546875" style="38" customWidth="1"/>
    <col min="14082" max="14082" width="68.28515625" style="38" customWidth="1"/>
    <col min="14083" max="14084" width="17.140625" style="38" bestFit="1" customWidth="1"/>
    <col min="14085" max="14336" width="11.42578125" style="38"/>
    <col min="14337" max="14337" width="35.85546875" style="38" customWidth="1"/>
    <col min="14338" max="14338" width="68.28515625" style="38" customWidth="1"/>
    <col min="14339" max="14340" width="17.140625" style="38" bestFit="1" customWidth="1"/>
    <col min="14341" max="14592" width="11.42578125" style="38"/>
    <col min="14593" max="14593" width="35.85546875" style="38" customWidth="1"/>
    <col min="14594" max="14594" width="68.28515625" style="38" customWidth="1"/>
    <col min="14595" max="14596" width="17.140625" style="38" bestFit="1" customWidth="1"/>
    <col min="14597" max="14848" width="11.42578125" style="38"/>
    <col min="14849" max="14849" width="35.85546875" style="38" customWidth="1"/>
    <col min="14850" max="14850" width="68.28515625" style="38" customWidth="1"/>
    <col min="14851" max="14852" width="17.140625" style="38" bestFit="1" customWidth="1"/>
    <col min="14853" max="15104" width="11.42578125" style="38"/>
    <col min="15105" max="15105" width="35.85546875" style="38" customWidth="1"/>
    <col min="15106" max="15106" width="68.28515625" style="38" customWidth="1"/>
    <col min="15107" max="15108" width="17.140625" style="38" bestFit="1" customWidth="1"/>
    <col min="15109" max="15360" width="11.42578125" style="38"/>
    <col min="15361" max="15361" width="35.85546875" style="38" customWidth="1"/>
    <col min="15362" max="15362" width="68.28515625" style="38" customWidth="1"/>
    <col min="15363" max="15364" width="17.140625" style="38" bestFit="1" customWidth="1"/>
    <col min="15365" max="15616" width="11.42578125" style="38"/>
    <col min="15617" max="15617" width="35.85546875" style="38" customWidth="1"/>
    <col min="15618" max="15618" width="68.28515625" style="38" customWidth="1"/>
    <col min="15619" max="15620" width="17.140625" style="38" bestFit="1" customWidth="1"/>
    <col min="15621" max="15872" width="11.42578125" style="38"/>
    <col min="15873" max="15873" width="35.85546875" style="38" customWidth="1"/>
    <col min="15874" max="15874" width="68.28515625" style="38" customWidth="1"/>
    <col min="15875" max="15876" width="17.140625" style="38" bestFit="1" customWidth="1"/>
    <col min="15877" max="16128" width="11.42578125" style="38"/>
    <col min="16129" max="16129" width="35.85546875" style="38" customWidth="1"/>
    <col min="16130" max="16130" width="68.28515625" style="38" customWidth="1"/>
    <col min="16131" max="16132" width="17.140625" style="38" bestFit="1" customWidth="1"/>
    <col min="16133" max="16384" width="11.42578125" style="38"/>
  </cols>
  <sheetData>
    <row r="1" spans="1:4" s="14" customFormat="1" x14ac:dyDescent="0.25">
      <c r="A1" s="635" t="s">
        <v>639</v>
      </c>
      <c r="B1" s="635"/>
      <c r="C1" s="635"/>
      <c r="D1" s="635"/>
    </row>
    <row r="3" spans="1:4" s="45" customFormat="1" x14ac:dyDescent="0.25">
      <c r="A3" s="36" t="s">
        <v>403</v>
      </c>
      <c r="B3" s="36" t="s">
        <v>402</v>
      </c>
      <c r="C3" s="178" t="s">
        <v>401</v>
      </c>
      <c r="D3" s="178" t="s">
        <v>400</v>
      </c>
    </row>
    <row r="4" spans="1:4" x14ac:dyDescent="0.2">
      <c r="A4" s="626" t="s">
        <v>399</v>
      </c>
      <c r="B4" s="185" t="s">
        <v>395</v>
      </c>
      <c r="C4" s="540" t="s">
        <v>341</v>
      </c>
      <c r="D4" s="626" t="s">
        <v>340</v>
      </c>
    </row>
    <row r="5" spans="1:4" x14ac:dyDescent="0.2">
      <c r="A5" s="633"/>
      <c r="B5" s="185" t="s">
        <v>398</v>
      </c>
      <c r="C5" s="632"/>
      <c r="D5" s="633"/>
    </row>
    <row r="6" spans="1:4" x14ac:dyDescent="0.2">
      <c r="A6" s="633"/>
      <c r="B6" s="185" t="s">
        <v>397</v>
      </c>
      <c r="C6" s="632"/>
      <c r="D6" s="633"/>
    </row>
    <row r="7" spans="1:4" x14ac:dyDescent="0.2">
      <c r="A7" s="633"/>
      <c r="B7" s="185" t="s">
        <v>394</v>
      </c>
      <c r="C7" s="537"/>
      <c r="D7" s="633"/>
    </row>
    <row r="8" spans="1:4" x14ac:dyDescent="0.2">
      <c r="A8" s="626" t="s">
        <v>396</v>
      </c>
      <c r="B8" s="58" t="s">
        <v>395</v>
      </c>
      <c r="C8" s="540" t="s">
        <v>304</v>
      </c>
      <c r="D8" s="626" t="s">
        <v>323</v>
      </c>
    </row>
    <row r="9" spans="1:4" x14ac:dyDescent="0.2">
      <c r="A9" s="633"/>
      <c r="B9" s="185" t="s">
        <v>394</v>
      </c>
      <c r="C9" s="632"/>
      <c r="D9" s="633"/>
    </row>
    <row r="10" spans="1:4" x14ac:dyDescent="0.2">
      <c r="A10" s="633"/>
      <c r="B10" s="185" t="s">
        <v>393</v>
      </c>
      <c r="C10" s="632"/>
      <c r="D10" s="633"/>
    </row>
    <row r="11" spans="1:4" x14ac:dyDescent="0.2">
      <c r="A11" s="633"/>
      <c r="B11" s="185" t="s">
        <v>392</v>
      </c>
      <c r="C11" s="632"/>
      <c r="D11" s="633"/>
    </row>
    <row r="12" spans="1:4" ht="25.5" x14ac:dyDescent="0.2">
      <c r="A12" s="633"/>
      <c r="B12" s="185" t="s">
        <v>391</v>
      </c>
      <c r="C12" s="632"/>
      <c r="D12" s="633"/>
    </row>
    <row r="13" spans="1:4" x14ac:dyDescent="0.2">
      <c r="A13" s="633"/>
      <c r="B13" s="185" t="s">
        <v>390</v>
      </c>
      <c r="C13" s="632"/>
      <c r="D13" s="633"/>
    </row>
    <row r="14" spans="1:4" x14ac:dyDescent="0.2">
      <c r="A14" s="627"/>
      <c r="B14" s="57" t="s">
        <v>389</v>
      </c>
      <c r="C14" s="537"/>
      <c r="D14" s="627"/>
    </row>
    <row r="15" spans="1:4" x14ac:dyDescent="0.2">
      <c r="A15" s="626" t="s">
        <v>388</v>
      </c>
      <c r="B15" s="185" t="s">
        <v>387</v>
      </c>
      <c r="C15" s="540" t="s">
        <v>304</v>
      </c>
      <c r="D15" s="626" t="s">
        <v>386</v>
      </c>
    </row>
    <row r="16" spans="1:4" x14ac:dyDescent="0.2">
      <c r="A16" s="627"/>
      <c r="B16" s="57" t="s">
        <v>385</v>
      </c>
      <c r="C16" s="537"/>
      <c r="D16" s="627"/>
    </row>
    <row r="17" spans="1:4" ht="25.5" x14ac:dyDescent="0.2">
      <c r="A17" s="626" t="s">
        <v>384</v>
      </c>
      <c r="B17" s="185" t="s">
        <v>383</v>
      </c>
      <c r="C17" s="540" t="s">
        <v>310</v>
      </c>
      <c r="D17" s="626" t="s">
        <v>382</v>
      </c>
    </row>
    <row r="18" spans="1:4" x14ac:dyDescent="0.2">
      <c r="A18" s="633"/>
      <c r="B18" s="185" t="s">
        <v>381</v>
      </c>
      <c r="C18" s="632"/>
      <c r="D18" s="633"/>
    </row>
    <row r="19" spans="1:4" x14ac:dyDescent="0.2">
      <c r="A19" s="633"/>
      <c r="B19" s="62" t="s">
        <v>380</v>
      </c>
      <c r="C19" s="632"/>
      <c r="D19" s="633"/>
    </row>
    <row r="20" spans="1:4" ht="25.5" x14ac:dyDescent="0.2">
      <c r="A20" s="633"/>
      <c r="B20" s="185" t="s">
        <v>379</v>
      </c>
      <c r="C20" s="632"/>
      <c r="D20" s="633"/>
    </row>
    <row r="21" spans="1:4" ht="25.5" x14ac:dyDescent="0.2">
      <c r="A21" s="633"/>
      <c r="B21" s="185" t="s">
        <v>378</v>
      </c>
      <c r="C21" s="632"/>
      <c r="D21" s="633"/>
    </row>
    <row r="22" spans="1:4" ht="25.5" x14ac:dyDescent="0.2">
      <c r="A22" s="633"/>
      <c r="B22" s="185" t="s">
        <v>377</v>
      </c>
      <c r="C22" s="632"/>
      <c r="D22" s="633"/>
    </row>
    <row r="23" spans="1:4" ht="25.5" x14ac:dyDescent="0.2">
      <c r="A23" s="633"/>
      <c r="B23" s="185" t="s">
        <v>376</v>
      </c>
      <c r="C23" s="632"/>
      <c r="D23" s="633"/>
    </row>
    <row r="24" spans="1:4" x14ac:dyDescent="0.2">
      <c r="A24" s="633"/>
      <c r="B24" s="634" t="s">
        <v>375</v>
      </c>
      <c r="C24" s="632"/>
      <c r="D24" s="633"/>
    </row>
    <row r="25" spans="1:4" x14ac:dyDescent="0.2">
      <c r="A25" s="633"/>
      <c r="B25" s="634"/>
      <c r="C25" s="632"/>
      <c r="D25" s="633"/>
    </row>
    <row r="26" spans="1:4" x14ac:dyDescent="0.2">
      <c r="A26" s="627"/>
      <c r="B26" s="57" t="s">
        <v>374</v>
      </c>
      <c r="C26" s="537"/>
      <c r="D26" s="627"/>
    </row>
    <row r="27" spans="1:4" x14ac:dyDescent="0.2">
      <c r="A27" s="626" t="s">
        <v>373</v>
      </c>
      <c r="B27" s="185" t="s">
        <v>372</v>
      </c>
      <c r="C27" s="540" t="s">
        <v>310</v>
      </c>
      <c r="D27" s="626" t="s">
        <v>371</v>
      </c>
    </row>
    <row r="28" spans="1:4" x14ac:dyDescent="0.2">
      <c r="A28" s="633"/>
      <c r="B28" s="185" t="s">
        <v>370</v>
      </c>
      <c r="C28" s="632"/>
      <c r="D28" s="633"/>
    </row>
    <row r="29" spans="1:4" x14ac:dyDescent="0.2">
      <c r="A29" s="633"/>
      <c r="B29" s="185" t="s">
        <v>369</v>
      </c>
      <c r="C29" s="632"/>
      <c r="D29" s="633"/>
    </row>
    <row r="30" spans="1:4" x14ac:dyDescent="0.2">
      <c r="A30" s="633"/>
      <c r="B30" s="185" t="s">
        <v>368</v>
      </c>
      <c r="C30" s="632"/>
      <c r="D30" s="633"/>
    </row>
    <row r="31" spans="1:4" x14ac:dyDescent="0.2">
      <c r="A31" s="627"/>
      <c r="B31" s="57" t="s">
        <v>367</v>
      </c>
      <c r="C31" s="537"/>
      <c r="D31" s="627"/>
    </row>
    <row r="32" spans="1:4" x14ac:dyDescent="0.2">
      <c r="A32" s="626" t="s">
        <v>366</v>
      </c>
      <c r="B32" s="185" t="s">
        <v>365</v>
      </c>
      <c r="C32" s="540" t="s">
        <v>310</v>
      </c>
      <c r="D32" s="626" t="s">
        <v>364</v>
      </c>
    </row>
    <row r="33" spans="1:4" x14ac:dyDescent="0.2">
      <c r="A33" s="633"/>
      <c r="B33" s="185" t="s">
        <v>363</v>
      </c>
      <c r="C33" s="632"/>
      <c r="D33" s="633"/>
    </row>
    <row r="34" spans="1:4" x14ac:dyDescent="0.2">
      <c r="A34" s="627"/>
      <c r="B34" s="57" t="s">
        <v>362</v>
      </c>
      <c r="C34" s="537"/>
      <c r="D34" s="627"/>
    </row>
    <row r="35" spans="1:4" x14ac:dyDescent="0.2">
      <c r="A35" s="626" t="s">
        <v>361</v>
      </c>
      <c r="B35" s="185" t="s">
        <v>360</v>
      </c>
      <c r="C35" s="540" t="s">
        <v>304</v>
      </c>
      <c r="D35" s="626" t="s">
        <v>333</v>
      </c>
    </row>
    <row r="36" spans="1:4" x14ac:dyDescent="0.2">
      <c r="A36" s="633"/>
      <c r="B36" s="185" t="s">
        <v>359</v>
      </c>
      <c r="C36" s="632"/>
      <c r="D36" s="633"/>
    </row>
    <row r="37" spans="1:4" x14ac:dyDescent="0.2">
      <c r="A37" s="627"/>
      <c r="B37" s="57" t="s">
        <v>358</v>
      </c>
      <c r="C37" s="537"/>
      <c r="D37" s="627"/>
    </row>
    <row r="38" spans="1:4" x14ac:dyDescent="0.2">
      <c r="A38" s="626" t="s">
        <v>357</v>
      </c>
      <c r="B38" s="58" t="s">
        <v>356</v>
      </c>
      <c r="C38" s="540" t="s">
        <v>310</v>
      </c>
      <c r="D38" s="629" t="s">
        <v>355</v>
      </c>
    </row>
    <row r="39" spans="1:4" x14ac:dyDescent="0.2">
      <c r="A39" s="627"/>
      <c r="B39" s="57" t="s">
        <v>354</v>
      </c>
      <c r="C39" s="537"/>
      <c r="D39" s="631"/>
    </row>
    <row r="40" spans="1:4" x14ac:dyDescent="0.2">
      <c r="A40" s="626" t="s">
        <v>353</v>
      </c>
      <c r="B40" s="185" t="s">
        <v>352</v>
      </c>
      <c r="C40" s="540" t="s">
        <v>304</v>
      </c>
      <c r="D40" s="626" t="s">
        <v>333</v>
      </c>
    </row>
    <row r="41" spans="1:4" x14ac:dyDescent="0.2">
      <c r="A41" s="633"/>
      <c r="B41" s="185" t="s">
        <v>351</v>
      </c>
      <c r="C41" s="632"/>
      <c r="D41" s="633"/>
    </row>
    <row r="42" spans="1:4" x14ac:dyDescent="0.2">
      <c r="A42" s="627"/>
      <c r="B42" s="57" t="s">
        <v>350</v>
      </c>
      <c r="C42" s="537"/>
      <c r="D42" s="627"/>
    </row>
    <row r="43" spans="1:4" x14ac:dyDescent="0.2">
      <c r="A43" s="626" t="s">
        <v>349</v>
      </c>
      <c r="B43" s="61" t="s">
        <v>348</v>
      </c>
      <c r="C43" s="565" t="s">
        <v>341</v>
      </c>
      <c r="D43" s="626" t="s">
        <v>340</v>
      </c>
    </row>
    <row r="44" spans="1:4" x14ac:dyDescent="0.2">
      <c r="A44" s="633"/>
      <c r="B44" s="61" t="s">
        <v>347</v>
      </c>
      <c r="C44" s="566"/>
      <c r="D44" s="633"/>
    </row>
    <row r="45" spans="1:4" x14ac:dyDescent="0.2">
      <c r="A45" s="633"/>
      <c r="B45" s="61" t="s">
        <v>346</v>
      </c>
      <c r="C45" s="566"/>
      <c r="D45" s="633"/>
    </row>
    <row r="46" spans="1:4" x14ac:dyDescent="0.2">
      <c r="A46" s="633"/>
      <c r="B46" s="61" t="s">
        <v>345</v>
      </c>
      <c r="C46" s="566"/>
      <c r="D46" s="633"/>
    </row>
    <row r="47" spans="1:4" x14ac:dyDescent="0.2">
      <c r="A47" s="627"/>
      <c r="B47" s="60" t="s">
        <v>344</v>
      </c>
      <c r="C47" s="567"/>
      <c r="D47" s="627"/>
    </row>
    <row r="48" spans="1:4" x14ac:dyDescent="0.2">
      <c r="A48" s="626" t="s">
        <v>343</v>
      </c>
      <c r="B48" s="185" t="s">
        <v>334</v>
      </c>
      <c r="C48" s="540" t="s">
        <v>341</v>
      </c>
      <c r="D48" s="626" t="s">
        <v>340</v>
      </c>
    </row>
    <row r="49" spans="1:4" x14ac:dyDescent="0.2">
      <c r="A49" s="633"/>
      <c r="B49" s="185" t="s">
        <v>332</v>
      </c>
      <c r="C49" s="632"/>
      <c r="D49" s="633"/>
    </row>
    <row r="50" spans="1:4" x14ac:dyDescent="0.2">
      <c r="A50" s="627"/>
      <c r="B50" s="57" t="s">
        <v>331</v>
      </c>
      <c r="C50" s="537"/>
      <c r="D50" s="627"/>
    </row>
    <row r="51" spans="1:4" x14ac:dyDescent="0.2">
      <c r="A51" s="626" t="s">
        <v>342</v>
      </c>
      <c r="B51" s="185" t="s">
        <v>334</v>
      </c>
      <c r="C51" s="540" t="s">
        <v>341</v>
      </c>
      <c r="D51" s="626" t="s">
        <v>340</v>
      </c>
    </row>
    <row r="52" spans="1:4" x14ac:dyDescent="0.2">
      <c r="A52" s="633"/>
      <c r="B52" s="185" t="s">
        <v>332</v>
      </c>
      <c r="C52" s="632"/>
      <c r="D52" s="633"/>
    </row>
    <row r="53" spans="1:4" x14ac:dyDescent="0.2">
      <c r="A53" s="627"/>
      <c r="B53" s="57" t="s">
        <v>331</v>
      </c>
      <c r="C53" s="537"/>
      <c r="D53" s="627"/>
    </row>
    <row r="54" spans="1:4" x14ac:dyDescent="0.2">
      <c r="A54" s="626" t="s">
        <v>339</v>
      </c>
      <c r="B54" s="185" t="s">
        <v>334</v>
      </c>
      <c r="C54" s="540" t="s">
        <v>304</v>
      </c>
      <c r="D54" s="626" t="s">
        <v>333</v>
      </c>
    </row>
    <row r="55" spans="1:4" x14ac:dyDescent="0.2">
      <c r="A55" s="633"/>
      <c r="B55" s="185" t="s">
        <v>332</v>
      </c>
      <c r="C55" s="632"/>
      <c r="D55" s="633"/>
    </row>
    <row r="56" spans="1:4" x14ac:dyDescent="0.2">
      <c r="A56" s="633"/>
      <c r="B56" s="185" t="s">
        <v>331</v>
      </c>
      <c r="C56" s="632"/>
      <c r="D56" s="633"/>
    </row>
    <row r="57" spans="1:4" x14ac:dyDescent="0.2">
      <c r="A57" s="633"/>
      <c r="B57" s="185" t="s">
        <v>338</v>
      </c>
      <c r="C57" s="632"/>
      <c r="D57" s="633"/>
    </row>
    <row r="58" spans="1:4" x14ac:dyDescent="0.2">
      <c r="A58" s="633"/>
      <c r="B58" s="185" t="s">
        <v>329</v>
      </c>
      <c r="C58" s="632"/>
      <c r="D58" s="633"/>
    </row>
    <row r="59" spans="1:4" x14ac:dyDescent="0.2">
      <c r="A59" s="633"/>
      <c r="B59" s="185" t="s">
        <v>337</v>
      </c>
      <c r="C59" s="632"/>
      <c r="D59" s="633"/>
    </row>
    <row r="60" spans="1:4" x14ac:dyDescent="0.2">
      <c r="A60" s="633"/>
      <c r="B60" s="185" t="s">
        <v>327</v>
      </c>
      <c r="C60" s="632"/>
      <c r="D60" s="633"/>
    </row>
    <row r="61" spans="1:4" x14ac:dyDescent="0.2">
      <c r="A61" s="627"/>
      <c r="B61" s="57" t="s">
        <v>336</v>
      </c>
      <c r="C61" s="537"/>
      <c r="D61" s="627"/>
    </row>
    <row r="62" spans="1:4" x14ac:dyDescent="0.2">
      <c r="A62" s="626" t="s">
        <v>335</v>
      </c>
      <c r="B62" s="185" t="s">
        <v>334</v>
      </c>
      <c r="C62" s="540" t="s">
        <v>304</v>
      </c>
      <c r="D62" s="626" t="s">
        <v>333</v>
      </c>
    </row>
    <row r="63" spans="1:4" x14ac:dyDescent="0.2">
      <c r="A63" s="633"/>
      <c r="B63" s="185" t="s">
        <v>332</v>
      </c>
      <c r="C63" s="632"/>
      <c r="D63" s="633"/>
    </row>
    <row r="64" spans="1:4" x14ac:dyDescent="0.2">
      <c r="A64" s="633"/>
      <c r="B64" s="185" t="s">
        <v>331</v>
      </c>
      <c r="C64" s="632"/>
      <c r="D64" s="633"/>
    </row>
    <row r="65" spans="1:4" x14ac:dyDescent="0.2">
      <c r="A65" s="633"/>
      <c r="B65" s="185" t="s">
        <v>330</v>
      </c>
      <c r="C65" s="632"/>
      <c r="D65" s="633"/>
    </row>
    <row r="66" spans="1:4" x14ac:dyDescent="0.2">
      <c r="A66" s="633"/>
      <c r="B66" s="185" t="s">
        <v>329</v>
      </c>
      <c r="C66" s="632"/>
      <c r="D66" s="633"/>
    </row>
    <row r="67" spans="1:4" x14ac:dyDescent="0.2">
      <c r="A67" s="633"/>
      <c r="B67" s="185" t="s">
        <v>328</v>
      </c>
      <c r="C67" s="632"/>
      <c r="D67" s="633"/>
    </row>
    <row r="68" spans="1:4" x14ac:dyDescent="0.2">
      <c r="A68" s="633"/>
      <c r="B68" s="185" t="s">
        <v>327</v>
      </c>
      <c r="C68" s="632"/>
      <c r="D68" s="633"/>
    </row>
    <row r="69" spans="1:4" x14ac:dyDescent="0.2">
      <c r="A69" s="627"/>
      <c r="B69" s="57" t="s">
        <v>326</v>
      </c>
      <c r="C69" s="537"/>
      <c r="D69" s="627"/>
    </row>
    <row r="70" spans="1:4" x14ac:dyDescent="0.2">
      <c r="A70" s="626" t="s">
        <v>325</v>
      </c>
      <c r="B70" s="58" t="s">
        <v>324</v>
      </c>
      <c r="C70" s="540" t="s">
        <v>304</v>
      </c>
      <c r="D70" s="626" t="s">
        <v>323</v>
      </c>
    </row>
    <row r="71" spans="1:4" x14ac:dyDescent="0.2">
      <c r="A71" s="627"/>
      <c r="B71" s="57" t="s">
        <v>322</v>
      </c>
      <c r="C71" s="537"/>
      <c r="D71" s="627"/>
    </row>
    <row r="72" spans="1:4" x14ac:dyDescent="0.2">
      <c r="A72" s="629" t="s">
        <v>321</v>
      </c>
      <c r="B72" s="185" t="s">
        <v>314</v>
      </c>
      <c r="C72" s="540" t="s">
        <v>310</v>
      </c>
      <c r="D72" s="626" t="s">
        <v>320</v>
      </c>
    </row>
    <row r="73" spans="1:4" x14ac:dyDescent="0.2">
      <c r="A73" s="630"/>
      <c r="B73" s="185" t="s">
        <v>319</v>
      </c>
      <c r="C73" s="632"/>
      <c r="D73" s="633"/>
    </row>
    <row r="74" spans="1:4" x14ac:dyDescent="0.2">
      <c r="A74" s="631"/>
      <c r="B74" s="57" t="s">
        <v>318</v>
      </c>
      <c r="C74" s="537"/>
      <c r="D74" s="627"/>
    </row>
    <row r="75" spans="1:4" x14ac:dyDescent="0.2">
      <c r="A75" s="629" t="s">
        <v>317</v>
      </c>
      <c r="B75" s="59" t="s">
        <v>316</v>
      </c>
      <c r="C75" s="540" t="s">
        <v>310</v>
      </c>
      <c r="D75" s="626" t="s">
        <v>315</v>
      </c>
    </row>
    <row r="76" spans="1:4" x14ac:dyDescent="0.2">
      <c r="A76" s="630"/>
      <c r="B76" s="59" t="s">
        <v>314</v>
      </c>
      <c r="C76" s="632"/>
      <c r="D76" s="633"/>
    </row>
    <row r="77" spans="1:4" x14ac:dyDescent="0.2">
      <c r="A77" s="631"/>
      <c r="B77" s="57" t="s">
        <v>313</v>
      </c>
      <c r="C77" s="537"/>
      <c r="D77" s="627"/>
    </row>
    <row r="78" spans="1:4" x14ac:dyDescent="0.2">
      <c r="A78" s="626" t="s">
        <v>312</v>
      </c>
      <c r="B78" s="58" t="s">
        <v>311</v>
      </c>
      <c r="C78" s="540" t="s">
        <v>310</v>
      </c>
      <c r="D78" s="626" t="s">
        <v>309</v>
      </c>
    </row>
    <row r="79" spans="1:4" x14ac:dyDescent="0.2">
      <c r="A79" s="633"/>
      <c r="B79" s="185" t="s">
        <v>308</v>
      </c>
      <c r="C79" s="632"/>
      <c r="D79" s="633"/>
    </row>
    <row r="80" spans="1:4" x14ac:dyDescent="0.2">
      <c r="A80" s="627"/>
      <c r="B80" s="57" t="s">
        <v>307</v>
      </c>
      <c r="C80" s="537"/>
      <c r="D80" s="627"/>
    </row>
    <row r="81" spans="1:4" x14ac:dyDescent="0.2">
      <c r="A81" s="626" t="s">
        <v>306</v>
      </c>
      <c r="B81" s="58" t="s">
        <v>305</v>
      </c>
      <c r="C81" s="540" t="s">
        <v>304</v>
      </c>
      <c r="D81" s="626" t="s">
        <v>303</v>
      </c>
    </row>
    <row r="82" spans="1:4" x14ac:dyDescent="0.2">
      <c r="A82" s="627"/>
      <c r="B82" s="57" t="s">
        <v>302</v>
      </c>
      <c r="C82" s="537"/>
      <c r="D82" s="627"/>
    </row>
    <row r="84" spans="1:4" x14ac:dyDescent="0.2">
      <c r="A84" s="628" t="s">
        <v>301</v>
      </c>
      <c r="B84" s="628"/>
    </row>
    <row r="86" spans="1:4" x14ac:dyDescent="0.2">
      <c r="A86" s="38" t="s">
        <v>98</v>
      </c>
    </row>
  </sheetData>
  <mergeCells count="60">
    <mergeCell ref="A8:A14"/>
    <mergeCell ref="C8:C14"/>
    <mergeCell ref="D8:D14"/>
    <mergeCell ref="A1:D1"/>
    <mergeCell ref="A4:A7"/>
    <mergeCell ref="C4:C7"/>
    <mergeCell ref="D4:D7"/>
    <mergeCell ref="A15:A16"/>
    <mergeCell ref="C15:C16"/>
    <mergeCell ref="D15:D16"/>
    <mergeCell ref="A17:A26"/>
    <mergeCell ref="C17:C26"/>
    <mergeCell ref="D17:D26"/>
    <mergeCell ref="B24:B25"/>
    <mergeCell ref="A27:A31"/>
    <mergeCell ref="C27:C31"/>
    <mergeCell ref="D27:D31"/>
    <mergeCell ref="A32:A34"/>
    <mergeCell ref="C32:C34"/>
    <mergeCell ref="D32:D34"/>
    <mergeCell ref="A35:A37"/>
    <mergeCell ref="C35:C37"/>
    <mergeCell ref="D35:D37"/>
    <mergeCell ref="A38:A39"/>
    <mergeCell ref="C38:C39"/>
    <mergeCell ref="D38:D39"/>
    <mergeCell ref="A40:A42"/>
    <mergeCell ref="C40:C42"/>
    <mergeCell ref="D40:D42"/>
    <mergeCell ref="A43:A47"/>
    <mergeCell ref="C43:C47"/>
    <mergeCell ref="D43:D47"/>
    <mergeCell ref="A48:A50"/>
    <mergeCell ref="C48:C50"/>
    <mergeCell ref="D48:D50"/>
    <mergeCell ref="A51:A53"/>
    <mergeCell ref="C51:C53"/>
    <mergeCell ref="D51:D53"/>
    <mergeCell ref="A54:A61"/>
    <mergeCell ref="C54:C61"/>
    <mergeCell ref="D54:D61"/>
    <mergeCell ref="A62:A69"/>
    <mergeCell ref="C62:C69"/>
    <mergeCell ref="D62:D69"/>
    <mergeCell ref="A70:A71"/>
    <mergeCell ref="C70:C71"/>
    <mergeCell ref="D70:D71"/>
    <mergeCell ref="A72:A74"/>
    <mergeCell ref="C72:C74"/>
    <mergeCell ref="D72:D74"/>
    <mergeCell ref="A81:A82"/>
    <mergeCell ref="C81:C82"/>
    <mergeCell ref="D81:D82"/>
    <mergeCell ref="A84:B84"/>
    <mergeCell ref="A75:A77"/>
    <mergeCell ref="C75:C77"/>
    <mergeCell ref="D75:D77"/>
    <mergeCell ref="A78:A80"/>
    <mergeCell ref="C78:C80"/>
    <mergeCell ref="D78:D80"/>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8"/>
  <sheetViews>
    <sheetView workbookViewId="0">
      <selection activeCell="N85" sqref="N85"/>
    </sheetView>
  </sheetViews>
  <sheetFormatPr baseColWidth="10" defaultColWidth="11.42578125" defaultRowHeight="12.75" x14ac:dyDescent="0.2"/>
  <cols>
    <col min="1" max="1" width="8.5703125" style="210" customWidth="1"/>
    <col min="2" max="2" width="46.28515625" style="385" customWidth="1"/>
    <col min="3" max="3" width="13" style="385" customWidth="1"/>
    <col min="4" max="8" width="13.28515625" style="210" bestFit="1" customWidth="1"/>
    <col min="9" max="11" width="9.28515625" style="210" bestFit="1" customWidth="1"/>
    <col min="12" max="12" width="10.42578125" style="210" bestFit="1" customWidth="1"/>
    <col min="13" max="16384" width="11.42578125" style="38"/>
  </cols>
  <sheetData>
    <row r="1" spans="1:12" x14ac:dyDescent="0.2">
      <c r="A1" s="176" t="s">
        <v>1237</v>
      </c>
    </row>
    <row r="2" spans="1:12" ht="13.5" thickBot="1" x14ac:dyDescent="0.25"/>
    <row r="3" spans="1:12" ht="13.5" thickBot="1" x14ac:dyDescent="0.25">
      <c r="A3" s="386" t="s">
        <v>530</v>
      </c>
      <c r="B3" s="387" t="s">
        <v>529</v>
      </c>
      <c r="C3" s="388" t="s">
        <v>528</v>
      </c>
      <c r="D3" s="659" t="s">
        <v>527</v>
      </c>
      <c r="E3" s="660"/>
      <c r="F3" s="660"/>
      <c r="G3" s="660"/>
      <c r="H3" s="660"/>
      <c r="I3" s="660"/>
      <c r="J3" s="660"/>
      <c r="K3" s="660"/>
      <c r="L3" s="661"/>
    </row>
    <row r="4" spans="1:12" ht="38.25" x14ac:dyDescent="0.2">
      <c r="A4" s="389">
        <v>84</v>
      </c>
      <c r="B4" s="390" t="s">
        <v>526</v>
      </c>
      <c r="C4" s="390" t="s">
        <v>423</v>
      </c>
      <c r="D4" s="656" t="s">
        <v>512</v>
      </c>
      <c r="E4" s="657"/>
      <c r="F4" s="657"/>
      <c r="G4" s="657"/>
      <c r="H4" s="657"/>
      <c r="I4" s="657"/>
      <c r="J4" s="657"/>
      <c r="K4" s="657"/>
      <c r="L4" s="658"/>
    </row>
    <row r="5" spans="1:12" s="210" customFormat="1" x14ac:dyDescent="0.25">
      <c r="A5" s="650">
        <v>81</v>
      </c>
      <c r="B5" s="651" t="s">
        <v>525</v>
      </c>
      <c r="C5" s="651" t="s">
        <v>439</v>
      </c>
      <c r="D5" s="638" t="s">
        <v>524</v>
      </c>
      <c r="E5" s="639"/>
      <c r="F5" s="639"/>
      <c r="G5" s="639"/>
      <c r="H5" s="639"/>
      <c r="I5" s="639"/>
      <c r="J5" s="639"/>
      <c r="K5" s="639"/>
      <c r="L5" s="641"/>
    </row>
    <row r="6" spans="1:12" s="210" customFormat="1" x14ac:dyDescent="0.25">
      <c r="A6" s="650"/>
      <c r="B6" s="651"/>
      <c r="C6" s="651"/>
      <c r="D6" s="391">
        <v>2019</v>
      </c>
      <c r="E6" s="392">
        <v>2020</v>
      </c>
      <c r="F6" s="392">
        <v>2021</v>
      </c>
      <c r="G6" s="392">
        <v>2022</v>
      </c>
      <c r="H6" s="392">
        <v>2023</v>
      </c>
      <c r="I6" s="392">
        <v>2024</v>
      </c>
      <c r="J6" s="392">
        <v>2025</v>
      </c>
      <c r="K6" s="392">
        <v>2026</v>
      </c>
      <c r="L6" s="393" t="s">
        <v>166</v>
      </c>
    </row>
    <row r="7" spans="1:12" s="210" customFormat="1" x14ac:dyDescent="0.25">
      <c r="A7" s="650"/>
      <c r="B7" s="651"/>
      <c r="C7" s="651"/>
      <c r="D7" s="394">
        <v>25311</v>
      </c>
      <c r="E7" s="395">
        <v>14113</v>
      </c>
      <c r="F7" s="395">
        <v>22531</v>
      </c>
      <c r="G7" s="395">
        <v>22030</v>
      </c>
      <c r="H7" s="395">
        <v>24423</v>
      </c>
      <c r="I7" s="395">
        <v>26757</v>
      </c>
      <c r="J7" s="395">
        <v>25675</v>
      </c>
      <c r="K7" s="395">
        <v>24395</v>
      </c>
      <c r="L7" s="396">
        <v>184236</v>
      </c>
    </row>
    <row r="8" spans="1:12" x14ac:dyDescent="0.2">
      <c r="A8" s="650">
        <v>79</v>
      </c>
      <c r="B8" s="651" t="s">
        <v>523</v>
      </c>
      <c r="C8" s="651" t="s">
        <v>423</v>
      </c>
      <c r="D8" s="638" t="s">
        <v>522</v>
      </c>
      <c r="E8" s="639"/>
      <c r="F8" s="639"/>
      <c r="G8" s="639"/>
      <c r="H8" s="639"/>
      <c r="I8" s="639"/>
      <c r="J8" s="639"/>
      <c r="K8" s="639"/>
      <c r="L8" s="641"/>
    </row>
    <row r="9" spans="1:12" x14ac:dyDescent="0.2">
      <c r="A9" s="650"/>
      <c r="B9" s="651"/>
      <c r="C9" s="651"/>
      <c r="D9" s="391" t="s">
        <v>521</v>
      </c>
      <c r="E9" s="639" t="s">
        <v>520</v>
      </c>
      <c r="F9" s="639"/>
      <c r="G9" s="639" t="s">
        <v>519</v>
      </c>
      <c r="H9" s="639"/>
      <c r="I9" s="639" t="s">
        <v>518</v>
      </c>
      <c r="J9" s="639"/>
      <c r="K9" s="639" t="s">
        <v>415</v>
      </c>
      <c r="L9" s="641"/>
    </row>
    <row r="10" spans="1:12" x14ac:dyDescent="0.2">
      <c r="A10" s="650"/>
      <c r="B10" s="651"/>
      <c r="C10" s="651"/>
      <c r="D10" s="397">
        <v>19.600000000000001</v>
      </c>
      <c r="E10" s="642">
        <v>31.6</v>
      </c>
      <c r="F10" s="642"/>
      <c r="G10" s="642">
        <v>40.1</v>
      </c>
      <c r="H10" s="642"/>
      <c r="I10" s="642">
        <v>44.4</v>
      </c>
      <c r="J10" s="642"/>
      <c r="K10" s="642">
        <v>262.10000000000002</v>
      </c>
      <c r="L10" s="643"/>
    </row>
    <row r="11" spans="1:12" ht="38.25" x14ac:dyDescent="0.2">
      <c r="A11" s="398">
        <v>77</v>
      </c>
      <c r="B11" s="399" t="s">
        <v>517</v>
      </c>
      <c r="C11" s="399" t="s">
        <v>516</v>
      </c>
      <c r="D11" s="638" t="s">
        <v>512</v>
      </c>
      <c r="E11" s="639"/>
      <c r="F11" s="639"/>
      <c r="G11" s="639"/>
      <c r="H11" s="639"/>
      <c r="I11" s="639"/>
      <c r="J11" s="639"/>
      <c r="K11" s="639"/>
      <c r="L11" s="641"/>
    </row>
    <row r="12" spans="1:12" ht="51" x14ac:dyDescent="0.2">
      <c r="A12" s="398">
        <v>76</v>
      </c>
      <c r="B12" s="399" t="s">
        <v>515</v>
      </c>
      <c r="C12" s="399" t="s">
        <v>439</v>
      </c>
      <c r="D12" s="638" t="s">
        <v>512</v>
      </c>
      <c r="E12" s="639"/>
      <c r="F12" s="639"/>
      <c r="G12" s="639"/>
      <c r="H12" s="639"/>
      <c r="I12" s="639"/>
      <c r="J12" s="639"/>
      <c r="K12" s="639"/>
      <c r="L12" s="641"/>
    </row>
    <row r="13" spans="1:12" ht="63.75" x14ac:dyDescent="0.2">
      <c r="A13" s="398">
        <v>75</v>
      </c>
      <c r="B13" s="399" t="s">
        <v>514</v>
      </c>
      <c r="C13" s="399" t="s">
        <v>513</v>
      </c>
      <c r="D13" s="638" t="s">
        <v>512</v>
      </c>
      <c r="E13" s="639"/>
      <c r="F13" s="639"/>
      <c r="G13" s="639"/>
      <c r="H13" s="639"/>
      <c r="I13" s="639"/>
      <c r="J13" s="639"/>
      <c r="K13" s="639"/>
      <c r="L13" s="641"/>
    </row>
    <row r="14" spans="1:12" x14ac:dyDescent="0.2">
      <c r="A14" s="650">
        <v>71</v>
      </c>
      <c r="B14" s="651" t="s">
        <v>511</v>
      </c>
      <c r="C14" s="651" t="s">
        <v>510</v>
      </c>
      <c r="D14" s="638" t="s">
        <v>422</v>
      </c>
      <c r="E14" s="639"/>
      <c r="F14" s="639"/>
      <c r="G14" s="639"/>
      <c r="H14" s="639"/>
      <c r="I14" s="639"/>
      <c r="J14" s="639"/>
      <c r="K14" s="639"/>
      <c r="L14" s="641"/>
    </row>
    <row r="15" spans="1:12" x14ac:dyDescent="0.2">
      <c r="A15" s="650"/>
      <c r="B15" s="651"/>
      <c r="C15" s="651"/>
      <c r="D15" s="646" t="s">
        <v>509</v>
      </c>
      <c r="E15" s="644"/>
      <c r="F15" s="644"/>
      <c r="G15" s="644" t="s">
        <v>508</v>
      </c>
      <c r="H15" s="644"/>
      <c r="I15" s="644"/>
      <c r="J15" s="644" t="s">
        <v>507</v>
      </c>
      <c r="K15" s="644"/>
      <c r="L15" s="645"/>
    </row>
    <row r="16" spans="1:12" x14ac:dyDescent="0.2">
      <c r="A16" s="650"/>
      <c r="B16" s="651"/>
      <c r="C16" s="651"/>
      <c r="D16" s="636">
        <v>3690738</v>
      </c>
      <c r="E16" s="637"/>
      <c r="F16" s="637"/>
      <c r="G16" s="637">
        <v>3552178</v>
      </c>
      <c r="H16" s="637"/>
      <c r="I16" s="637"/>
      <c r="J16" s="637">
        <v>138560</v>
      </c>
      <c r="K16" s="637"/>
      <c r="L16" s="640"/>
    </row>
    <row r="17" spans="1:12" x14ac:dyDescent="0.2">
      <c r="A17" s="650">
        <v>62</v>
      </c>
      <c r="B17" s="651" t="s">
        <v>506</v>
      </c>
      <c r="C17" s="651" t="s">
        <v>505</v>
      </c>
      <c r="D17" s="638" t="s">
        <v>422</v>
      </c>
      <c r="E17" s="639"/>
      <c r="F17" s="639"/>
      <c r="G17" s="639"/>
      <c r="H17" s="639"/>
      <c r="I17" s="639"/>
      <c r="J17" s="639"/>
      <c r="K17" s="639"/>
      <c r="L17" s="641"/>
    </row>
    <row r="18" spans="1:12" x14ac:dyDescent="0.2">
      <c r="A18" s="650"/>
      <c r="B18" s="651"/>
      <c r="C18" s="651"/>
      <c r="D18" s="391">
        <v>2019</v>
      </c>
      <c r="E18" s="639">
        <v>2020</v>
      </c>
      <c r="F18" s="639"/>
      <c r="G18" s="639">
        <v>2021</v>
      </c>
      <c r="H18" s="639"/>
      <c r="I18" s="639">
        <v>2022</v>
      </c>
      <c r="J18" s="639"/>
      <c r="K18" s="639" t="s">
        <v>415</v>
      </c>
      <c r="L18" s="641"/>
    </row>
    <row r="19" spans="1:12" x14ac:dyDescent="0.2">
      <c r="A19" s="650"/>
      <c r="B19" s="651"/>
      <c r="C19" s="651"/>
      <c r="D19" s="394">
        <v>2952879</v>
      </c>
      <c r="E19" s="637">
        <v>681313</v>
      </c>
      <c r="F19" s="637"/>
      <c r="G19" s="637">
        <v>2408994</v>
      </c>
      <c r="H19" s="637"/>
      <c r="I19" s="637">
        <v>2408994</v>
      </c>
      <c r="J19" s="637"/>
      <c r="K19" s="637">
        <v>2408994</v>
      </c>
      <c r="L19" s="640"/>
    </row>
    <row r="20" spans="1:12" x14ac:dyDescent="0.2">
      <c r="A20" s="650">
        <v>61</v>
      </c>
      <c r="B20" s="651" t="s">
        <v>504</v>
      </c>
      <c r="C20" s="651" t="s">
        <v>446</v>
      </c>
      <c r="D20" s="638" t="s">
        <v>503</v>
      </c>
      <c r="E20" s="639"/>
      <c r="F20" s="639"/>
      <c r="G20" s="639"/>
      <c r="H20" s="639"/>
      <c r="I20" s="639"/>
      <c r="J20" s="639"/>
      <c r="K20" s="639"/>
      <c r="L20" s="641"/>
    </row>
    <row r="21" spans="1:12" x14ac:dyDescent="0.2">
      <c r="A21" s="650"/>
      <c r="B21" s="651"/>
      <c r="C21" s="651"/>
      <c r="D21" s="638">
        <v>432</v>
      </c>
      <c r="E21" s="639"/>
      <c r="F21" s="639"/>
      <c r="G21" s="639"/>
      <c r="H21" s="639"/>
      <c r="I21" s="639"/>
      <c r="J21" s="639"/>
      <c r="K21" s="639"/>
      <c r="L21" s="641"/>
    </row>
    <row r="22" spans="1:12" x14ac:dyDescent="0.2">
      <c r="A22" s="650">
        <v>60</v>
      </c>
      <c r="B22" s="651" t="s">
        <v>502</v>
      </c>
      <c r="C22" s="651" t="s">
        <v>446</v>
      </c>
      <c r="D22" s="638" t="s">
        <v>501</v>
      </c>
      <c r="E22" s="639"/>
      <c r="F22" s="639"/>
      <c r="G22" s="639"/>
      <c r="H22" s="639"/>
      <c r="I22" s="639"/>
      <c r="J22" s="639"/>
      <c r="K22" s="639"/>
      <c r="L22" s="641"/>
    </row>
    <row r="23" spans="1:12" x14ac:dyDescent="0.2">
      <c r="A23" s="650"/>
      <c r="B23" s="651"/>
      <c r="C23" s="651"/>
      <c r="D23" s="638" t="s">
        <v>500</v>
      </c>
      <c r="E23" s="639"/>
      <c r="F23" s="639"/>
      <c r="G23" s="639" t="s">
        <v>418</v>
      </c>
      <c r="H23" s="639"/>
      <c r="I23" s="639" t="s">
        <v>436</v>
      </c>
      <c r="J23" s="639"/>
      <c r="K23" s="639" t="s">
        <v>415</v>
      </c>
      <c r="L23" s="641"/>
    </row>
    <row r="24" spans="1:12" x14ac:dyDescent="0.2">
      <c r="A24" s="650"/>
      <c r="B24" s="651"/>
      <c r="C24" s="651"/>
      <c r="D24" s="636">
        <v>9875</v>
      </c>
      <c r="E24" s="637"/>
      <c r="F24" s="637"/>
      <c r="G24" s="637">
        <v>13054</v>
      </c>
      <c r="H24" s="637"/>
      <c r="I24" s="637">
        <v>13417</v>
      </c>
      <c r="J24" s="637"/>
      <c r="K24" s="637">
        <v>13577</v>
      </c>
      <c r="L24" s="640"/>
    </row>
    <row r="25" spans="1:12" ht="38.25" x14ac:dyDescent="0.2">
      <c r="A25" s="398">
        <v>59</v>
      </c>
      <c r="B25" s="399" t="s">
        <v>499</v>
      </c>
      <c r="C25" s="399" t="s">
        <v>423</v>
      </c>
      <c r="D25" s="638" t="s">
        <v>496</v>
      </c>
      <c r="E25" s="639"/>
      <c r="F25" s="639"/>
      <c r="G25" s="639"/>
      <c r="H25" s="639"/>
      <c r="I25" s="639"/>
      <c r="J25" s="639"/>
      <c r="K25" s="639"/>
      <c r="L25" s="641"/>
    </row>
    <row r="26" spans="1:12" x14ac:dyDescent="0.2">
      <c r="A26" s="650">
        <v>58</v>
      </c>
      <c r="B26" s="651" t="s">
        <v>498</v>
      </c>
      <c r="C26" s="651" t="s">
        <v>423</v>
      </c>
      <c r="D26" s="638" t="s">
        <v>422</v>
      </c>
      <c r="E26" s="639"/>
      <c r="F26" s="639"/>
      <c r="G26" s="639"/>
      <c r="H26" s="639"/>
      <c r="I26" s="639"/>
      <c r="J26" s="639"/>
      <c r="K26" s="639"/>
      <c r="L26" s="641"/>
    </row>
    <row r="27" spans="1:12" x14ac:dyDescent="0.2">
      <c r="A27" s="650"/>
      <c r="B27" s="651"/>
      <c r="C27" s="651"/>
      <c r="D27" s="638" t="s">
        <v>421</v>
      </c>
      <c r="E27" s="639"/>
      <c r="F27" s="639"/>
      <c r="G27" s="639" t="s">
        <v>420</v>
      </c>
      <c r="H27" s="639"/>
      <c r="I27" s="639"/>
      <c r="J27" s="639" t="s">
        <v>415</v>
      </c>
      <c r="K27" s="639"/>
      <c r="L27" s="641"/>
    </row>
    <row r="28" spans="1:12" x14ac:dyDescent="0.2">
      <c r="A28" s="650"/>
      <c r="B28" s="651"/>
      <c r="C28" s="651"/>
      <c r="D28" s="636">
        <v>64659</v>
      </c>
      <c r="E28" s="637"/>
      <c r="F28" s="637"/>
      <c r="G28" s="637">
        <v>129317</v>
      </c>
      <c r="H28" s="637"/>
      <c r="I28" s="637"/>
      <c r="J28" s="637">
        <v>129317</v>
      </c>
      <c r="K28" s="637"/>
      <c r="L28" s="640"/>
    </row>
    <row r="29" spans="1:12" ht="51" x14ac:dyDescent="0.2">
      <c r="A29" s="398">
        <v>57</v>
      </c>
      <c r="B29" s="399" t="s">
        <v>497</v>
      </c>
      <c r="C29" s="399" t="s">
        <v>469</v>
      </c>
      <c r="D29" s="638" t="s">
        <v>496</v>
      </c>
      <c r="E29" s="639"/>
      <c r="F29" s="639"/>
      <c r="G29" s="639"/>
      <c r="H29" s="639"/>
      <c r="I29" s="639"/>
      <c r="J29" s="639"/>
      <c r="K29" s="639"/>
      <c r="L29" s="641"/>
    </row>
    <row r="30" spans="1:12" ht="102" x14ac:dyDescent="0.2">
      <c r="A30" s="398">
        <v>56</v>
      </c>
      <c r="B30" s="399" t="s">
        <v>495</v>
      </c>
      <c r="C30" s="399" t="s">
        <v>446</v>
      </c>
      <c r="D30" s="638" t="s">
        <v>489</v>
      </c>
      <c r="E30" s="639"/>
      <c r="F30" s="639"/>
      <c r="G30" s="639"/>
      <c r="H30" s="639"/>
      <c r="I30" s="639"/>
      <c r="J30" s="639"/>
      <c r="K30" s="639"/>
      <c r="L30" s="641"/>
    </row>
    <row r="31" spans="1:12" ht="51" x14ac:dyDescent="0.2">
      <c r="A31" s="398">
        <v>55</v>
      </c>
      <c r="B31" s="399" t="s">
        <v>494</v>
      </c>
      <c r="C31" s="399" t="s">
        <v>431</v>
      </c>
      <c r="D31" s="638" t="s">
        <v>489</v>
      </c>
      <c r="E31" s="639"/>
      <c r="F31" s="639"/>
      <c r="G31" s="639"/>
      <c r="H31" s="639"/>
      <c r="I31" s="639"/>
      <c r="J31" s="639"/>
      <c r="K31" s="639"/>
      <c r="L31" s="641"/>
    </row>
    <row r="32" spans="1:12" ht="51" x14ac:dyDescent="0.2">
      <c r="A32" s="398">
        <v>54</v>
      </c>
      <c r="B32" s="399" t="s">
        <v>493</v>
      </c>
      <c r="C32" s="399" t="s">
        <v>492</v>
      </c>
      <c r="D32" s="638" t="s">
        <v>489</v>
      </c>
      <c r="E32" s="639"/>
      <c r="F32" s="639"/>
      <c r="G32" s="639"/>
      <c r="H32" s="639"/>
      <c r="I32" s="639"/>
      <c r="J32" s="639"/>
      <c r="K32" s="639"/>
      <c r="L32" s="641"/>
    </row>
    <row r="33" spans="1:12" ht="25.5" x14ac:dyDescent="0.2">
      <c r="A33" s="398">
        <v>53</v>
      </c>
      <c r="B33" s="399" t="s">
        <v>491</v>
      </c>
      <c r="C33" s="399" t="s">
        <v>469</v>
      </c>
      <c r="D33" s="638" t="s">
        <v>489</v>
      </c>
      <c r="E33" s="639"/>
      <c r="F33" s="639"/>
      <c r="G33" s="639"/>
      <c r="H33" s="639"/>
      <c r="I33" s="639"/>
      <c r="J33" s="639"/>
      <c r="K33" s="639"/>
      <c r="L33" s="641"/>
    </row>
    <row r="34" spans="1:12" ht="38.25" x14ac:dyDescent="0.2">
      <c r="A34" s="398">
        <v>52</v>
      </c>
      <c r="B34" s="399" t="s">
        <v>490</v>
      </c>
      <c r="C34" s="399" t="s">
        <v>407</v>
      </c>
      <c r="D34" s="638" t="s">
        <v>489</v>
      </c>
      <c r="E34" s="639"/>
      <c r="F34" s="639"/>
      <c r="G34" s="639"/>
      <c r="H34" s="639"/>
      <c r="I34" s="639"/>
      <c r="J34" s="639"/>
      <c r="K34" s="639"/>
      <c r="L34" s="641"/>
    </row>
    <row r="35" spans="1:12" x14ac:dyDescent="0.2">
      <c r="A35" s="650">
        <v>51</v>
      </c>
      <c r="B35" s="651" t="s">
        <v>488</v>
      </c>
      <c r="C35" s="651" t="s">
        <v>423</v>
      </c>
      <c r="D35" s="638" t="s">
        <v>437</v>
      </c>
      <c r="E35" s="639"/>
      <c r="F35" s="639"/>
      <c r="G35" s="639"/>
      <c r="H35" s="639"/>
      <c r="I35" s="639"/>
      <c r="J35" s="639"/>
      <c r="K35" s="639"/>
      <c r="L35" s="641"/>
    </row>
    <row r="36" spans="1:12" x14ac:dyDescent="0.2">
      <c r="A36" s="650"/>
      <c r="B36" s="651"/>
      <c r="C36" s="651"/>
      <c r="D36" s="391" t="s">
        <v>421</v>
      </c>
      <c r="E36" s="392" t="s">
        <v>420</v>
      </c>
      <c r="F36" s="392" t="s">
        <v>419</v>
      </c>
      <c r="G36" s="392" t="s">
        <v>418</v>
      </c>
      <c r="H36" s="392" t="s">
        <v>417</v>
      </c>
      <c r="I36" s="392" t="s">
        <v>436</v>
      </c>
      <c r="J36" s="392" t="s">
        <v>435</v>
      </c>
      <c r="K36" s="392" t="s">
        <v>434</v>
      </c>
      <c r="L36" s="393" t="s">
        <v>433</v>
      </c>
    </row>
    <row r="37" spans="1:12" x14ac:dyDescent="0.2">
      <c r="A37" s="650"/>
      <c r="B37" s="651"/>
      <c r="C37" s="651"/>
      <c r="D37" s="665">
        <v>8063</v>
      </c>
      <c r="E37" s="666">
        <v>15968</v>
      </c>
      <c r="F37" s="666">
        <v>16495</v>
      </c>
      <c r="G37" s="666">
        <v>17081</v>
      </c>
      <c r="H37" s="666">
        <v>17081</v>
      </c>
      <c r="I37" s="666">
        <v>19388</v>
      </c>
      <c r="J37" s="666">
        <v>21513</v>
      </c>
      <c r="K37" s="666">
        <v>23456</v>
      </c>
      <c r="L37" s="667">
        <v>23456</v>
      </c>
    </row>
    <row r="38" spans="1:12" x14ac:dyDescent="0.2">
      <c r="A38" s="650">
        <v>50</v>
      </c>
      <c r="B38" s="651" t="s">
        <v>487</v>
      </c>
      <c r="C38" s="651" t="s">
        <v>439</v>
      </c>
      <c r="D38" s="638" t="s">
        <v>422</v>
      </c>
      <c r="E38" s="639"/>
      <c r="F38" s="639"/>
      <c r="G38" s="639"/>
      <c r="H38" s="639"/>
      <c r="I38" s="639"/>
      <c r="J38" s="639"/>
      <c r="K38" s="639"/>
      <c r="L38" s="641"/>
    </row>
    <row r="39" spans="1:12" x14ac:dyDescent="0.2">
      <c r="A39" s="650"/>
      <c r="B39" s="651"/>
      <c r="C39" s="651"/>
      <c r="D39" s="638" t="s">
        <v>421</v>
      </c>
      <c r="E39" s="639"/>
      <c r="F39" s="639"/>
      <c r="G39" s="639"/>
      <c r="H39" s="639" t="s">
        <v>486</v>
      </c>
      <c r="I39" s="639"/>
      <c r="J39" s="639"/>
      <c r="K39" s="639"/>
      <c r="L39" s="641"/>
    </row>
    <row r="40" spans="1:12" x14ac:dyDescent="0.2">
      <c r="A40" s="650"/>
      <c r="B40" s="651"/>
      <c r="C40" s="651"/>
      <c r="D40" s="636">
        <v>389435</v>
      </c>
      <c r="E40" s="637"/>
      <c r="F40" s="637"/>
      <c r="G40" s="637"/>
      <c r="H40" s="637">
        <v>103348</v>
      </c>
      <c r="I40" s="637"/>
      <c r="J40" s="637"/>
      <c r="K40" s="637"/>
      <c r="L40" s="640"/>
    </row>
    <row r="41" spans="1:12" ht="76.5" x14ac:dyDescent="0.2">
      <c r="A41" s="398">
        <v>48</v>
      </c>
      <c r="B41" s="399" t="s">
        <v>485</v>
      </c>
      <c r="C41" s="399" t="s">
        <v>431</v>
      </c>
      <c r="D41" s="638" t="s">
        <v>404</v>
      </c>
      <c r="E41" s="639"/>
      <c r="F41" s="639"/>
      <c r="G41" s="639"/>
      <c r="H41" s="639"/>
      <c r="I41" s="639"/>
      <c r="J41" s="639"/>
      <c r="K41" s="639"/>
      <c r="L41" s="641"/>
    </row>
    <row r="42" spans="1:12" ht="25.5" x14ac:dyDescent="0.2">
      <c r="A42" s="398">
        <v>47</v>
      </c>
      <c r="B42" s="399" t="s">
        <v>484</v>
      </c>
      <c r="C42" s="399"/>
      <c r="D42" s="638" t="s">
        <v>404</v>
      </c>
      <c r="E42" s="639"/>
      <c r="F42" s="639"/>
      <c r="G42" s="639"/>
      <c r="H42" s="639"/>
      <c r="I42" s="639"/>
      <c r="J42" s="639"/>
      <c r="K42" s="639"/>
      <c r="L42" s="641"/>
    </row>
    <row r="43" spans="1:12" ht="25.5" x14ac:dyDescent="0.2">
      <c r="A43" s="398">
        <v>46</v>
      </c>
      <c r="B43" s="399" t="s">
        <v>483</v>
      </c>
      <c r="C43" s="399" t="s">
        <v>407</v>
      </c>
      <c r="D43" s="638" t="s">
        <v>404</v>
      </c>
      <c r="E43" s="639"/>
      <c r="F43" s="639"/>
      <c r="G43" s="639"/>
      <c r="H43" s="639"/>
      <c r="I43" s="639"/>
      <c r="J43" s="639"/>
      <c r="K43" s="639"/>
      <c r="L43" s="641"/>
    </row>
    <row r="44" spans="1:12" x14ac:dyDescent="0.2">
      <c r="A44" s="650">
        <v>45</v>
      </c>
      <c r="B44" s="651" t="s">
        <v>482</v>
      </c>
      <c r="C44" s="651" t="s">
        <v>481</v>
      </c>
      <c r="D44" s="638" t="s">
        <v>480</v>
      </c>
      <c r="E44" s="639"/>
      <c r="F44" s="639"/>
      <c r="G44" s="639"/>
      <c r="H44" s="639"/>
      <c r="I44" s="639"/>
      <c r="J44" s="639"/>
      <c r="K44" s="639"/>
      <c r="L44" s="641"/>
    </row>
    <row r="45" spans="1:12" x14ac:dyDescent="0.2">
      <c r="A45" s="650"/>
      <c r="B45" s="651"/>
      <c r="C45" s="651"/>
      <c r="D45" s="391" t="s">
        <v>421</v>
      </c>
      <c r="E45" s="639" t="s">
        <v>420</v>
      </c>
      <c r="F45" s="639"/>
      <c r="G45" s="639" t="s">
        <v>419</v>
      </c>
      <c r="H45" s="639"/>
      <c r="I45" s="639" t="s">
        <v>418</v>
      </c>
      <c r="J45" s="639"/>
      <c r="K45" s="639" t="s">
        <v>415</v>
      </c>
      <c r="L45" s="641"/>
    </row>
    <row r="46" spans="1:12" x14ac:dyDescent="0.2">
      <c r="A46" s="650"/>
      <c r="B46" s="651"/>
      <c r="C46" s="651"/>
      <c r="D46" s="391">
        <v>133169</v>
      </c>
      <c r="E46" s="639">
        <v>133169</v>
      </c>
      <c r="F46" s="639"/>
      <c r="G46" s="639">
        <v>133169</v>
      </c>
      <c r="H46" s="639"/>
      <c r="I46" s="639">
        <v>133169</v>
      </c>
      <c r="J46" s="639"/>
      <c r="K46" s="639">
        <v>133169</v>
      </c>
      <c r="L46" s="641"/>
    </row>
    <row r="47" spans="1:12" ht="89.25" x14ac:dyDescent="0.2">
      <c r="A47" s="398">
        <v>44</v>
      </c>
      <c r="B47" s="399" t="s">
        <v>479</v>
      </c>
      <c r="C47" s="399" t="s">
        <v>446</v>
      </c>
      <c r="D47" s="638" t="s">
        <v>404</v>
      </c>
      <c r="E47" s="639"/>
      <c r="F47" s="639"/>
      <c r="G47" s="639"/>
      <c r="H47" s="639"/>
      <c r="I47" s="639"/>
      <c r="J47" s="639"/>
      <c r="K47" s="639"/>
      <c r="L47" s="641"/>
    </row>
    <row r="48" spans="1:12" ht="38.25" x14ac:dyDescent="0.2">
      <c r="A48" s="398">
        <v>43</v>
      </c>
      <c r="B48" s="399" t="s">
        <v>478</v>
      </c>
      <c r="C48" s="399" t="s">
        <v>423</v>
      </c>
      <c r="D48" s="638" t="s">
        <v>404</v>
      </c>
      <c r="E48" s="639"/>
      <c r="F48" s="639"/>
      <c r="G48" s="639"/>
      <c r="H48" s="639"/>
      <c r="I48" s="639"/>
      <c r="J48" s="639"/>
      <c r="K48" s="639"/>
      <c r="L48" s="641"/>
    </row>
    <row r="49" spans="1:16384" x14ac:dyDescent="0.2">
      <c r="A49" s="650">
        <v>41</v>
      </c>
      <c r="B49" s="651" t="s">
        <v>477</v>
      </c>
      <c r="C49" s="651" t="s">
        <v>423</v>
      </c>
      <c r="D49" s="638" t="s">
        <v>476</v>
      </c>
      <c r="E49" s="639"/>
      <c r="F49" s="639"/>
      <c r="G49" s="639"/>
      <c r="H49" s="639"/>
      <c r="I49" s="639"/>
      <c r="J49" s="639"/>
      <c r="K49" s="639"/>
      <c r="L49" s="641"/>
    </row>
    <row r="50" spans="1:16384" x14ac:dyDescent="0.2">
      <c r="A50" s="650"/>
      <c r="B50" s="651"/>
      <c r="C50" s="651"/>
      <c r="D50" s="638" t="s">
        <v>475</v>
      </c>
      <c r="E50" s="639"/>
      <c r="F50" s="639" t="s">
        <v>474</v>
      </c>
      <c r="G50" s="639"/>
      <c r="H50" s="639" t="s">
        <v>473</v>
      </c>
      <c r="I50" s="639"/>
      <c r="J50" s="639" t="s">
        <v>472</v>
      </c>
      <c r="K50" s="639"/>
      <c r="L50" s="641"/>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5"/>
      <c r="AR50" s="655"/>
      <c r="AS50" s="655"/>
      <c r="AT50" s="655"/>
      <c r="AU50" s="655"/>
      <c r="AV50" s="655"/>
      <c r="AW50" s="655"/>
      <c r="AX50" s="655"/>
      <c r="AY50" s="655"/>
      <c r="AZ50" s="655"/>
      <c r="BA50" s="655"/>
      <c r="BB50" s="655"/>
      <c r="BC50" s="655"/>
      <c r="BD50" s="655"/>
      <c r="BE50" s="655"/>
      <c r="BF50" s="655"/>
      <c r="BG50" s="655"/>
      <c r="BH50" s="655"/>
      <c r="BI50" s="655"/>
      <c r="BJ50" s="655"/>
      <c r="BK50" s="655"/>
      <c r="BL50" s="655"/>
      <c r="BM50" s="655"/>
      <c r="BN50" s="655"/>
      <c r="BO50" s="655"/>
      <c r="BP50" s="655"/>
      <c r="BQ50" s="655"/>
      <c r="BR50" s="655"/>
      <c r="BS50" s="655"/>
      <c r="BT50" s="655"/>
      <c r="BU50" s="655"/>
      <c r="BV50" s="655"/>
      <c r="BW50" s="655"/>
      <c r="BX50" s="655"/>
      <c r="BY50" s="655"/>
      <c r="BZ50" s="655"/>
      <c r="CA50" s="655"/>
      <c r="CB50" s="655"/>
      <c r="CC50" s="655"/>
      <c r="CD50" s="655"/>
      <c r="CE50" s="655"/>
      <c r="CF50" s="655"/>
      <c r="CG50" s="655"/>
      <c r="CH50" s="655"/>
      <c r="CI50" s="655"/>
      <c r="CJ50" s="655"/>
      <c r="CK50" s="655"/>
      <c r="CL50" s="655"/>
      <c r="CM50" s="655"/>
      <c r="CN50" s="655"/>
      <c r="CO50" s="655"/>
      <c r="CP50" s="655"/>
      <c r="CQ50" s="655"/>
      <c r="CR50" s="655"/>
      <c r="CS50" s="655"/>
      <c r="CT50" s="655"/>
      <c r="CU50" s="655"/>
      <c r="CV50" s="655"/>
      <c r="CW50" s="655"/>
      <c r="CX50" s="655"/>
      <c r="CY50" s="655"/>
      <c r="CZ50" s="655"/>
      <c r="DA50" s="655"/>
      <c r="DB50" s="655"/>
      <c r="DC50" s="655"/>
      <c r="DD50" s="655"/>
      <c r="DE50" s="655"/>
      <c r="DF50" s="655"/>
      <c r="DG50" s="655"/>
      <c r="DH50" s="655"/>
      <c r="DI50" s="655"/>
      <c r="DJ50" s="655"/>
      <c r="DK50" s="655"/>
      <c r="DL50" s="655"/>
      <c r="DM50" s="655"/>
      <c r="DN50" s="655"/>
      <c r="DO50" s="655"/>
      <c r="DP50" s="655"/>
      <c r="DQ50" s="655"/>
      <c r="DR50" s="655"/>
      <c r="DS50" s="655"/>
      <c r="DT50" s="655"/>
      <c r="DU50" s="655"/>
      <c r="DV50" s="655"/>
      <c r="DW50" s="655"/>
      <c r="DX50" s="655"/>
      <c r="DY50" s="655"/>
      <c r="DZ50" s="655"/>
      <c r="EA50" s="655"/>
      <c r="EB50" s="655"/>
      <c r="EC50" s="655"/>
      <c r="ED50" s="655"/>
      <c r="EE50" s="655"/>
      <c r="EF50" s="655"/>
      <c r="EG50" s="655"/>
      <c r="EH50" s="655"/>
      <c r="EI50" s="655"/>
      <c r="EJ50" s="655"/>
      <c r="EK50" s="655"/>
      <c r="EL50" s="655"/>
      <c r="EM50" s="655"/>
      <c r="EN50" s="655"/>
      <c r="EO50" s="655"/>
      <c r="EP50" s="655"/>
      <c r="EQ50" s="655"/>
      <c r="ER50" s="655"/>
      <c r="ES50" s="655"/>
      <c r="ET50" s="655"/>
      <c r="EU50" s="655"/>
      <c r="EV50" s="655"/>
      <c r="EW50" s="655"/>
      <c r="EX50" s="655"/>
      <c r="EY50" s="655"/>
      <c r="EZ50" s="655"/>
      <c r="FA50" s="655"/>
      <c r="FB50" s="655"/>
      <c r="FC50" s="655"/>
      <c r="FD50" s="655"/>
      <c r="FE50" s="655"/>
      <c r="FF50" s="655"/>
      <c r="FG50" s="655"/>
      <c r="FH50" s="655"/>
      <c r="FI50" s="655"/>
      <c r="FJ50" s="655"/>
      <c r="FK50" s="655"/>
      <c r="FL50" s="655"/>
      <c r="FM50" s="655"/>
      <c r="FN50" s="655"/>
      <c r="FO50" s="655"/>
      <c r="FP50" s="655"/>
      <c r="FQ50" s="655"/>
      <c r="FR50" s="655"/>
      <c r="FS50" s="655"/>
      <c r="FT50" s="655"/>
      <c r="FU50" s="655"/>
      <c r="FV50" s="655"/>
      <c r="FW50" s="655"/>
      <c r="FX50" s="655"/>
      <c r="FY50" s="655"/>
      <c r="FZ50" s="655"/>
      <c r="GA50" s="655"/>
      <c r="GB50" s="655"/>
      <c r="GC50" s="655"/>
      <c r="GD50" s="655"/>
      <c r="GE50" s="655"/>
      <c r="GF50" s="655"/>
      <c r="GG50" s="655"/>
      <c r="GH50" s="655"/>
      <c r="GI50" s="655"/>
      <c r="GJ50" s="655"/>
      <c r="GK50" s="655"/>
      <c r="GL50" s="655"/>
      <c r="GM50" s="655"/>
      <c r="GN50" s="655"/>
      <c r="GO50" s="655"/>
      <c r="GP50" s="655"/>
      <c r="GQ50" s="655"/>
      <c r="GR50" s="655"/>
      <c r="GS50" s="655"/>
      <c r="GT50" s="655"/>
      <c r="GU50" s="655"/>
      <c r="GV50" s="655"/>
      <c r="GW50" s="655"/>
      <c r="GX50" s="655"/>
      <c r="GY50" s="655"/>
      <c r="GZ50" s="655"/>
      <c r="HA50" s="655"/>
      <c r="HB50" s="655"/>
      <c r="HC50" s="655"/>
      <c r="HD50" s="655"/>
      <c r="HE50" s="655"/>
      <c r="HF50" s="655"/>
      <c r="HG50" s="655"/>
      <c r="HH50" s="655"/>
      <c r="HI50" s="655"/>
      <c r="HJ50" s="655"/>
      <c r="HK50" s="655"/>
      <c r="HL50" s="655"/>
      <c r="HM50" s="655"/>
      <c r="HN50" s="655"/>
      <c r="HO50" s="655"/>
      <c r="HP50" s="655"/>
      <c r="HQ50" s="655"/>
      <c r="HR50" s="655"/>
      <c r="HS50" s="655"/>
      <c r="HT50" s="655"/>
      <c r="HU50" s="655"/>
      <c r="HV50" s="655"/>
      <c r="HW50" s="655"/>
      <c r="HX50" s="655"/>
      <c r="HY50" s="655"/>
      <c r="HZ50" s="655"/>
      <c r="IA50" s="655"/>
      <c r="IB50" s="655"/>
      <c r="IC50" s="655"/>
      <c r="ID50" s="655"/>
      <c r="IE50" s="655"/>
      <c r="IF50" s="655"/>
      <c r="IG50" s="655"/>
      <c r="IH50" s="655"/>
      <c r="II50" s="655"/>
      <c r="IJ50" s="655"/>
      <c r="IK50" s="655"/>
      <c r="IL50" s="655"/>
      <c r="IM50" s="655"/>
      <c r="IN50" s="655"/>
      <c r="IO50" s="655"/>
      <c r="IP50" s="655"/>
      <c r="IQ50" s="655"/>
      <c r="IR50" s="655"/>
      <c r="IS50" s="655"/>
      <c r="IT50" s="655"/>
      <c r="IU50" s="655"/>
      <c r="IV50" s="655"/>
      <c r="IW50" s="655"/>
      <c r="IX50" s="655"/>
      <c r="IY50" s="655"/>
      <c r="IZ50" s="655"/>
      <c r="JA50" s="655"/>
      <c r="JB50" s="655"/>
      <c r="JC50" s="655"/>
      <c r="JD50" s="655"/>
      <c r="JE50" s="655"/>
      <c r="JF50" s="655"/>
      <c r="JG50" s="655"/>
      <c r="JH50" s="655"/>
      <c r="JI50" s="655"/>
      <c r="JJ50" s="655"/>
      <c r="JK50" s="655"/>
      <c r="JL50" s="655"/>
      <c r="JM50" s="655"/>
      <c r="JN50" s="655"/>
      <c r="JO50" s="655"/>
      <c r="JP50" s="655"/>
      <c r="JQ50" s="655"/>
      <c r="JR50" s="655"/>
      <c r="JS50" s="655"/>
      <c r="JT50" s="655"/>
      <c r="JU50" s="655"/>
      <c r="JV50" s="655"/>
      <c r="JW50" s="655"/>
      <c r="JX50" s="655"/>
      <c r="JY50" s="655"/>
      <c r="JZ50" s="655"/>
      <c r="KA50" s="655"/>
      <c r="KB50" s="655"/>
      <c r="KC50" s="655"/>
      <c r="KD50" s="655"/>
      <c r="KE50" s="655"/>
      <c r="KF50" s="655"/>
      <c r="KG50" s="655"/>
      <c r="KH50" s="655"/>
      <c r="KI50" s="655"/>
      <c r="KJ50" s="655"/>
      <c r="KK50" s="655"/>
      <c r="KL50" s="655"/>
      <c r="KM50" s="655"/>
      <c r="KN50" s="655"/>
      <c r="KO50" s="655"/>
      <c r="KP50" s="655"/>
      <c r="KQ50" s="655"/>
      <c r="KR50" s="655"/>
      <c r="KS50" s="655"/>
      <c r="KT50" s="655"/>
      <c r="KU50" s="655"/>
      <c r="KV50" s="655"/>
      <c r="KW50" s="655"/>
      <c r="KX50" s="655"/>
      <c r="KY50" s="655"/>
      <c r="KZ50" s="655"/>
      <c r="LA50" s="655"/>
      <c r="LB50" s="655"/>
      <c r="LC50" s="655"/>
      <c r="LD50" s="655"/>
      <c r="LE50" s="655"/>
      <c r="LF50" s="655"/>
      <c r="LG50" s="655"/>
      <c r="LH50" s="655"/>
      <c r="LI50" s="655"/>
      <c r="LJ50" s="655"/>
      <c r="LK50" s="655"/>
      <c r="LL50" s="655"/>
      <c r="LM50" s="655"/>
      <c r="LN50" s="655"/>
      <c r="LO50" s="655"/>
      <c r="LP50" s="655"/>
      <c r="LQ50" s="655"/>
      <c r="LR50" s="655"/>
      <c r="LS50" s="655"/>
      <c r="LT50" s="655"/>
      <c r="LU50" s="655"/>
      <c r="LV50" s="655"/>
      <c r="LW50" s="655"/>
      <c r="LX50" s="655"/>
      <c r="LY50" s="655"/>
      <c r="LZ50" s="655"/>
      <c r="MA50" s="655"/>
      <c r="MB50" s="655"/>
      <c r="MC50" s="655"/>
      <c r="MD50" s="655"/>
      <c r="ME50" s="655"/>
      <c r="MF50" s="655"/>
      <c r="MG50" s="655"/>
      <c r="MH50" s="655"/>
      <c r="MI50" s="655"/>
      <c r="MJ50" s="655"/>
      <c r="MK50" s="655"/>
      <c r="ML50" s="655"/>
      <c r="MM50" s="655"/>
      <c r="MN50" s="655"/>
      <c r="MO50" s="655"/>
      <c r="MP50" s="655"/>
      <c r="MQ50" s="655"/>
      <c r="MR50" s="655"/>
      <c r="MS50" s="655"/>
      <c r="MT50" s="655"/>
      <c r="MU50" s="655"/>
      <c r="MV50" s="655"/>
      <c r="MW50" s="655"/>
      <c r="MX50" s="655"/>
      <c r="MY50" s="655"/>
      <c r="MZ50" s="655"/>
      <c r="NA50" s="655"/>
      <c r="NB50" s="655"/>
      <c r="NC50" s="655"/>
      <c r="ND50" s="655"/>
      <c r="NE50" s="655"/>
      <c r="NF50" s="655"/>
      <c r="NG50" s="655"/>
      <c r="NH50" s="655"/>
      <c r="NI50" s="655"/>
      <c r="NJ50" s="655"/>
      <c r="NK50" s="655"/>
      <c r="NL50" s="655"/>
      <c r="NM50" s="655"/>
      <c r="NN50" s="655"/>
      <c r="NO50" s="655"/>
      <c r="NP50" s="655"/>
      <c r="NQ50" s="655"/>
      <c r="NR50" s="655"/>
      <c r="NS50" s="655"/>
      <c r="NT50" s="655"/>
      <c r="NU50" s="655"/>
      <c r="NV50" s="655"/>
      <c r="NW50" s="655"/>
      <c r="NX50" s="655"/>
      <c r="NY50" s="655"/>
      <c r="NZ50" s="655"/>
      <c r="OA50" s="655"/>
      <c r="OB50" s="655"/>
      <c r="OC50" s="655"/>
      <c r="OD50" s="655"/>
      <c r="OE50" s="655"/>
      <c r="OF50" s="655"/>
      <c r="OG50" s="655"/>
      <c r="OH50" s="655"/>
      <c r="OI50" s="655"/>
      <c r="OJ50" s="655"/>
      <c r="OK50" s="655"/>
      <c r="OL50" s="655"/>
      <c r="OM50" s="655"/>
      <c r="ON50" s="655"/>
      <c r="OO50" s="655"/>
      <c r="OP50" s="655"/>
      <c r="OQ50" s="655"/>
      <c r="OR50" s="655"/>
      <c r="OS50" s="655"/>
      <c r="OT50" s="655"/>
      <c r="OU50" s="655"/>
      <c r="OV50" s="655"/>
      <c r="OW50" s="655"/>
      <c r="OX50" s="655"/>
      <c r="OY50" s="655"/>
      <c r="OZ50" s="655"/>
      <c r="PA50" s="655"/>
      <c r="PB50" s="655"/>
      <c r="PC50" s="655"/>
      <c r="PD50" s="655"/>
      <c r="PE50" s="655"/>
      <c r="PF50" s="655"/>
      <c r="PG50" s="655"/>
      <c r="PH50" s="655"/>
      <c r="PI50" s="655"/>
      <c r="PJ50" s="655"/>
      <c r="PK50" s="655"/>
      <c r="PL50" s="655"/>
      <c r="PM50" s="655"/>
      <c r="PN50" s="655"/>
      <c r="PO50" s="655"/>
      <c r="PP50" s="655"/>
      <c r="PQ50" s="655"/>
      <c r="PR50" s="655"/>
      <c r="PS50" s="655"/>
      <c r="PT50" s="655"/>
      <c r="PU50" s="655"/>
      <c r="PV50" s="655"/>
      <c r="PW50" s="655"/>
      <c r="PX50" s="655"/>
      <c r="PY50" s="655"/>
      <c r="PZ50" s="655"/>
      <c r="QA50" s="655"/>
      <c r="QB50" s="655"/>
      <c r="QC50" s="655"/>
      <c r="QD50" s="655"/>
      <c r="QE50" s="655"/>
      <c r="QF50" s="655"/>
      <c r="QG50" s="655"/>
      <c r="QH50" s="655"/>
      <c r="QI50" s="655"/>
      <c r="QJ50" s="655"/>
      <c r="QK50" s="655"/>
      <c r="QL50" s="655"/>
      <c r="QM50" s="655"/>
      <c r="QN50" s="655"/>
      <c r="QO50" s="655"/>
      <c r="QP50" s="655"/>
      <c r="QQ50" s="655"/>
      <c r="QR50" s="655"/>
      <c r="QS50" s="655"/>
      <c r="QT50" s="655"/>
      <c r="QU50" s="655"/>
      <c r="QV50" s="655"/>
      <c r="QW50" s="655"/>
      <c r="QX50" s="655"/>
      <c r="QY50" s="655"/>
      <c r="QZ50" s="655"/>
      <c r="RA50" s="655"/>
      <c r="RB50" s="655"/>
      <c r="RC50" s="655"/>
      <c r="RD50" s="655"/>
      <c r="RE50" s="655"/>
      <c r="RF50" s="655"/>
      <c r="RG50" s="655"/>
      <c r="RH50" s="655"/>
      <c r="RI50" s="655"/>
      <c r="RJ50" s="655"/>
      <c r="RK50" s="655"/>
      <c r="RL50" s="655"/>
      <c r="RM50" s="655"/>
      <c r="RN50" s="655"/>
      <c r="RO50" s="655"/>
      <c r="RP50" s="655"/>
      <c r="RQ50" s="655"/>
      <c r="RR50" s="655"/>
      <c r="RS50" s="655"/>
      <c r="RT50" s="655"/>
      <c r="RU50" s="655"/>
      <c r="RV50" s="655"/>
      <c r="RW50" s="655"/>
      <c r="RX50" s="655"/>
      <c r="RY50" s="655"/>
      <c r="RZ50" s="655"/>
      <c r="SA50" s="655"/>
      <c r="SB50" s="655"/>
      <c r="SC50" s="655"/>
      <c r="SD50" s="655"/>
      <c r="SE50" s="655"/>
      <c r="SF50" s="655"/>
      <c r="SG50" s="655"/>
      <c r="SH50" s="655"/>
      <c r="SI50" s="655"/>
      <c r="SJ50" s="655"/>
      <c r="SK50" s="655"/>
      <c r="SL50" s="655"/>
      <c r="SM50" s="655"/>
      <c r="SN50" s="655"/>
      <c r="SO50" s="655"/>
      <c r="SP50" s="655"/>
      <c r="SQ50" s="655"/>
      <c r="SR50" s="655"/>
      <c r="SS50" s="655"/>
      <c r="ST50" s="655"/>
      <c r="SU50" s="655"/>
      <c r="SV50" s="655"/>
      <c r="SW50" s="655"/>
      <c r="SX50" s="655"/>
      <c r="SY50" s="655"/>
      <c r="SZ50" s="655"/>
      <c r="TA50" s="655"/>
      <c r="TB50" s="655"/>
      <c r="TC50" s="655"/>
      <c r="TD50" s="655"/>
      <c r="TE50" s="655"/>
      <c r="TF50" s="655"/>
      <c r="TG50" s="655"/>
      <c r="TH50" s="655"/>
      <c r="TI50" s="655"/>
      <c r="TJ50" s="655"/>
      <c r="TK50" s="655"/>
      <c r="TL50" s="655"/>
      <c r="TM50" s="655"/>
      <c r="TN50" s="655"/>
      <c r="TO50" s="655"/>
      <c r="TP50" s="655"/>
      <c r="TQ50" s="655"/>
      <c r="TR50" s="655"/>
      <c r="TS50" s="655"/>
      <c r="TT50" s="655"/>
      <c r="TU50" s="655"/>
      <c r="TV50" s="655"/>
      <c r="TW50" s="655"/>
      <c r="TX50" s="655"/>
      <c r="TY50" s="655"/>
      <c r="TZ50" s="655"/>
      <c r="UA50" s="655"/>
      <c r="UB50" s="655"/>
      <c r="UC50" s="655"/>
      <c r="UD50" s="655"/>
      <c r="UE50" s="655"/>
      <c r="UF50" s="655"/>
      <c r="UG50" s="655"/>
      <c r="UH50" s="655"/>
      <c r="UI50" s="655"/>
      <c r="UJ50" s="655"/>
      <c r="UK50" s="655"/>
      <c r="UL50" s="655"/>
      <c r="UM50" s="655"/>
      <c r="UN50" s="655"/>
      <c r="UO50" s="655"/>
      <c r="UP50" s="655"/>
      <c r="UQ50" s="655"/>
      <c r="UR50" s="655"/>
      <c r="US50" s="655"/>
      <c r="UT50" s="655"/>
      <c r="UU50" s="655"/>
      <c r="UV50" s="655"/>
      <c r="UW50" s="655"/>
      <c r="UX50" s="655"/>
      <c r="UY50" s="655"/>
      <c r="UZ50" s="655"/>
      <c r="VA50" s="655"/>
      <c r="VB50" s="655"/>
      <c r="VC50" s="655"/>
      <c r="VD50" s="655"/>
      <c r="VE50" s="655"/>
      <c r="VF50" s="655"/>
      <c r="VG50" s="655"/>
      <c r="VH50" s="655"/>
      <c r="VI50" s="655"/>
      <c r="VJ50" s="655"/>
      <c r="VK50" s="655"/>
      <c r="VL50" s="655"/>
      <c r="VM50" s="655"/>
      <c r="VN50" s="655"/>
      <c r="VO50" s="655"/>
      <c r="VP50" s="655"/>
      <c r="VQ50" s="655"/>
      <c r="VR50" s="655"/>
      <c r="VS50" s="655"/>
      <c r="VT50" s="655"/>
      <c r="VU50" s="655"/>
      <c r="VV50" s="655"/>
      <c r="VW50" s="655"/>
      <c r="VX50" s="655"/>
      <c r="VY50" s="655"/>
      <c r="VZ50" s="655"/>
      <c r="WA50" s="655"/>
      <c r="WB50" s="655"/>
      <c r="WC50" s="655"/>
      <c r="WD50" s="655"/>
      <c r="WE50" s="655"/>
      <c r="WF50" s="655"/>
      <c r="WG50" s="655"/>
      <c r="WH50" s="655"/>
      <c r="WI50" s="655"/>
      <c r="WJ50" s="655"/>
      <c r="WK50" s="655"/>
      <c r="WL50" s="655"/>
      <c r="WM50" s="655"/>
      <c r="WN50" s="655"/>
      <c r="WO50" s="655"/>
      <c r="WP50" s="655"/>
      <c r="WQ50" s="655"/>
      <c r="WR50" s="655"/>
      <c r="WS50" s="655"/>
      <c r="WT50" s="655"/>
      <c r="WU50" s="655"/>
      <c r="WV50" s="655"/>
      <c r="WW50" s="655"/>
      <c r="WX50" s="655"/>
      <c r="WY50" s="655"/>
      <c r="WZ50" s="655"/>
      <c r="XA50" s="655"/>
      <c r="XB50" s="655"/>
      <c r="XC50" s="655"/>
      <c r="XD50" s="655"/>
      <c r="XE50" s="655"/>
      <c r="XF50" s="655"/>
      <c r="XG50" s="655"/>
      <c r="XH50" s="655"/>
      <c r="XI50" s="655"/>
      <c r="XJ50" s="655"/>
      <c r="XK50" s="655"/>
      <c r="XL50" s="655"/>
      <c r="XM50" s="655"/>
      <c r="XN50" s="655"/>
      <c r="XO50" s="655"/>
      <c r="XP50" s="655"/>
      <c r="XQ50" s="655"/>
      <c r="XR50" s="655"/>
      <c r="XS50" s="655"/>
      <c r="XT50" s="655"/>
      <c r="XU50" s="655"/>
      <c r="XV50" s="655"/>
      <c r="XW50" s="655"/>
      <c r="XX50" s="655"/>
      <c r="XY50" s="655"/>
      <c r="XZ50" s="655"/>
      <c r="YA50" s="655"/>
      <c r="YB50" s="655"/>
      <c r="YC50" s="655"/>
      <c r="YD50" s="655"/>
      <c r="YE50" s="655"/>
      <c r="YF50" s="655"/>
      <c r="YG50" s="655"/>
      <c r="YH50" s="655"/>
      <c r="YI50" s="655"/>
      <c r="YJ50" s="655"/>
      <c r="YK50" s="655"/>
      <c r="YL50" s="655"/>
      <c r="YM50" s="655"/>
      <c r="YN50" s="655"/>
      <c r="YO50" s="655"/>
      <c r="YP50" s="655"/>
      <c r="YQ50" s="655"/>
      <c r="YR50" s="655"/>
      <c r="YS50" s="655"/>
      <c r="YT50" s="655"/>
      <c r="YU50" s="655"/>
      <c r="YV50" s="655"/>
      <c r="YW50" s="655"/>
      <c r="YX50" s="655"/>
      <c r="YY50" s="655"/>
      <c r="YZ50" s="655"/>
      <c r="ZA50" s="655"/>
      <c r="ZB50" s="655"/>
      <c r="ZC50" s="655"/>
      <c r="ZD50" s="655"/>
      <c r="ZE50" s="655"/>
      <c r="ZF50" s="655"/>
      <c r="ZG50" s="655"/>
      <c r="ZH50" s="655"/>
      <c r="ZI50" s="655"/>
      <c r="ZJ50" s="655"/>
      <c r="ZK50" s="655"/>
      <c r="ZL50" s="655"/>
      <c r="ZM50" s="655"/>
      <c r="ZN50" s="655"/>
      <c r="ZO50" s="655"/>
      <c r="ZP50" s="655"/>
      <c r="ZQ50" s="655"/>
      <c r="ZR50" s="655"/>
      <c r="ZS50" s="655"/>
      <c r="ZT50" s="655"/>
      <c r="ZU50" s="655"/>
      <c r="ZV50" s="655"/>
      <c r="ZW50" s="655"/>
      <c r="ZX50" s="655"/>
      <c r="ZY50" s="655"/>
      <c r="ZZ50" s="655"/>
      <c r="AAA50" s="655"/>
      <c r="AAB50" s="655"/>
      <c r="AAC50" s="655"/>
      <c r="AAD50" s="655"/>
      <c r="AAE50" s="655"/>
      <c r="AAF50" s="655"/>
      <c r="AAG50" s="655"/>
      <c r="AAH50" s="655"/>
      <c r="AAI50" s="655"/>
      <c r="AAJ50" s="655"/>
      <c r="AAK50" s="655"/>
      <c r="AAL50" s="655"/>
      <c r="AAM50" s="655"/>
      <c r="AAN50" s="655"/>
      <c r="AAO50" s="655"/>
      <c r="AAP50" s="655"/>
      <c r="AAQ50" s="655"/>
      <c r="AAR50" s="655"/>
      <c r="AAS50" s="655"/>
      <c r="AAT50" s="655"/>
      <c r="AAU50" s="655"/>
      <c r="AAV50" s="655"/>
      <c r="AAW50" s="655"/>
      <c r="AAX50" s="655"/>
      <c r="AAY50" s="655"/>
      <c r="AAZ50" s="655"/>
      <c r="ABA50" s="655"/>
      <c r="ABB50" s="655"/>
      <c r="ABC50" s="655"/>
      <c r="ABD50" s="655"/>
      <c r="ABE50" s="655"/>
      <c r="ABF50" s="655"/>
      <c r="ABG50" s="655"/>
      <c r="ABH50" s="655"/>
      <c r="ABI50" s="655"/>
      <c r="ABJ50" s="655"/>
      <c r="ABK50" s="655"/>
      <c r="ABL50" s="655"/>
      <c r="ABM50" s="655"/>
      <c r="ABN50" s="655"/>
      <c r="ABO50" s="655"/>
      <c r="ABP50" s="655"/>
      <c r="ABQ50" s="655"/>
      <c r="ABR50" s="655"/>
      <c r="ABS50" s="655"/>
      <c r="ABT50" s="655"/>
      <c r="ABU50" s="655"/>
      <c r="ABV50" s="655"/>
      <c r="ABW50" s="655"/>
      <c r="ABX50" s="655"/>
      <c r="ABY50" s="655"/>
      <c r="ABZ50" s="655"/>
      <c r="ACA50" s="655"/>
      <c r="ACB50" s="655"/>
      <c r="ACC50" s="655"/>
      <c r="ACD50" s="655"/>
      <c r="ACE50" s="655"/>
      <c r="ACF50" s="655"/>
      <c r="ACG50" s="655"/>
      <c r="ACH50" s="655"/>
      <c r="ACI50" s="655"/>
      <c r="ACJ50" s="655"/>
      <c r="ACK50" s="655"/>
      <c r="ACL50" s="655"/>
      <c r="ACM50" s="655"/>
      <c r="ACN50" s="655"/>
      <c r="ACO50" s="655"/>
      <c r="ACP50" s="655"/>
      <c r="ACQ50" s="655"/>
      <c r="ACR50" s="655"/>
      <c r="ACS50" s="655"/>
      <c r="ACT50" s="655"/>
      <c r="ACU50" s="655"/>
      <c r="ACV50" s="655"/>
      <c r="ACW50" s="655"/>
      <c r="ACX50" s="655"/>
      <c r="ACY50" s="655"/>
      <c r="ACZ50" s="655"/>
      <c r="ADA50" s="655"/>
      <c r="ADB50" s="655"/>
      <c r="ADC50" s="655"/>
      <c r="ADD50" s="655"/>
      <c r="ADE50" s="655"/>
      <c r="ADF50" s="655"/>
      <c r="ADG50" s="655"/>
      <c r="ADH50" s="655"/>
      <c r="ADI50" s="655"/>
      <c r="ADJ50" s="655"/>
      <c r="ADK50" s="655"/>
      <c r="ADL50" s="655"/>
      <c r="ADM50" s="655"/>
      <c r="ADN50" s="655"/>
      <c r="ADO50" s="655"/>
      <c r="ADP50" s="655"/>
      <c r="ADQ50" s="655"/>
      <c r="ADR50" s="655"/>
      <c r="ADS50" s="655"/>
      <c r="ADT50" s="655"/>
      <c r="ADU50" s="655"/>
      <c r="ADV50" s="655"/>
      <c r="ADW50" s="655"/>
      <c r="ADX50" s="655"/>
      <c r="ADY50" s="655"/>
      <c r="ADZ50" s="655"/>
      <c r="AEA50" s="655"/>
      <c r="AEB50" s="655"/>
      <c r="AEC50" s="655"/>
      <c r="AED50" s="655"/>
      <c r="AEE50" s="655"/>
      <c r="AEF50" s="655"/>
      <c r="AEG50" s="655"/>
      <c r="AEH50" s="655"/>
      <c r="AEI50" s="655"/>
      <c r="AEJ50" s="655"/>
      <c r="AEK50" s="655"/>
      <c r="AEL50" s="655"/>
      <c r="AEM50" s="655"/>
      <c r="AEN50" s="655"/>
      <c r="AEO50" s="655"/>
      <c r="AEP50" s="655"/>
      <c r="AEQ50" s="655"/>
      <c r="AER50" s="655"/>
      <c r="AES50" s="655"/>
      <c r="AET50" s="655"/>
      <c r="AEU50" s="655"/>
      <c r="AEV50" s="655"/>
      <c r="AEW50" s="655"/>
      <c r="AEX50" s="655"/>
      <c r="AEY50" s="655"/>
      <c r="AEZ50" s="655"/>
      <c r="AFA50" s="655"/>
      <c r="AFB50" s="655"/>
      <c r="AFC50" s="655"/>
      <c r="AFD50" s="655"/>
      <c r="AFE50" s="655"/>
      <c r="AFF50" s="655"/>
      <c r="AFG50" s="655"/>
      <c r="AFH50" s="655"/>
      <c r="AFI50" s="655"/>
      <c r="AFJ50" s="655"/>
      <c r="AFK50" s="655"/>
      <c r="AFL50" s="655"/>
      <c r="AFM50" s="655"/>
      <c r="AFN50" s="655"/>
      <c r="AFO50" s="655"/>
      <c r="AFP50" s="655"/>
      <c r="AFQ50" s="655"/>
      <c r="AFR50" s="655"/>
      <c r="AFS50" s="655"/>
      <c r="AFT50" s="655"/>
      <c r="AFU50" s="655"/>
      <c r="AFV50" s="655"/>
      <c r="AFW50" s="655"/>
      <c r="AFX50" s="655"/>
      <c r="AFY50" s="655"/>
      <c r="AFZ50" s="655"/>
      <c r="AGA50" s="655"/>
      <c r="AGB50" s="655"/>
      <c r="AGC50" s="655"/>
      <c r="AGD50" s="655"/>
      <c r="AGE50" s="655"/>
      <c r="AGF50" s="655"/>
      <c r="AGG50" s="655"/>
      <c r="AGH50" s="655"/>
      <c r="AGI50" s="655"/>
      <c r="AGJ50" s="655"/>
      <c r="AGK50" s="655"/>
      <c r="AGL50" s="655"/>
      <c r="AGM50" s="655"/>
      <c r="AGN50" s="655"/>
      <c r="AGO50" s="655"/>
      <c r="AGP50" s="655"/>
      <c r="AGQ50" s="655"/>
      <c r="AGR50" s="655"/>
      <c r="AGS50" s="655"/>
      <c r="AGT50" s="655"/>
      <c r="AGU50" s="655"/>
      <c r="AGV50" s="655"/>
      <c r="AGW50" s="655"/>
      <c r="AGX50" s="655"/>
      <c r="AGY50" s="655"/>
      <c r="AGZ50" s="655"/>
      <c r="AHA50" s="655"/>
      <c r="AHB50" s="655"/>
      <c r="AHC50" s="655"/>
      <c r="AHD50" s="655"/>
      <c r="AHE50" s="655"/>
      <c r="AHF50" s="655"/>
      <c r="AHG50" s="655"/>
      <c r="AHH50" s="655"/>
      <c r="AHI50" s="655"/>
      <c r="AHJ50" s="655"/>
      <c r="AHK50" s="655"/>
      <c r="AHL50" s="655"/>
      <c r="AHM50" s="655"/>
      <c r="AHN50" s="655"/>
      <c r="AHO50" s="655"/>
      <c r="AHP50" s="655"/>
      <c r="AHQ50" s="655"/>
      <c r="AHR50" s="655"/>
      <c r="AHS50" s="655"/>
      <c r="AHT50" s="655"/>
      <c r="AHU50" s="655"/>
      <c r="AHV50" s="655"/>
      <c r="AHW50" s="655"/>
      <c r="AHX50" s="655"/>
      <c r="AHY50" s="655"/>
      <c r="AHZ50" s="655"/>
      <c r="AIA50" s="655"/>
      <c r="AIB50" s="655"/>
      <c r="AIC50" s="655"/>
      <c r="AID50" s="655"/>
      <c r="AIE50" s="655"/>
      <c r="AIF50" s="655"/>
      <c r="AIG50" s="655"/>
      <c r="AIH50" s="655"/>
      <c r="AII50" s="655"/>
      <c r="AIJ50" s="655"/>
      <c r="AIK50" s="655"/>
      <c r="AIL50" s="655"/>
      <c r="AIM50" s="655"/>
      <c r="AIN50" s="655"/>
      <c r="AIO50" s="655"/>
      <c r="AIP50" s="655"/>
      <c r="AIQ50" s="655"/>
      <c r="AIR50" s="655"/>
      <c r="AIS50" s="655"/>
      <c r="AIT50" s="655"/>
      <c r="AIU50" s="655"/>
      <c r="AIV50" s="655"/>
      <c r="AIW50" s="655"/>
      <c r="AIX50" s="655"/>
      <c r="AIY50" s="655"/>
      <c r="AIZ50" s="655"/>
      <c r="AJA50" s="655"/>
      <c r="AJB50" s="655"/>
      <c r="AJC50" s="655"/>
      <c r="AJD50" s="655"/>
      <c r="AJE50" s="655"/>
      <c r="AJF50" s="655"/>
      <c r="AJG50" s="655"/>
      <c r="AJH50" s="655"/>
      <c r="AJI50" s="655"/>
      <c r="AJJ50" s="655"/>
      <c r="AJK50" s="655"/>
      <c r="AJL50" s="655"/>
      <c r="AJM50" s="655"/>
      <c r="AJN50" s="655"/>
      <c r="AJO50" s="655"/>
      <c r="AJP50" s="655"/>
      <c r="AJQ50" s="655"/>
      <c r="AJR50" s="655"/>
      <c r="AJS50" s="655"/>
      <c r="AJT50" s="655"/>
      <c r="AJU50" s="655"/>
      <c r="AJV50" s="655"/>
      <c r="AJW50" s="655"/>
      <c r="AJX50" s="655"/>
      <c r="AJY50" s="655"/>
      <c r="AJZ50" s="655"/>
      <c r="AKA50" s="655"/>
      <c r="AKB50" s="655"/>
      <c r="AKC50" s="655"/>
      <c r="AKD50" s="655"/>
      <c r="AKE50" s="655"/>
      <c r="AKF50" s="655"/>
      <c r="AKG50" s="655"/>
      <c r="AKH50" s="655"/>
      <c r="AKI50" s="655"/>
      <c r="AKJ50" s="655"/>
      <c r="AKK50" s="655"/>
      <c r="AKL50" s="655"/>
      <c r="AKM50" s="655"/>
      <c r="AKN50" s="655"/>
      <c r="AKO50" s="655"/>
      <c r="AKP50" s="655"/>
      <c r="AKQ50" s="655"/>
      <c r="AKR50" s="655"/>
      <c r="AKS50" s="655"/>
      <c r="AKT50" s="655"/>
      <c r="AKU50" s="655"/>
      <c r="AKV50" s="655"/>
      <c r="AKW50" s="655"/>
      <c r="AKX50" s="655"/>
      <c r="AKY50" s="655"/>
      <c r="AKZ50" s="655"/>
      <c r="ALA50" s="655"/>
      <c r="ALB50" s="655"/>
      <c r="ALC50" s="655"/>
      <c r="ALD50" s="655"/>
      <c r="ALE50" s="655"/>
      <c r="ALF50" s="655"/>
      <c r="ALG50" s="655"/>
      <c r="ALH50" s="655"/>
      <c r="ALI50" s="655"/>
      <c r="ALJ50" s="655"/>
      <c r="ALK50" s="655"/>
      <c r="ALL50" s="655"/>
      <c r="ALM50" s="655"/>
      <c r="ALN50" s="655"/>
      <c r="ALO50" s="655"/>
      <c r="ALP50" s="655"/>
      <c r="ALQ50" s="655"/>
      <c r="ALR50" s="655"/>
      <c r="ALS50" s="655"/>
      <c r="ALT50" s="655"/>
      <c r="ALU50" s="655"/>
      <c r="ALV50" s="655"/>
      <c r="ALW50" s="655"/>
      <c r="ALX50" s="655"/>
      <c r="ALY50" s="655"/>
      <c r="ALZ50" s="655"/>
      <c r="AMA50" s="655"/>
      <c r="AMB50" s="655"/>
      <c r="AMC50" s="655"/>
      <c r="AMD50" s="655"/>
      <c r="AME50" s="655"/>
      <c r="AMF50" s="655"/>
      <c r="AMG50" s="655"/>
      <c r="AMH50" s="655"/>
      <c r="AMI50" s="655"/>
      <c r="AMJ50" s="655"/>
      <c r="AMK50" s="655"/>
      <c r="AML50" s="655"/>
      <c r="AMM50" s="655"/>
      <c r="AMN50" s="655"/>
      <c r="AMO50" s="655"/>
      <c r="AMP50" s="655"/>
      <c r="AMQ50" s="655"/>
      <c r="AMR50" s="655"/>
      <c r="AMS50" s="655"/>
      <c r="AMT50" s="655"/>
      <c r="AMU50" s="655"/>
      <c r="AMV50" s="655"/>
      <c r="AMW50" s="655"/>
      <c r="AMX50" s="655"/>
      <c r="AMY50" s="655"/>
      <c r="AMZ50" s="655"/>
      <c r="ANA50" s="655"/>
      <c r="ANB50" s="655"/>
      <c r="ANC50" s="655"/>
      <c r="AND50" s="655"/>
      <c r="ANE50" s="655"/>
      <c r="ANF50" s="655"/>
      <c r="ANG50" s="655"/>
      <c r="ANH50" s="655"/>
      <c r="ANI50" s="655"/>
      <c r="ANJ50" s="655"/>
      <c r="ANK50" s="655"/>
      <c r="ANL50" s="655"/>
      <c r="ANM50" s="655"/>
      <c r="ANN50" s="655"/>
      <c r="ANO50" s="655"/>
      <c r="ANP50" s="655"/>
      <c r="ANQ50" s="655"/>
      <c r="ANR50" s="655"/>
      <c r="ANS50" s="655"/>
      <c r="ANT50" s="655"/>
      <c r="ANU50" s="655"/>
      <c r="ANV50" s="655"/>
      <c r="ANW50" s="655"/>
      <c r="ANX50" s="655"/>
      <c r="ANY50" s="655"/>
      <c r="ANZ50" s="655"/>
      <c r="AOA50" s="655"/>
      <c r="AOB50" s="655"/>
      <c r="AOC50" s="655"/>
      <c r="AOD50" s="655"/>
      <c r="AOE50" s="655"/>
      <c r="AOF50" s="655"/>
      <c r="AOG50" s="655"/>
      <c r="AOH50" s="655"/>
      <c r="AOI50" s="655"/>
      <c r="AOJ50" s="655"/>
      <c r="AOK50" s="655"/>
      <c r="AOL50" s="655"/>
      <c r="AOM50" s="655"/>
      <c r="AON50" s="655"/>
      <c r="AOO50" s="655"/>
      <c r="AOP50" s="655"/>
      <c r="AOQ50" s="655"/>
      <c r="AOR50" s="655"/>
      <c r="AOS50" s="655"/>
      <c r="AOT50" s="655"/>
      <c r="AOU50" s="655"/>
      <c r="AOV50" s="655"/>
      <c r="AOW50" s="655"/>
      <c r="AOX50" s="655"/>
      <c r="AOY50" s="655"/>
      <c r="AOZ50" s="655"/>
      <c r="APA50" s="655"/>
      <c r="APB50" s="655"/>
      <c r="APC50" s="655"/>
      <c r="APD50" s="655"/>
      <c r="APE50" s="655"/>
      <c r="APF50" s="655"/>
      <c r="APG50" s="655"/>
      <c r="APH50" s="655"/>
      <c r="API50" s="655"/>
      <c r="APJ50" s="655"/>
      <c r="APK50" s="655"/>
      <c r="APL50" s="655"/>
      <c r="APM50" s="655"/>
      <c r="APN50" s="655"/>
      <c r="APO50" s="655"/>
      <c r="APP50" s="655"/>
      <c r="APQ50" s="655"/>
      <c r="APR50" s="655"/>
      <c r="APS50" s="655"/>
      <c r="APT50" s="655"/>
      <c r="APU50" s="655"/>
      <c r="APV50" s="655"/>
      <c r="APW50" s="655"/>
      <c r="APX50" s="655"/>
      <c r="APY50" s="655"/>
      <c r="APZ50" s="655"/>
      <c r="AQA50" s="655"/>
      <c r="AQB50" s="655"/>
      <c r="AQC50" s="655"/>
      <c r="AQD50" s="655"/>
      <c r="AQE50" s="655"/>
      <c r="AQF50" s="655"/>
      <c r="AQG50" s="655"/>
      <c r="AQH50" s="655"/>
      <c r="AQI50" s="655"/>
      <c r="AQJ50" s="655"/>
      <c r="AQK50" s="655"/>
      <c r="AQL50" s="655"/>
      <c r="AQM50" s="655"/>
      <c r="AQN50" s="655"/>
      <c r="AQO50" s="655"/>
      <c r="AQP50" s="655"/>
      <c r="AQQ50" s="655"/>
      <c r="AQR50" s="655"/>
      <c r="AQS50" s="655"/>
      <c r="AQT50" s="655"/>
      <c r="AQU50" s="655"/>
      <c r="AQV50" s="655"/>
      <c r="AQW50" s="655"/>
      <c r="AQX50" s="655"/>
      <c r="AQY50" s="655"/>
      <c r="AQZ50" s="655"/>
      <c r="ARA50" s="655"/>
      <c r="ARB50" s="655"/>
      <c r="ARC50" s="655"/>
      <c r="ARD50" s="655"/>
      <c r="ARE50" s="655"/>
      <c r="ARF50" s="655"/>
      <c r="ARG50" s="655"/>
      <c r="ARH50" s="655"/>
      <c r="ARI50" s="655"/>
      <c r="ARJ50" s="655"/>
      <c r="ARK50" s="655"/>
      <c r="ARL50" s="655"/>
      <c r="ARM50" s="655"/>
      <c r="ARN50" s="655"/>
      <c r="ARO50" s="655"/>
      <c r="ARP50" s="655"/>
      <c r="ARQ50" s="655"/>
      <c r="ARR50" s="655"/>
      <c r="ARS50" s="655"/>
      <c r="ART50" s="655"/>
      <c r="ARU50" s="655"/>
      <c r="ARV50" s="655"/>
      <c r="ARW50" s="655"/>
      <c r="ARX50" s="655"/>
      <c r="ARY50" s="655"/>
      <c r="ARZ50" s="655"/>
      <c r="ASA50" s="655"/>
      <c r="ASB50" s="655"/>
      <c r="ASC50" s="655"/>
      <c r="ASD50" s="655"/>
      <c r="ASE50" s="655"/>
      <c r="ASF50" s="655"/>
      <c r="ASG50" s="655"/>
      <c r="ASH50" s="655"/>
      <c r="ASI50" s="655"/>
      <c r="ASJ50" s="655"/>
      <c r="ASK50" s="655"/>
      <c r="ASL50" s="655"/>
      <c r="ASM50" s="655"/>
      <c r="ASN50" s="655"/>
      <c r="ASO50" s="655"/>
      <c r="ASP50" s="655"/>
      <c r="ASQ50" s="655"/>
      <c r="ASR50" s="655"/>
      <c r="ASS50" s="655"/>
      <c r="AST50" s="655"/>
      <c r="ASU50" s="655"/>
      <c r="ASV50" s="655"/>
      <c r="ASW50" s="655"/>
      <c r="ASX50" s="655"/>
      <c r="ASY50" s="655"/>
      <c r="ASZ50" s="655"/>
      <c r="ATA50" s="655"/>
      <c r="ATB50" s="655"/>
      <c r="ATC50" s="655"/>
      <c r="ATD50" s="655"/>
      <c r="ATE50" s="655"/>
      <c r="ATF50" s="655"/>
      <c r="ATG50" s="655"/>
      <c r="ATH50" s="655"/>
      <c r="ATI50" s="655"/>
      <c r="ATJ50" s="655"/>
      <c r="ATK50" s="655"/>
      <c r="ATL50" s="655"/>
      <c r="ATM50" s="655"/>
      <c r="ATN50" s="655"/>
      <c r="ATO50" s="655"/>
      <c r="ATP50" s="655"/>
      <c r="ATQ50" s="655"/>
      <c r="ATR50" s="655"/>
      <c r="ATS50" s="655"/>
      <c r="ATT50" s="655"/>
      <c r="ATU50" s="655"/>
      <c r="ATV50" s="655"/>
      <c r="ATW50" s="655"/>
      <c r="ATX50" s="655"/>
      <c r="ATY50" s="655"/>
      <c r="ATZ50" s="655"/>
      <c r="AUA50" s="655"/>
      <c r="AUB50" s="655"/>
      <c r="AUC50" s="655"/>
      <c r="AUD50" s="655"/>
      <c r="AUE50" s="655"/>
      <c r="AUF50" s="655"/>
      <c r="AUG50" s="655"/>
      <c r="AUH50" s="655"/>
      <c r="AUI50" s="655"/>
      <c r="AUJ50" s="655"/>
      <c r="AUK50" s="655"/>
      <c r="AUL50" s="655"/>
      <c r="AUM50" s="655"/>
      <c r="AUN50" s="655"/>
      <c r="AUO50" s="655"/>
      <c r="AUP50" s="655"/>
      <c r="AUQ50" s="655"/>
      <c r="AUR50" s="655"/>
      <c r="AUS50" s="655"/>
      <c r="AUT50" s="655"/>
      <c r="AUU50" s="655"/>
      <c r="AUV50" s="655"/>
      <c r="AUW50" s="655"/>
      <c r="AUX50" s="655"/>
      <c r="AUY50" s="655"/>
      <c r="AUZ50" s="655"/>
      <c r="AVA50" s="655"/>
      <c r="AVB50" s="655"/>
      <c r="AVC50" s="655"/>
      <c r="AVD50" s="655"/>
      <c r="AVE50" s="655"/>
      <c r="AVF50" s="655"/>
      <c r="AVG50" s="655"/>
      <c r="AVH50" s="655"/>
      <c r="AVI50" s="655"/>
      <c r="AVJ50" s="655"/>
      <c r="AVK50" s="655"/>
      <c r="AVL50" s="655"/>
      <c r="AVM50" s="655"/>
      <c r="AVN50" s="655"/>
      <c r="AVO50" s="655"/>
      <c r="AVP50" s="655"/>
      <c r="AVQ50" s="655"/>
      <c r="AVR50" s="655"/>
      <c r="AVS50" s="655"/>
      <c r="AVT50" s="655"/>
      <c r="AVU50" s="655"/>
      <c r="AVV50" s="655"/>
      <c r="AVW50" s="655"/>
      <c r="AVX50" s="655"/>
      <c r="AVY50" s="655"/>
      <c r="AVZ50" s="655"/>
      <c r="AWA50" s="655"/>
      <c r="AWB50" s="655"/>
      <c r="AWC50" s="655"/>
      <c r="AWD50" s="655"/>
      <c r="AWE50" s="655"/>
      <c r="AWF50" s="655"/>
      <c r="AWG50" s="655"/>
      <c r="AWH50" s="655"/>
      <c r="AWI50" s="655"/>
      <c r="AWJ50" s="655"/>
      <c r="AWK50" s="655"/>
      <c r="AWL50" s="655"/>
      <c r="AWM50" s="655"/>
      <c r="AWN50" s="655"/>
      <c r="AWO50" s="655"/>
      <c r="AWP50" s="655"/>
      <c r="AWQ50" s="655"/>
      <c r="AWR50" s="655"/>
      <c r="AWS50" s="655"/>
      <c r="AWT50" s="655"/>
      <c r="AWU50" s="655"/>
      <c r="AWV50" s="655"/>
      <c r="AWW50" s="655"/>
      <c r="AWX50" s="655"/>
      <c r="AWY50" s="655"/>
      <c r="AWZ50" s="655"/>
      <c r="AXA50" s="655"/>
      <c r="AXB50" s="655"/>
      <c r="AXC50" s="655"/>
      <c r="AXD50" s="655"/>
      <c r="AXE50" s="655"/>
      <c r="AXF50" s="655"/>
      <c r="AXG50" s="655"/>
      <c r="AXH50" s="655"/>
      <c r="AXI50" s="655"/>
      <c r="AXJ50" s="655"/>
      <c r="AXK50" s="655"/>
      <c r="AXL50" s="655"/>
      <c r="AXM50" s="655"/>
      <c r="AXN50" s="655"/>
      <c r="AXO50" s="655"/>
      <c r="AXP50" s="655"/>
      <c r="AXQ50" s="655"/>
      <c r="AXR50" s="655"/>
      <c r="AXS50" s="655"/>
      <c r="AXT50" s="655"/>
      <c r="AXU50" s="655"/>
      <c r="AXV50" s="655"/>
      <c r="AXW50" s="655"/>
      <c r="AXX50" s="655"/>
      <c r="AXY50" s="655"/>
      <c r="AXZ50" s="655"/>
      <c r="AYA50" s="655"/>
      <c r="AYB50" s="655"/>
      <c r="AYC50" s="655"/>
      <c r="AYD50" s="655"/>
      <c r="AYE50" s="655"/>
      <c r="AYF50" s="655"/>
      <c r="AYG50" s="655"/>
      <c r="AYH50" s="655"/>
      <c r="AYI50" s="655"/>
      <c r="AYJ50" s="655"/>
      <c r="AYK50" s="655"/>
      <c r="AYL50" s="655"/>
      <c r="AYM50" s="655"/>
      <c r="AYN50" s="655"/>
      <c r="AYO50" s="655"/>
      <c r="AYP50" s="655"/>
      <c r="AYQ50" s="655"/>
      <c r="AYR50" s="655"/>
      <c r="AYS50" s="655"/>
      <c r="AYT50" s="655"/>
      <c r="AYU50" s="655"/>
      <c r="AYV50" s="655"/>
      <c r="AYW50" s="655"/>
      <c r="AYX50" s="655"/>
      <c r="AYY50" s="655"/>
      <c r="AYZ50" s="655"/>
      <c r="AZA50" s="655"/>
      <c r="AZB50" s="655"/>
      <c r="AZC50" s="655"/>
      <c r="AZD50" s="655"/>
      <c r="AZE50" s="655"/>
      <c r="AZF50" s="655"/>
      <c r="AZG50" s="655"/>
      <c r="AZH50" s="655"/>
      <c r="AZI50" s="655"/>
      <c r="AZJ50" s="655"/>
      <c r="AZK50" s="655"/>
      <c r="AZL50" s="655"/>
      <c r="AZM50" s="655"/>
      <c r="AZN50" s="655"/>
      <c r="AZO50" s="655"/>
      <c r="AZP50" s="655"/>
      <c r="AZQ50" s="655"/>
      <c r="AZR50" s="655"/>
      <c r="AZS50" s="655"/>
      <c r="AZT50" s="655"/>
      <c r="AZU50" s="655"/>
      <c r="AZV50" s="655"/>
      <c r="AZW50" s="655"/>
      <c r="AZX50" s="655"/>
      <c r="AZY50" s="655"/>
      <c r="AZZ50" s="655"/>
      <c r="BAA50" s="655"/>
      <c r="BAB50" s="655"/>
      <c r="BAC50" s="655"/>
      <c r="BAD50" s="655"/>
      <c r="BAE50" s="655"/>
      <c r="BAF50" s="655"/>
      <c r="BAG50" s="655"/>
      <c r="BAH50" s="655"/>
      <c r="BAI50" s="655"/>
      <c r="BAJ50" s="655"/>
      <c r="BAK50" s="655"/>
      <c r="BAL50" s="655"/>
      <c r="BAM50" s="655"/>
      <c r="BAN50" s="655"/>
      <c r="BAO50" s="655"/>
      <c r="BAP50" s="655"/>
      <c r="BAQ50" s="655"/>
      <c r="BAR50" s="655"/>
      <c r="BAS50" s="655"/>
      <c r="BAT50" s="655"/>
      <c r="BAU50" s="655"/>
      <c r="BAV50" s="655"/>
      <c r="BAW50" s="655"/>
      <c r="BAX50" s="655"/>
      <c r="BAY50" s="655"/>
      <c r="BAZ50" s="655"/>
      <c r="BBA50" s="655"/>
      <c r="BBB50" s="655"/>
      <c r="BBC50" s="655"/>
      <c r="BBD50" s="655"/>
      <c r="BBE50" s="655"/>
      <c r="BBF50" s="655"/>
      <c r="BBG50" s="655"/>
      <c r="BBH50" s="655"/>
      <c r="BBI50" s="655"/>
      <c r="BBJ50" s="655"/>
      <c r="BBK50" s="655"/>
      <c r="BBL50" s="655"/>
      <c r="BBM50" s="655"/>
      <c r="BBN50" s="655"/>
      <c r="BBO50" s="655"/>
      <c r="BBP50" s="655"/>
      <c r="BBQ50" s="655"/>
      <c r="BBR50" s="655"/>
      <c r="BBS50" s="655"/>
      <c r="BBT50" s="655"/>
      <c r="BBU50" s="655"/>
      <c r="BBV50" s="655"/>
      <c r="BBW50" s="655"/>
      <c r="BBX50" s="655"/>
      <c r="BBY50" s="655"/>
      <c r="BBZ50" s="655"/>
      <c r="BCA50" s="655"/>
      <c r="BCB50" s="655"/>
      <c r="BCC50" s="655"/>
      <c r="BCD50" s="655"/>
      <c r="BCE50" s="655"/>
      <c r="BCF50" s="655"/>
      <c r="BCG50" s="655"/>
      <c r="BCH50" s="655"/>
      <c r="BCI50" s="655"/>
      <c r="BCJ50" s="655"/>
      <c r="BCK50" s="655"/>
      <c r="BCL50" s="655"/>
      <c r="BCM50" s="655"/>
      <c r="BCN50" s="655"/>
      <c r="BCO50" s="655"/>
      <c r="BCP50" s="655"/>
      <c r="BCQ50" s="655"/>
      <c r="BCR50" s="655"/>
      <c r="BCS50" s="655"/>
      <c r="BCT50" s="655"/>
      <c r="BCU50" s="655"/>
      <c r="BCV50" s="655"/>
      <c r="BCW50" s="655"/>
      <c r="BCX50" s="655"/>
      <c r="BCY50" s="655"/>
      <c r="BCZ50" s="655"/>
      <c r="BDA50" s="655"/>
      <c r="BDB50" s="655"/>
      <c r="BDC50" s="655"/>
      <c r="BDD50" s="655"/>
      <c r="BDE50" s="655"/>
      <c r="BDF50" s="655"/>
      <c r="BDG50" s="655"/>
      <c r="BDH50" s="655"/>
      <c r="BDI50" s="655"/>
      <c r="BDJ50" s="655"/>
      <c r="BDK50" s="655"/>
      <c r="BDL50" s="655"/>
      <c r="BDM50" s="655"/>
      <c r="BDN50" s="655"/>
      <c r="BDO50" s="655"/>
      <c r="BDP50" s="655"/>
      <c r="BDQ50" s="655"/>
      <c r="BDR50" s="655"/>
      <c r="BDS50" s="655"/>
      <c r="BDT50" s="655"/>
      <c r="BDU50" s="655"/>
      <c r="BDV50" s="655"/>
      <c r="BDW50" s="655"/>
      <c r="BDX50" s="655"/>
      <c r="BDY50" s="655"/>
      <c r="BDZ50" s="655"/>
      <c r="BEA50" s="655"/>
      <c r="BEB50" s="655"/>
      <c r="BEC50" s="655"/>
      <c r="BED50" s="655"/>
      <c r="BEE50" s="655"/>
      <c r="BEF50" s="655"/>
      <c r="BEG50" s="655"/>
      <c r="BEH50" s="655"/>
      <c r="BEI50" s="655"/>
      <c r="BEJ50" s="655"/>
      <c r="BEK50" s="655"/>
      <c r="BEL50" s="655"/>
      <c r="BEM50" s="655"/>
      <c r="BEN50" s="655"/>
      <c r="BEO50" s="655"/>
      <c r="BEP50" s="655"/>
      <c r="BEQ50" s="655"/>
      <c r="BER50" s="655"/>
      <c r="BES50" s="655"/>
      <c r="BET50" s="655"/>
      <c r="BEU50" s="655"/>
      <c r="BEV50" s="655"/>
      <c r="BEW50" s="655"/>
      <c r="BEX50" s="655"/>
      <c r="BEY50" s="655"/>
      <c r="BEZ50" s="655"/>
      <c r="BFA50" s="655"/>
      <c r="BFB50" s="655"/>
      <c r="BFC50" s="655"/>
      <c r="BFD50" s="655"/>
      <c r="BFE50" s="655"/>
      <c r="BFF50" s="655"/>
      <c r="BFG50" s="655"/>
      <c r="BFH50" s="655"/>
      <c r="BFI50" s="655"/>
      <c r="BFJ50" s="655"/>
      <c r="BFK50" s="655"/>
      <c r="BFL50" s="655"/>
      <c r="BFM50" s="655"/>
      <c r="BFN50" s="655"/>
      <c r="BFO50" s="655"/>
      <c r="BFP50" s="655"/>
      <c r="BFQ50" s="655"/>
      <c r="BFR50" s="655"/>
      <c r="BFS50" s="655"/>
      <c r="BFT50" s="655"/>
      <c r="BFU50" s="655"/>
      <c r="BFV50" s="655"/>
      <c r="BFW50" s="655"/>
      <c r="BFX50" s="655"/>
      <c r="BFY50" s="655"/>
      <c r="BFZ50" s="655"/>
      <c r="BGA50" s="655"/>
      <c r="BGB50" s="655"/>
      <c r="BGC50" s="655"/>
      <c r="BGD50" s="655"/>
      <c r="BGE50" s="655"/>
      <c r="BGF50" s="655"/>
      <c r="BGG50" s="655"/>
      <c r="BGH50" s="655"/>
      <c r="BGI50" s="655"/>
      <c r="BGJ50" s="655"/>
      <c r="BGK50" s="655"/>
      <c r="BGL50" s="655"/>
      <c r="BGM50" s="655"/>
      <c r="BGN50" s="655"/>
      <c r="BGO50" s="655"/>
      <c r="BGP50" s="655"/>
      <c r="BGQ50" s="655"/>
      <c r="BGR50" s="655"/>
      <c r="BGS50" s="655"/>
      <c r="BGT50" s="655"/>
      <c r="BGU50" s="655"/>
      <c r="BGV50" s="655"/>
      <c r="BGW50" s="655"/>
      <c r="BGX50" s="655"/>
      <c r="BGY50" s="655"/>
      <c r="BGZ50" s="655"/>
      <c r="BHA50" s="655"/>
      <c r="BHB50" s="655"/>
      <c r="BHC50" s="655"/>
      <c r="BHD50" s="655"/>
      <c r="BHE50" s="655"/>
      <c r="BHF50" s="655"/>
      <c r="BHG50" s="655"/>
      <c r="BHH50" s="655"/>
      <c r="BHI50" s="655"/>
      <c r="BHJ50" s="655"/>
      <c r="BHK50" s="655"/>
      <c r="BHL50" s="655"/>
      <c r="BHM50" s="655"/>
      <c r="BHN50" s="655"/>
      <c r="BHO50" s="655"/>
      <c r="BHP50" s="655"/>
      <c r="BHQ50" s="655"/>
      <c r="BHR50" s="655"/>
      <c r="BHS50" s="655"/>
      <c r="BHT50" s="655"/>
      <c r="BHU50" s="655"/>
      <c r="BHV50" s="655"/>
      <c r="BHW50" s="655"/>
      <c r="BHX50" s="655"/>
      <c r="BHY50" s="655"/>
      <c r="BHZ50" s="655"/>
      <c r="BIA50" s="655"/>
      <c r="BIB50" s="655"/>
      <c r="BIC50" s="655"/>
      <c r="BID50" s="655"/>
      <c r="BIE50" s="655"/>
      <c r="BIF50" s="655"/>
      <c r="BIG50" s="655"/>
      <c r="BIH50" s="655"/>
      <c r="BII50" s="655"/>
      <c r="BIJ50" s="655"/>
      <c r="BIK50" s="655"/>
      <c r="BIL50" s="655"/>
      <c r="BIM50" s="655"/>
      <c r="BIN50" s="655"/>
      <c r="BIO50" s="655"/>
      <c r="BIP50" s="655"/>
      <c r="BIQ50" s="655"/>
      <c r="BIR50" s="655"/>
      <c r="BIS50" s="655"/>
      <c r="BIT50" s="655"/>
      <c r="BIU50" s="655"/>
      <c r="BIV50" s="655"/>
      <c r="BIW50" s="655"/>
      <c r="BIX50" s="655"/>
      <c r="BIY50" s="655"/>
      <c r="BIZ50" s="655"/>
      <c r="BJA50" s="655"/>
      <c r="BJB50" s="655"/>
      <c r="BJC50" s="655"/>
      <c r="BJD50" s="655"/>
      <c r="BJE50" s="655"/>
      <c r="BJF50" s="655"/>
      <c r="BJG50" s="655"/>
      <c r="BJH50" s="655"/>
      <c r="BJI50" s="655"/>
      <c r="BJJ50" s="655"/>
      <c r="BJK50" s="655"/>
      <c r="BJL50" s="655"/>
      <c r="BJM50" s="655"/>
      <c r="BJN50" s="655"/>
      <c r="BJO50" s="655"/>
      <c r="BJP50" s="655"/>
      <c r="BJQ50" s="655"/>
      <c r="BJR50" s="655"/>
      <c r="BJS50" s="655"/>
      <c r="BJT50" s="655"/>
      <c r="BJU50" s="655"/>
      <c r="BJV50" s="655"/>
      <c r="BJW50" s="655"/>
      <c r="BJX50" s="655"/>
      <c r="BJY50" s="655"/>
      <c r="BJZ50" s="655"/>
      <c r="BKA50" s="655"/>
      <c r="BKB50" s="655"/>
      <c r="BKC50" s="655"/>
      <c r="BKD50" s="655"/>
      <c r="BKE50" s="655"/>
      <c r="BKF50" s="655"/>
      <c r="BKG50" s="655"/>
      <c r="BKH50" s="655"/>
      <c r="BKI50" s="655"/>
      <c r="BKJ50" s="655"/>
      <c r="BKK50" s="655"/>
      <c r="BKL50" s="655"/>
      <c r="BKM50" s="655"/>
      <c r="BKN50" s="655"/>
      <c r="BKO50" s="655"/>
      <c r="BKP50" s="655"/>
      <c r="BKQ50" s="655"/>
      <c r="BKR50" s="655"/>
      <c r="BKS50" s="655"/>
      <c r="BKT50" s="655"/>
      <c r="BKU50" s="655"/>
      <c r="BKV50" s="655"/>
      <c r="BKW50" s="655"/>
      <c r="BKX50" s="655"/>
      <c r="BKY50" s="655"/>
      <c r="BKZ50" s="655"/>
      <c r="BLA50" s="655"/>
      <c r="BLB50" s="655"/>
      <c r="BLC50" s="655"/>
      <c r="BLD50" s="655"/>
      <c r="BLE50" s="655"/>
      <c r="BLF50" s="655"/>
      <c r="BLG50" s="655"/>
      <c r="BLH50" s="655"/>
      <c r="BLI50" s="655"/>
      <c r="BLJ50" s="655"/>
      <c r="BLK50" s="655"/>
      <c r="BLL50" s="655"/>
      <c r="BLM50" s="655"/>
      <c r="BLN50" s="655"/>
      <c r="BLO50" s="655"/>
      <c r="BLP50" s="655"/>
      <c r="BLQ50" s="655"/>
      <c r="BLR50" s="655"/>
      <c r="BLS50" s="655"/>
      <c r="BLT50" s="655"/>
      <c r="BLU50" s="655"/>
      <c r="BLV50" s="655"/>
      <c r="BLW50" s="655"/>
      <c r="BLX50" s="655"/>
      <c r="BLY50" s="655"/>
      <c r="BLZ50" s="655"/>
      <c r="BMA50" s="655"/>
      <c r="BMB50" s="655"/>
      <c r="BMC50" s="655"/>
      <c r="BMD50" s="655"/>
      <c r="BME50" s="655"/>
      <c r="BMF50" s="655"/>
      <c r="BMG50" s="655"/>
      <c r="BMH50" s="655"/>
      <c r="BMI50" s="655"/>
      <c r="BMJ50" s="655"/>
      <c r="BMK50" s="655"/>
      <c r="BML50" s="655"/>
      <c r="BMM50" s="655"/>
      <c r="BMN50" s="655"/>
      <c r="BMO50" s="655"/>
      <c r="BMP50" s="655"/>
      <c r="BMQ50" s="655"/>
      <c r="BMR50" s="655"/>
      <c r="BMS50" s="655"/>
      <c r="BMT50" s="655"/>
      <c r="BMU50" s="655"/>
      <c r="BMV50" s="655"/>
      <c r="BMW50" s="655"/>
      <c r="BMX50" s="655"/>
      <c r="BMY50" s="655"/>
      <c r="BMZ50" s="655"/>
      <c r="BNA50" s="655"/>
      <c r="BNB50" s="655"/>
      <c r="BNC50" s="655"/>
      <c r="BND50" s="655"/>
      <c r="BNE50" s="655"/>
      <c r="BNF50" s="655"/>
      <c r="BNG50" s="655"/>
      <c r="BNH50" s="655"/>
      <c r="BNI50" s="655"/>
      <c r="BNJ50" s="655"/>
      <c r="BNK50" s="655"/>
      <c r="BNL50" s="655"/>
      <c r="BNM50" s="655"/>
      <c r="BNN50" s="655"/>
      <c r="BNO50" s="655"/>
      <c r="BNP50" s="655"/>
      <c r="BNQ50" s="655"/>
      <c r="BNR50" s="655"/>
      <c r="BNS50" s="655"/>
      <c r="BNT50" s="655"/>
      <c r="BNU50" s="655"/>
      <c r="BNV50" s="655"/>
      <c r="BNW50" s="655"/>
      <c r="BNX50" s="655"/>
      <c r="BNY50" s="655"/>
      <c r="BNZ50" s="655"/>
      <c r="BOA50" s="655"/>
      <c r="BOB50" s="655"/>
      <c r="BOC50" s="655"/>
      <c r="BOD50" s="655"/>
      <c r="BOE50" s="655"/>
      <c r="BOF50" s="655"/>
      <c r="BOG50" s="655"/>
      <c r="BOH50" s="655"/>
      <c r="BOI50" s="655"/>
      <c r="BOJ50" s="655"/>
      <c r="BOK50" s="655"/>
      <c r="BOL50" s="655"/>
      <c r="BOM50" s="655"/>
      <c r="BON50" s="655"/>
      <c r="BOO50" s="655"/>
      <c r="BOP50" s="655"/>
      <c r="BOQ50" s="655"/>
      <c r="BOR50" s="655"/>
      <c r="BOS50" s="655"/>
      <c r="BOT50" s="655"/>
      <c r="BOU50" s="655"/>
      <c r="BOV50" s="655"/>
      <c r="BOW50" s="655"/>
      <c r="BOX50" s="655"/>
      <c r="BOY50" s="655"/>
      <c r="BOZ50" s="655"/>
      <c r="BPA50" s="655"/>
      <c r="BPB50" s="655"/>
      <c r="BPC50" s="655"/>
      <c r="BPD50" s="655"/>
      <c r="BPE50" s="655"/>
      <c r="BPF50" s="655"/>
      <c r="BPG50" s="655"/>
      <c r="BPH50" s="655"/>
      <c r="BPI50" s="655"/>
      <c r="BPJ50" s="655"/>
      <c r="BPK50" s="655"/>
      <c r="BPL50" s="655"/>
      <c r="BPM50" s="655"/>
      <c r="BPN50" s="655"/>
      <c r="BPO50" s="655"/>
      <c r="BPP50" s="655"/>
      <c r="BPQ50" s="655"/>
      <c r="BPR50" s="655"/>
      <c r="BPS50" s="655"/>
      <c r="BPT50" s="655"/>
      <c r="BPU50" s="655"/>
      <c r="BPV50" s="655"/>
      <c r="BPW50" s="655"/>
      <c r="BPX50" s="655"/>
      <c r="BPY50" s="655"/>
      <c r="BPZ50" s="655"/>
      <c r="BQA50" s="655"/>
      <c r="BQB50" s="655"/>
      <c r="BQC50" s="655"/>
      <c r="BQD50" s="655"/>
      <c r="BQE50" s="655"/>
      <c r="BQF50" s="655"/>
      <c r="BQG50" s="655"/>
      <c r="BQH50" s="655"/>
      <c r="BQI50" s="655"/>
      <c r="BQJ50" s="655"/>
      <c r="BQK50" s="655"/>
      <c r="BQL50" s="655"/>
      <c r="BQM50" s="655"/>
      <c r="BQN50" s="655"/>
      <c r="BQO50" s="655"/>
      <c r="BQP50" s="655"/>
      <c r="BQQ50" s="655"/>
      <c r="BQR50" s="655"/>
      <c r="BQS50" s="655"/>
      <c r="BQT50" s="655"/>
      <c r="BQU50" s="655"/>
      <c r="BQV50" s="655"/>
      <c r="BQW50" s="655"/>
      <c r="BQX50" s="655"/>
      <c r="BQY50" s="655"/>
      <c r="BQZ50" s="655"/>
      <c r="BRA50" s="655"/>
      <c r="BRB50" s="655"/>
      <c r="BRC50" s="655"/>
      <c r="BRD50" s="655"/>
      <c r="BRE50" s="655"/>
      <c r="BRF50" s="655"/>
      <c r="BRG50" s="655"/>
      <c r="BRH50" s="655"/>
      <c r="BRI50" s="655"/>
      <c r="BRJ50" s="655"/>
      <c r="BRK50" s="655"/>
      <c r="BRL50" s="655"/>
      <c r="BRM50" s="655"/>
      <c r="BRN50" s="655"/>
      <c r="BRO50" s="655"/>
      <c r="BRP50" s="655"/>
      <c r="BRQ50" s="655"/>
      <c r="BRR50" s="655"/>
      <c r="BRS50" s="655"/>
      <c r="BRT50" s="655"/>
      <c r="BRU50" s="655"/>
      <c r="BRV50" s="655"/>
      <c r="BRW50" s="655"/>
      <c r="BRX50" s="655"/>
      <c r="BRY50" s="655"/>
      <c r="BRZ50" s="655"/>
      <c r="BSA50" s="655"/>
      <c r="BSB50" s="655"/>
      <c r="BSC50" s="655"/>
      <c r="BSD50" s="655"/>
      <c r="BSE50" s="655"/>
      <c r="BSF50" s="655"/>
      <c r="BSG50" s="655"/>
      <c r="BSH50" s="655"/>
      <c r="BSI50" s="655"/>
      <c r="BSJ50" s="655"/>
      <c r="BSK50" s="655"/>
      <c r="BSL50" s="655"/>
      <c r="BSM50" s="655"/>
      <c r="BSN50" s="655"/>
      <c r="BSO50" s="655"/>
      <c r="BSP50" s="655"/>
      <c r="BSQ50" s="655"/>
      <c r="BSR50" s="655"/>
      <c r="BSS50" s="655"/>
      <c r="BST50" s="655"/>
      <c r="BSU50" s="655"/>
      <c r="BSV50" s="655"/>
      <c r="BSW50" s="655"/>
      <c r="BSX50" s="655"/>
      <c r="BSY50" s="655"/>
      <c r="BSZ50" s="655"/>
      <c r="BTA50" s="655"/>
      <c r="BTB50" s="655"/>
      <c r="BTC50" s="655"/>
      <c r="BTD50" s="655"/>
      <c r="BTE50" s="655"/>
      <c r="BTF50" s="655"/>
      <c r="BTG50" s="655"/>
      <c r="BTH50" s="655"/>
      <c r="BTI50" s="655"/>
      <c r="BTJ50" s="655"/>
      <c r="BTK50" s="655"/>
      <c r="BTL50" s="655"/>
      <c r="BTM50" s="655"/>
      <c r="BTN50" s="655"/>
      <c r="BTO50" s="655"/>
      <c r="BTP50" s="655"/>
      <c r="BTQ50" s="655"/>
      <c r="BTR50" s="655"/>
      <c r="BTS50" s="655"/>
      <c r="BTT50" s="655"/>
      <c r="BTU50" s="655"/>
      <c r="BTV50" s="655"/>
      <c r="BTW50" s="655"/>
      <c r="BTX50" s="655"/>
      <c r="BTY50" s="655"/>
      <c r="BTZ50" s="655"/>
      <c r="BUA50" s="655"/>
      <c r="BUB50" s="655"/>
      <c r="BUC50" s="655"/>
      <c r="BUD50" s="655"/>
      <c r="BUE50" s="655"/>
      <c r="BUF50" s="655"/>
      <c r="BUG50" s="655"/>
      <c r="BUH50" s="655"/>
      <c r="BUI50" s="655"/>
      <c r="BUJ50" s="655"/>
      <c r="BUK50" s="655"/>
      <c r="BUL50" s="655"/>
      <c r="BUM50" s="655"/>
      <c r="BUN50" s="655"/>
      <c r="BUO50" s="655"/>
      <c r="BUP50" s="655"/>
      <c r="BUQ50" s="655"/>
      <c r="BUR50" s="655"/>
      <c r="BUS50" s="655"/>
      <c r="BUT50" s="655"/>
      <c r="BUU50" s="655"/>
      <c r="BUV50" s="655"/>
      <c r="BUW50" s="655"/>
      <c r="BUX50" s="655"/>
      <c r="BUY50" s="655"/>
      <c r="BUZ50" s="655"/>
      <c r="BVA50" s="655"/>
      <c r="BVB50" s="655"/>
      <c r="BVC50" s="655"/>
      <c r="BVD50" s="655"/>
      <c r="BVE50" s="655"/>
      <c r="BVF50" s="655"/>
      <c r="BVG50" s="655"/>
      <c r="BVH50" s="655"/>
      <c r="BVI50" s="655"/>
      <c r="BVJ50" s="655"/>
      <c r="BVK50" s="655"/>
      <c r="BVL50" s="655"/>
      <c r="BVM50" s="655"/>
      <c r="BVN50" s="655"/>
      <c r="BVO50" s="655"/>
      <c r="BVP50" s="655"/>
      <c r="BVQ50" s="655"/>
      <c r="BVR50" s="655"/>
      <c r="BVS50" s="655"/>
      <c r="BVT50" s="655"/>
      <c r="BVU50" s="655"/>
      <c r="BVV50" s="655"/>
      <c r="BVW50" s="655"/>
      <c r="BVX50" s="655"/>
      <c r="BVY50" s="655"/>
      <c r="BVZ50" s="655"/>
      <c r="BWA50" s="655"/>
      <c r="BWB50" s="655"/>
      <c r="BWC50" s="655"/>
      <c r="BWD50" s="655"/>
      <c r="BWE50" s="655"/>
      <c r="BWF50" s="655"/>
      <c r="BWG50" s="655"/>
      <c r="BWH50" s="655"/>
      <c r="BWI50" s="655"/>
      <c r="BWJ50" s="655"/>
      <c r="BWK50" s="655"/>
      <c r="BWL50" s="655"/>
      <c r="BWM50" s="655"/>
      <c r="BWN50" s="655"/>
      <c r="BWO50" s="655"/>
      <c r="BWP50" s="655"/>
      <c r="BWQ50" s="655"/>
      <c r="BWR50" s="655"/>
      <c r="BWS50" s="655"/>
      <c r="BWT50" s="655"/>
      <c r="BWU50" s="655"/>
      <c r="BWV50" s="655"/>
      <c r="BWW50" s="655"/>
      <c r="BWX50" s="655"/>
      <c r="BWY50" s="655"/>
      <c r="BWZ50" s="655"/>
      <c r="BXA50" s="655"/>
      <c r="BXB50" s="655"/>
      <c r="BXC50" s="655"/>
      <c r="BXD50" s="655"/>
      <c r="BXE50" s="655"/>
      <c r="BXF50" s="655"/>
      <c r="BXG50" s="655"/>
      <c r="BXH50" s="655"/>
      <c r="BXI50" s="655"/>
      <c r="BXJ50" s="655"/>
      <c r="BXK50" s="655"/>
      <c r="BXL50" s="655"/>
      <c r="BXM50" s="655"/>
      <c r="BXN50" s="655"/>
      <c r="BXO50" s="655"/>
      <c r="BXP50" s="655"/>
      <c r="BXQ50" s="655"/>
      <c r="BXR50" s="655"/>
      <c r="BXS50" s="655"/>
      <c r="BXT50" s="655"/>
      <c r="BXU50" s="655"/>
      <c r="BXV50" s="655"/>
      <c r="BXW50" s="655"/>
      <c r="BXX50" s="655"/>
      <c r="BXY50" s="655"/>
      <c r="BXZ50" s="655"/>
      <c r="BYA50" s="655"/>
      <c r="BYB50" s="655"/>
      <c r="BYC50" s="655"/>
      <c r="BYD50" s="655"/>
      <c r="BYE50" s="655"/>
      <c r="BYF50" s="655"/>
      <c r="BYG50" s="655"/>
      <c r="BYH50" s="655"/>
      <c r="BYI50" s="655"/>
      <c r="BYJ50" s="655"/>
      <c r="BYK50" s="655"/>
      <c r="BYL50" s="655"/>
      <c r="BYM50" s="655"/>
      <c r="BYN50" s="655"/>
      <c r="BYO50" s="655"/>
      <c r="BYP50" s="655"/>
      <c r="BYQ50" s="655"/>
      <c r="BYR50" s="655"/>
      <c r="BYS50" s="655"/>
      <c r="BYT50" s="655"/>
      <c r="BYU50" s="655"/>
      <c r="BYV50" s="655"/>
      <c r="BYW50" s="655"/>
      <c r="BYX50" s="655"/>
      <c r="BYY50" s="655"/>
      <c r="BYZ50" s="655"/>
      <c r="BZA50" s="655"/>
      <c r="BZB50" s="655"/>
      <c r="BZC50" s="655"/>
      <c r="BZD50" s="655"/>
      <c r="BZE50" s="655"/>
      <c r="BZF50" s="655"/>
      <c r="BZG50" s="655"/>
      <c r="BZH50" s="655"/>
      <c r="BZI50" s="655"/>
      <c r="BZJ50" s="655"/>
      <c r="BZK50" s="655"/>
      <c r="BZL50" s="655"/>
      <c r="BZM50" s="655"/>
      <c r="BZN50" s="655"/>
      <c r="BZO50" s="655"/>
      <c r="BZP50" s="655"/>
      <c r="BZQ50" s="655"/>
      <c r="BZR50" s="655"/>
      <c r="BZS50" s="655"/>
      <c r="BZT50" s="655"/>
      <c r="BZU50" s="655"/>
      <c r="BZV50" s="655"/>
      <c r="BZW50" s="655"/>
      <c r="BZX50" s="655"/>
      <c r="BZY50" s="655"/>
      <c r="BZZ50" s="655"/>
      <c r="CAA50" s="655"/>
      <c r="CAB50" s="655"/>
      <c r="CAC50" s="655"/>
      <c r="CAD50" s="655"/>
      <c r="CAE50" s="655"/>
      <c r="CAF50" s="655"/>
      <c r="CAG50" s="655"/>
      <c r="CAH50" s="655"/>
      <c r="CAI50" s="655"/>
      <c r="CAJ50" s="655"/>
      <c r="CAK50" s="655"/>
      <c r="CAL50" s="655"/>
      <c r="CAM50" s="655"/>
      <c r="CAN50" s="655"/>
      <c r="CAO50" s="655"/>
      <c r="CAP50" s="655"/>
      <c r="CAQ50" s="655"/>
      <c r="CAR50" s="655"/>
      <c r="CAS50" s="655"/>
      <c r="CAT50" s="655"/>
      <c r="CAU50" s="655"/>
      <c r="CAV50" s="655"/>
      <c r="CAW50" s="655"/>
      <c r="CAX50" s="655"/>
      <c r="CAY50" s="655"/>
      <c r="CAZ50" s="655"/>
      <c r="CBA50" s="655"/>
      <c r="CBB50" s="655"/>
      <c r="CBC50" s="655"/>
      <c r="CBD50" s="655"/>
      <c r="CBE50" s="655"/>
      <c r="CBF50" s="655"/>
      <c r="CBG50" s="655"/>
      <c r="CBH50" s="655"/>
      <c r="CBI50" s="655"/>
      <c r="CBJ50" s="655"/>
      <c r="CBK50" s="655"/>
      <c r="CBL50" s="655"/>
      <c r="CBM50" s="655"/>
      <c r="CBN50" s="655"/>
      <c r="CBO50" s="655"/>
      <c r="CBP50" s="655"/>
      <c r="CBQ50" s="655"/>
      <c r="CBR50" s="655"/>
      <c r="CBS50" s="655"/>
      <c r="CBT50" s="655"/>
      <c r="CBU50" s="655"/>
      <c r="CBV50" s="655"/>
      <c r="CBW50" s="655"/>
      <c r="CBX50" s="655"/>
      <c r="CBY50" s="655"/>
      <c r="CBZ50" s="655"/>
      <c r="CCA50" s="655"/>
      <c r="CCB50" s="655"/>
      <c r="CCC50" s="655"/>
      <c r="CCD50" s="655"/>
      <c r="CCE50" s="655"/>
      <c r="CCF50" s="655"/>
      <c r="CCG50" s="655"/>
      <c r="CCH50" s="655"/>
      <c r="CCI50" s="655"/>
      <c r="CCJ50" s="655"/>
      <c r="CCK50" s="655"/>
      <c r="CCL50" s="655"/>
      <c r="CCM50" s="655"/>
      <c r="CCN50" s="655"/>
      <c r="CCO50" s="655"/>
      <c r="CCP50" s="655"/>
      <c r="CCQ50" s="655"/>
      <c r="CCR50" s="655"/>
      <c r="CCS50" s="655"/>
      <c r="CCT50" s="655"/>
      <c r="CCU50" s="655"/>
      <c r="CCV50" s="655"/>
      <c r="CCW50" s="655"/>
      <c r="CCX50" s="655"/>
      <c r="CCY50" s="655"/>
      <c r="CCZ50" s="655"/>
      <c r="CDA50" s="655"/>
      <c r="CDB50" s="655"/>
      <c r="CDC50" s="655"/>
      <c r="CDD50" s="655"/>
      <c r="CDE50" s="655"/>
      <c r="CDF50" s="655"/>
      <c r="CDG50" s="655"/>
      <c r="CDH50" s="655"/>
      <c r="CDI50" s="655"/>
      <c r="CDJ50" s="655"/>
      <c r="CDK50" s="655"/>
      <c r="CDL50" s="655"/>
      <c r="CDM50" s="655"/>
      <c r="CDN50" s="655"/>
      <c r="CDO50" s="655"/>
      <c r="CDP50" s="655"/>
      <c r="CDQ50" s="655"/>
      <c r="CDR50" s="655"/>
      <c r="CDS50" s="655"/>
      <c r="CDT50" s="655"/>
      <c r="CDU50" s="655"/>
      <c r="CDV50" s="655"/>
      <c r="CDW50" s="655"/>
      <c r="CDX50" s="655"/>
      <c r="CDY50" s="655"/>
      <c r="CDZ50" s="655"/>
      <c r="CEA50" s="655"/>
      <c r="CEB50" s="655"/>
      <c r="CEC50" s="655"/>
      <c r="CED50" s="655"/>
      <c r="CEE50" s="655"/>
      <c r="CEF50" s="655"/>
      <c r="CEG50" s="655"/>
      <c r="CEH50" s="655"/>
      <c r="CEI50" s="655"/>
      <c r="CEJ50" s="655"/>
      <c r="CEK50" s="655"/>
      <c r="CEL50" s="655"/>
      <c r="CEM50" s="655"/>
      <c r="CEN50" s="655"/>
      <c r="CEO50" s="655"/>
      <c r="CEP50" s="655"/>
      <c r="CEQ50" s="655"/>
      <c r="CER50" s="655"/>
      <c r="CES50" s="655"/>
      <c r="CET50" s="655"/>
      <c r="CEU50" s="655"/>
      <c r="CEV50" s="655"/>
      <c r="CEW50" s="655"/>
      <c r="CEX50" s="655"/>
      <c r="CEY50" s="655"/>
      <c r="CEZ50" s="655"/>
      <c r="CFA50" s="655"/>
      <c r="CFB50" s="655"/>
      <c r="CFC50" s="655"/>
      <c r="CFD50" s="655"/>
      <c r="CFE50" s="655"/>
      <c r="CFF50" s="655"/>
      <c r="CFG50" s="655"/>
      <c r="CFH50" s="655"/>
      <c r="CFI50" s="655"/>
      <c r="CFJ50" s="655"/>
      <c r="CFK50" s="655"/>
      <c r="CFL50" s="655"/>
      <c r="CFM50" s="655"/>
      <c r="CFN50" s="655"/>
      <c r="CFO50" s="655"/>
      <c r="CFP50" s="655"/>
      <c r="CFQ50" s="655"/>
      <c r="CFR50" s="655"/>
      <c r="CFS50" s="655"/>
      <c r="CFT50" s="655"/>
      <c r="CFU50" s="655"/>
      <c r="CFV50" s="655"/>
      <c r="CFW50" s="655"/>
      <c r="CFX50" s="655"/>
      <c r="CFY50" s="655"/>
      <c r="CFZ50" s="655"/>
      <c r="CGA50" s="655"/>
      <c r="CGB50" s="655"/>
      <c r="CGC50" s="655"/>
      <c r="CGD50" s="655"/>
      <c r="CGE50" s="655"/>
      <c r="CGF50" s="655"/>
      <c r="CGG50" s="655"/>
      <c r="CGH50" s="655"/>
      <c r="CGI50" s="655"/>
      <c r="CGJ50" s="655"/>
      <c r="CGK50" s="655"/>
      <c r="CGL50" s="655"/>
      <c r="CGM50" s="655"/>
      <c r="CGN50" s="655"/>
      <c r="CGO50" s="655"/>
      <c r="CGP50" s="655"/>
      <c r="CGQ50" s="655"/>
      <c r="CGR50" s="655"/>
      <c r="CGS50" s="655"/>
      <c r="CGT50" s="655"/>
      <c r="CGU50" s="655"/>
      <c r="CGV50" s="655"/>
      <c r="CGW50" s="655"/>
      <c r="CGX50" s="655"/>
      <c r="CGY50" s="655"/>
      <c r="CGZ50" s="655"/>
      <c r="CHA50" s="655"/>
      <c r="CHB50" s="655"/>
      <c r="CHC50" s="655"/>
      <c r="CHD50" s="655"/>
      <c r="CHE50" s="655"/>
      <c r="CHF50" s="655"/>
      <c r="CHG50" s="655"/>
      <c r="CHH50" s="655"/>
      <c r="CHI50" s="655"/>
      <c r="CHJ50" s="655"/>
      <c r="CHK50" s="655"/>
      <c r="CHL50" s="655"/>
      <c r="CHM50" s="655"/>
      <c r="CHN50" s="655"/>
      <c r="CHO50" s="655"/>
      <c r="CHP50" s="655"/>
      <c r="CHQ50" s="655"/>
      <c r="CHR50" s="655"/>
      <c r="CHS50" s="655"/>
      <c r="CHT50" s="655"/>
      <c r="CHU50" s="655"/>
      <c r="CHV50" s="655"/>
      <c r="CHW50" s="655"/>
      <c r="CHX50" s="655"/>
      <c r="CHY50" s="655"/>
      <c r="CHZ50" s="655"/>
      <c r="CIA50" s="655"/>
      <c r="CIB50" s="655"/>
      <c r="CIC50" s="655"/>
      <c r="CID50" s="655"/>
      <c r="CIE50" s="655"/>
      <c r="CIF50" s="655"/>
      <c r="CIG50" s="655"/>
      <c r="CIH50" s="655"/>
      <c r="CII50" s="655"/>
      <c r="CIJ50" s="655"/>
      <c r="CIK50" s="655"/>
      <c r="CIL50" s="655"/>
      <c r="CIM50" s="655"/>
      <c r="CIN50" s="655"/>
      <c r="CIO50" s="655"/>
      <c r="CIP50" s="655"/>
      <c r="CIQ50" s="655"/>
      <c r="CIR50" s="655"/>
      <c r="CIS50" s="655"/>
      <c r="CIT50" s="655"/>
      <c r="CIU50" s="655"/>
      <c r="CIV50" s="655"/>
      <c r="CIW50" s="655"/>
      <c r="CIX50" s="655"/>
      <c r="CIY50" s="655"/>
      <c r="CIZ50" s="655"/>
      <c r="CJA50" s="655"/>
      <c r="CJB50" s="655"/>
      <c r="CJC50" s="655"/>
      <c r="CJD50" s="655"/>
      <c r="CJE50" s="655"/>
      <c r="CJF50" s="655"/>
      <c r="CJG50" s="655"/>
      <c r="CJH50" s="655"/>
      <c r="CJI50" s="655"/>
      <c r="CJJ50" s="655"/>
      <c r="CJK50" s="655"/>
      <c r="CJL50" s="655"/>
      <c r="CJM50" s="655"/>
      <c r="CJN50" s="655"/>
      <c r="CJO50" s="655"/>
      <c r="CJP50" s="655"/>
      <c r="CJQ50" s="655"/>
      <c r="CJR50" s="655"/>
      <c r="CJS50" s="655"/>
      <c r="CJT50" s="655"/>
      <c r="CJU50" s="655"/>
      <c r="CJV50" s="655"/>
      <c r="CJW50" s="655"/>
      <c r="CJX50" s="655"/>
      <c r="CJY50" s="655"/>
      <c r="CJZ50" s="655"/>
      <c r="CKA50" s="655"/>
      <c r="CKB50" s="655"/>
      <c r="CKC50" s="655"/>
      <c r="CKD50" s="655"/>
      <c r="CKE50" s="655"/>
      <c r="CKF50" s="655"/>
      <c r="CKG50" s="655"/>
      <c r="CKH50" s="655"/>
      <c r="CKI50" s="655"/>
      <c r="CKJ50" s="655"/>
      <c r="CKK50" s="655"/>
      <c r="CKL50" s="655"/>
      <c r="CKM50" s="655"/>
      <c r="CKN50" s="655"/>
      <c r="CKO50" s="655"/>
      <c r="CKP50" s="655"/>
      <c r="CKQ50" s="655"/>
      <c r="CKR50" s="655"/>
      <c r="CKS50" s="655"/>
      <c r="CKT50" s="655"/>
      <c r="CKU50" s="655"/>
      <c r="CKV50" s="655"/>
      <c r="CKW50" s="655"/>
      <c r="CKX50" s="655"/>
      <c r="CKY50" s="655"/>
      <c r="CKZ50" s="655"/>
      <c r="CLA50" s="655"/>
      <c r="CLB50" s="655"/>
      <c r="CLC50" s="655"/>
      <c r="CLD50" s="655"/>
      <c r="CLE50" s="655"/>
      <c r="CLF50" s="655"/>
      <c r="CLG50" s="655"/>
      <c r="CLH50" s="655"/>
      <c r="CLI50" s="655"/>
      <c r="CLJ50" s="655"/>
      <c r="CLK50" s="655"/>
      <c r="CLL50" s="655"/>
      <c r="CLM50" s="655"/>
      <c r="CLN50" s="655"/>
      <c r="CLO50" s="655"/>
      <c r="CLP50" s="655"/>
      <c r="CLQ50" s="655"/>
      <c r="CLR50" s="655"/>
      <c r="CLS50" s="655"/>
      <c r="CLT50" s="655"/>
      <c r="CLU50" s="655"/>
      <c r="CLV50" s="655"/>
      <c r="CLW50" s="655"/>
      <c r="CLX50" s="655"/>
      <c r="CLY50" s="655"/>
      <c r="CLZ50" s="655"/>
      <c r="CMA50" s="655"/>
      <c r="CMB50" s="655"/>
      <c r="CMC50" s="655"/>
      <c r="CMD50" s="655"/>
      <c r="CME50" s="655"/>
      <c r="CMF50" s="655"/>
      <c r="CMG50" s="655"/>
      <c r="CMH50" s="655"/>
      <c r="CMI50" s="655"/>
      <c r="CMJ50" s="655"/>
      <c r="CMK50" s="655"/>
      <c r="CML50" s="655"/>
      <c r="CMM50" s="655"/>
      <c r="CMN50" s="655"/>
      <c r="CMO50" s="655"/>
      <c r="CMP50" s="655"/>
      <c r="CMQ50" s="655"/>
      <c r="CMR50" s="655"/>
      <c r="CMS50" s="655"/>
      <c r="CMT50" s="655"/>
      <c r="CMU50" s="655"/>
      <c r="CMV50" s="655"/>
      <c r="CMW50" s="655"/>
      <c r="CMX50" s="655"/>
      <c r="CMY50" s="655"/>
      <c r="CMZ50" s="655"/>
      <c r="CNA50" s="655"/>
      <c r="CNB50" s="655"/>
      <c r="CNC50" s="655"/>
      <c r="CND50" s="655"/>
      <c r="CNE50" s="655"/>
      <c r="CNF50" s="655"/>
      <c r="CNG50" s="655"/>
      <c r="CNH50" s="655"/>
      <c r="CNI50" s="655"/>
      <c r="CNJ50" s="655"/>
      <c r="CNK50" s="655"/>
      <c r="CNL50" s="655"/>
      <c r="CNM50" s="655"/>
      <c r="CNN50" s="655"/>
      <c r="CNO50" s="655"/>
      <c r="CNP50" s="655"/>
      <c r="CNQ50" s="655"/>
      <c r="CNR50" s="655"/>
      <c r="CNS50" s="655"/>
      <c r="CNT50" s="655"/>
      <c r="CNU50" s="655"/>
      <c r="CNV50" s="655"/>
      <c r="CNW50" s="655"/>
      <c r="CNX50" s="655"/>
      <c r="CNY50" s="655"/>
      <c r="CNZ50" s="655"/>
      <c r="COA50" s="655"/>
      <c r="COB50" s="655"/>
      <c r="COC50" s="655"/>
      <c r="COD50" s="655"/>
      <c r="COE50" s="655"/>
      <c r="COF50" s="655"/>
      <c r="COG50" s="655"/>
      <c r="COH50" s="655"/>
      <c r="COI50" s="655"/>
      <c r="COJ50" s="655"/>
      <c r="COK50" s="655"/>
      <c r="COL50" s="655"/>
      <c r="COM50" s="655"/>
      <c r="CON50" s="655"/>
      <c r="COO50" s="655"/>
      <c r="COP50" s="655"/>
      <c r="COQ50" s="655"/>
      <c r="COR50" s="655"/>
      <c r="COS50" s="655"/>
      <c r="COT50" s="655"/>
      <c r="COU50" s="655"/>
      <c r="COV50" s="655"/>
      <c r="COW50" s="655"/>
      <c r="COX50" s="655"/>
      <c r="COY50" s="655"/>
      <c r="COZ50" s="655"/>
      <c r="CPA50" s="655"/>
      <c r="CPB50" s="655"/>
      <c r="CPC50" s="655"/>
      <c r="CPD50" s="655"/>
      <c r="CPE50" s="655"/>
      <c r="CPF50" s="655"/>
      <c r="CPG50" s="655"/>
      <c r="CPH50" s="655"/>
      <c r="CPI50" s="655"/>
      <c r="CPJ50" s="655"/>
      <c r="CPK50" s="655"/>
      <c r="CPL50" s="655"/>
      <c r="CPM50" s="655"/>
      <c r="CPN50" s="655"/>
      <c r="CPO50" s="655"/>
      <c r="CPP50" s="655"/>
      <c r="CPQ50" s="655"/>
      <c r="CPR50" s="655"/>
      <c r="CPS50" s="655"/>
      <c r="CPT50" s="655"/>
      <c r="CPU50" s="655"/>
      <c r="CPV50" s="655"/>
      <c r="CPW50" s="655"/>
      <c r="CPX50" s="655"/>
      <c r="CPY50" s="655"/>
      <c r="CPZ50" s="655"/>
      <c r="CQA50" s="655"/>
      <c r="CQB50" s="655"/>
      <c r="CQC50" s="655"/>
      <c r="CQD50" s="655"/>
      <c r="CQE50" s="655"/>
      <c r="CQF50" s="655"/>
      <c r="CQG50" s="655"/>
      <c r="CQH50" s="655"/>
      <c r="CQI50" s="655"/>
      <c r="CQJ50" s="655"/>
      <c r="CQK50" s="655"/>
      <c r="CQL50" s="655"/>
      <c r="CQM50" s="655"/>
      <c r="CQN50" s="655"/>
      <c r="CQO50" s="655"/>
      <c r="CQP50" s="655"/>
      <c r="CQQ50" s="655"/>
      <c r="CQR50" s="655"/>
      <c r="CQS50" s="655"/>
      <c r="CQT50" s="655"/>
      <c r="CQU50" s="655"/>
      <c r="CQV50" s="655"/>
      <c r="CQW50" s="655"/>
      <c r="CQX50" s="655"/>
      <c r="CQY50" s="655"/>
      <c r="CQZ50" s="655"/>
      <c r="CRA50" s="655"/>
      <c r="CRB50" s="655"/>
      <c r="CRC50" s="655"/>
      <c r="CRD50" s="655"/>
      <c r="CRE50" s="655"/>
      <c r="CRF50" s="655"/>
      <c r="CRG50" s="655"/>
      <c r="CRH50" s="655"/>
      <c r="CRI50" s="655"/>
      <c r="CRJ50" s="655"/>
      <c r="CRK50" s="655"/>
      <c r="CRL50" s="655"/>
      <c r="CRM50" s="655"/>
      <c r="CRN50" s="655"/>
      <c r="CRO50" s="655"/>
      <c r="CRP50" s="655"/>
      <c r="CRQ50" s="655"/>
      <c r="CRR50" s="655"/>
      <c r="CRS50" s="655"/>
      <c r="CRT50" s="655"/>
      <c r="CRU50" s="655"/>
      <c r="CRV50" s="655"/>
      <c r="CRW50" s="655"/>
      <c r="CRX50" s="655"/>
      <c r="CRY50" s="655"/>
      <c r="CRZ50" s="655"/>
      <c r="CSA50" s="655"/>
      <c r="CSB50" s="655"/>
      <c r="CSC50" s="655"/>
      <c r="CSD50" s="655"/>
      <c r="CSE50" s="655"/>
      <c r="CSF50" s="655"/>
      <c r="CSG50" s="655"/>
      <c r="CSH50" s="655"/>
      <c r="CSI50" s="655"/>
      <c r="CSJ50" s="655"/>
      <c r="CSK50" s="655"/>
      <c r="CSL50" s="655"/>
      <c r="CSM50" s="655"/>
      <c r="CSN50" s="655"/>
      <c r="CSO50" s="655"/>
      <c r="CSP50" s="655"/>
      <c r="CSQ50" s="655"/>
      <c r="CSR50" s="655"/>
      <c r="CSS50" s="655"/>
      <c r="CST50" s="655"/>
      <c r="CSU50" s="655"/>
      <c r="CSV50" s="655"/>
      <c r="CSW50" s="655"/>
      <c r="CSX50" s="655"/>
      <c r="CSY50" s="655"/>
      <c r="CSZ50" s="655"/>
      <c r="CTA50" s="655"/>
      <c r="CTB50" s="655"/>
      <c r="CTC50" s="655"/>
      <c r="CTD50" s="655"/>
      <c r="CTE50" s="655"/>
      <c r="CTF50" s="655"/>
      <c r="CTG50" s="655"/>
      <c r="CTH50" s="655"/>
      <c r="CTI50" s="655"/>
      <c r="CTJ50" s="655"/>
      <c r="CTK50" s="655"/>
      <c r="CTL50" s="655"/>
      <c r="CTM50" s="655"/>
      <c r="CTN50" s="655"/>
      <c r="CTO50" s="655"/>
      <c r="CTP50" s="655"/>
      <c r="CTQ50" s="655"/>
      <c r="CTR50" s="655"/>
      <c r="CTS50" s="655"/>
      <c r="CTT50" s="655"/>
      <c r="CTU50" s="655"/>
      <c r="CTV50" s="655"/>
      <c r="CTW50" s="655"/>
      <c r="CTX50" s="655"/>
      <c r="CTY50" s="655"/>
      <c r="CTZ50" s="655"/>
      <c r="CUA50" s="655"/>
      <c r="CUB50" s="655"/>
      <c r="CUC50" s="655"/>
      <c r="CUD50" s="655"/>
      <c r="CUE50" s="655"/>
      <c r="CUF50" s="655"/>
      <c r="CUG50" s="655"/>
      <c r="CUH50" s="655"/>
      <c r="CUI50" s="655"/>
      <c r="CUJ50" s="655"/>
      <c r="CUK50" s="655"/>
      <c r="CUL50" s="655"/>
      <c r="CUM50" s="655"/>
      <c r="CUN50" s="655"/>
      <c r="CUO50" s="655"/>
      <c r="CUP50" s="655"/>
      <c r="CUQ50" s="655"/>
      <c r="CUR50" s="655"/>
      <c r="CUS50" s="655"/>
      <c r="CUT50" s="655"/>
      <c r="CUU50" s="655"/>
      <c r="CUV50" s="655"/>
      <c r="CUW50" s="655"/>
      <c r="CUX50" s="655"/>
      <c r="CUY50" s="655"/>
      <c r="CUZ50" s="655"/>
      <c r="CVA50" s="655"/>
      <c r="CVB50" s="655"/>
      <c r="CVC50" s="655"/>
      <c r="CVD50" s="655"/>
      <c r="CVE50" s="655"/>
      <c r="CVF50" s="655"/>
      <c r="CVG50" s="655"/>
      <c r="CVH50" s="655"/>
      <c r="CVI50" s="655"/>
      <c r="CVJ50" s="655"/>
      <c r="CVK50" s="655"/>
      <c r="CVL50" s="655"/>
      <c r="CVM50" s="655"/>
      <c r="CVN50" s="655"/>
      <c r="CVO50" s="655"/>
      <c r="CVP50" s="655"/>
      <c r="CVQ50" s="655"/>
      <c r="CVR50" s="655"/>
      <c r="CVS50" s="655"/>
      <c r="CVT50" s="655"/>
      <c r="CVU50" s="655"/>
      <c r="CVV50" s="655"/>
      <c r="CVW50" s="655"/>
      <c r="CVX50" s="655"/>
      <c r="CVY50" s="655"/>
      <c r="CVZ50" s="655"/>
      <c r="CWA50" s="655"/>
      <c r="CWB50" s="655"/>
      <c r="CWC50" s="655"/>
      <c r="CWD50" s="655"/>
      <c r="CWE50" s="655"/>
      <c r="CWF50" s="655"/>
      <c r="CWG50" s="655"/>
      <c r="CWH50" s="655"/>
      <c r="CWI50" s="655"/>
      <c r="CWJ50" s="655"/>
      <c r="CWK50" s="655"/>
      <c r="CWL50" s="655"/>
      <c r="CWM50" s="655"/>
      <c r="CWN50" s="655"/>
      <c r="CWO50" s="655"/>
      <c r="CWP50" s="655"/>
      <c r="CWQ50" s="655"/>
      <c r="CWR50" s="655"/>
      <c r="CWS50" s="655"/>
      <c r="CWT50" s="655"/>
      <c r="CWU50" s="655"/>
      <c r="CWV50" s="655"/>
      <c r="CWW50" s="655"/>
      <c r="CWX50" s="655"/>
      <c r="CWY50" s="655"/>
      <c r="CWZ50" s="655"/>
      <c r="CXA50" s="655"/>
      <c r="CXB50" s="655"/>
      <c r="CXC50" s="655"/>
      <c r="CXD50" s="655"/>
      <c r="CXE50" s="655"/>
      <c r="CXF50" s="655"/>
      <c r="CXG50" s="655"/>
      <c r="CXH50" s="655"/>
      <c r="CXI50" s="655"/>
      <c r="CXJ50" s="655"/>
      <c r="CXK50" s="655"/>
      <c r="CXL50" s="655"/>
      <c r="CXM50" s="655"/>
      <c r="CXN50" s="655"/>
      <c r="CXO50" s="655"/>
      <c r="CXP50" s="655"/>
      <c r="CXQ50" s="655"/>
      <c r="CXR50" s="655"/>
      <c r="CXS50" s="655"/>
      <c r="CXT50" s="655"/>
      <c r="CXU50" s="655"/>
      <c r="CXV50" s="655"/>
      <c r="CXW50" s="655"/>
      <c r="CXX50" s="655"/>
      <c r="CXY50" s="655"/>
      <c r="CXZ50" s="655"/>
      <c r="CYA50" s="655"/>
      <c r="CYB50" s="655"/>
      <c r="CYC50" s="655"/>
      <c r="CYD50" s="655"/>
      <c r="CYE50" s="655"/>
      <c r="CYF50" s="655"/>
      <c r="CYG50" s="655"/>
      <c r="CYH50" s="655"/>
      <c r="CYI50" s="655"/>
      <c r="CYJ50" s="655"/>
      <c r="CYK50" s="655"/>
      <c r="CYL50" s="655"/>
      <c r="CYM50" s="655"/>
      <c r="CYN50" s="655"/>
      <c r="CYO50" s="655"/>
      <c r="CYP50" s="655"/>
      <c r="CYQ50" s="655"/>
      <c r="CYR50" s="655"/>
      <c r="CYS50" s="655"/>
      <c r="CYT50" s="655"/>
      <c r="CYU50" s="655"/>
      <c r="CYV50" s="655"/>
      <c r="CYW50" s="655"/>
      <c r="CYX50" s="655"/>
      <c r="CYY50" s="655"/>
      <c r="CYZ50" s="655"/>
      <c r="CZA50" s="655"/>
      <c r="CZB50" s="655"/>
      <c r="CZC50" s="655"/>
      <c r="CZD50" s="655"/>
      <c r="CZE50" s="655"/>
      <c r="CZF50" s="655"/>
      <c r="CZG50" s="655"/>
      <c r="CZH50" s="655"/>
      <c r="CZI50" s="655"/>
      <c r="CZJ50" s="655"/>
      <c r="CZK50" s="655"/>
      <c r="CZL50" s="655"/>
      <c r="CZM50" s="655"/>
      <c r="CZN50" s="655"/>
      <c r="CZO50" s="655"/>
      <c r="CZP50" s="655"/>
      <c r="CZQ50" s="655"/>
      <c r="CZR50" s="655"/>
      <c r="CZS50" s="655"/>
      <c r="CZT50" s="655"/>
      <c r="CZU50" s="655"/>
      <c r="CZV50" s="655"/>
      <c r="CZW50" s="655"/>
      <c r="CZX50" s="655"/>
      <c r="CZY50" s="655"/>
      <c r="CZZ50" s="655"/>
      <c r="DAA50" s="655"/>
      <c r="DAB50" s="655"/>
      <c r="DAC50" s="655"/>
      <c r="DAD50" s="655"/>
      <c r="DAE50" s="655"/>
      <c r="DAF50" s="655"/>
      <c r="DAG50" s="655"/>
      <c r="DAH50" s="655"/>
      <c r="DAI50" s="655"/>
      <c r="DAJ50" s="655"/>
      <c r="DAK50" s="655"/>
      <c r="DAL50" s="655"/>
      <c r="DAM50" s="655"/>
      <c r="DAN50" s="655"/>
      <c r="DAO50" s="655"/>
      <c r="DAP50" s="655"/>
      <c r="DAQ50" s="655"/>
      <c r="DAR50" s="655"/>
      <c r="DAS50" s="655"/>
      <c r="DAT50" s="655"/>
      <c r="DAU50" s="655"/>
      <c r="DAV50" s="655"/>
      <c r="DAW50" s="655"/>
      <c r="DAX50" s="655"/>
      <c r="DAY50" s="655"/>
      <c r="DAZ50" s="655"/>
      <c r="DBA50" s="655"/>
      <c r="DBB50" s="655"/>
      <c r="DBC50" s="655"/>
      <c r="DBD50" s="655"/>
      <c r="DBE50" s="655"/>
      <c r="DBF50" s="655"/>
      <c r="DBG50" s="655"/>
      <c r="DBH50" s="655"/>
      <c r="DBI50" s="655"/>
      <c r="DBJ50" s="655"/>
      <c r="DBK50" s="655"/>
      <c r="DBL50" s="655"/>
      <c r="DBM50" s="655"/>
      <c r="DBN50" s="655"/>
      <c r="DBO50" s="655"/>
      <c r="DBP50" s="655"/>
      <c r="DBQ50" s="655"/>
      <c r="DBR50" s="655"/>
      <c r="DBS50" s="655"/>
      <c r="DBT50" s="655"/>
      <c r="DBU50" s="655"/>
      <c r="DBV50" s="655"/>
      <c r="DBW50" s="655"/>
      <c r="DBX50" s="655"/>
      <c r="DBY50" s="655"/>
      <c r="DBZ50" s="655"/>
      <c r="DCA50" s="655"/>
      <c r="DCB50" s="655"/>
      <c r="DCC50" s="655"/>
      <c r="DCD50" s="655"/>
      <c r="DCE50" s="655"/>
      <c r="DCF50" s="655"/>
      <c r="DCG50" s="655"/>
      <c r="DCH50" s="655"/>
      <c r="DCI50" s="655"/>
      <c r="DCJ50" s="655"/>
      <c r="DCK50" s="655"/>
      <c r="DCL50" s="655"/>
      <c r="DCM50" s="655"/>
      <c r="DCN50" s="655"/>
      <c r="DCO50" s="655"/>
      <c r="DCP50" s="655"/>
      <c r="DCQ50" s="655"/>
      <c r="DCR50" s="655"/>
      <c r="DCS50" s="655"/>
      <c r="DCT50" s="655"/>
      <c r="DCU50" s="655"/>
      <c r="DCV50" s="655"/>
      <c r="DCW50" s="655"/>
      <c r="DCX50" s="655"/>
      <c r="DCY50" s="655"/>
      <c r="DCZ50" s="655"/>
      <c r="DDA50" s="655"/>
      <c r="DDB50" s="655"/>
      <c r="DDC50" s="655"/>
      <c r="DDD50" s="655"/>
      <c r="DDE50" s="655"/>
      <c r="DDF50" s="655"/>
      <c r="DDG50" s="655"/>
      <c r="DDH50" s="655"/>
      <c r="DDI50" s="655"/>
      <c r="DDJ50" s="655"/>
      <c r="DDK50" s="655"/>
      <c r="DDL50" s="655"/>
      <c r="DDM50" s="655"/>
      <c r="DDN50" s="655"/>
      <c r="DDO50" s="655"/>
      <c r="DDP50" s="655"/>
      <c r="DDQ50" s="655"/>
      <c r="DDR50" s="655"/>
      <c r="DDS50" s="655"/>
      <c r="DDT50" s="655"/>
      <c r="DDU50" s="655"/>
      <c r="DDV50" s="655"/>
      <c r="DDW50" s="655"/>
      <c r="DDX50" s="655"/>
      <c r="DDY50" s="655"/>
      <c r="DDZ50" s="655"/>
      <c r="DEA50" s="655"/>
      <c r="DEB50" s="655"/>
      <c r="DEC50" s="655"/>
      <c r="DED50" s="655"/>
      <c r="DEE50" s="655"/>
      <c r="DEF50" s="655"/>
      <c r="DEG50" s="655"/>
      <c r="DEH50" s="655"/>
      <c r="DEI50" s="655"/>
      <c r="DEJ50" s="655"/>
      <c r="DEK50" s="655"/>
      <c r="DEL50" s="655"/>
      <c r="DEM50" s="655"/>
      <c r="DEN50" s="655"/>
      <c r="DEO50" s="655"/>
      <c r="DEP50" s="655"/>
      <c r="DEQ50" s="655"/>
      <c r="DER50" s="655"/>
      <c r="DES50" s="655"/>
      <c r="DET50" s="655"/>
      <c r="DEU50" s="655"/>
      <c r="DEV50" s="655"/>
      <c r="DEW50" s="655"/>
      <c r="DEX50" s="655"/>
      <c r="DEY50" s="655"/>
      <c r="DEZ50" s="655"/>
      <c r="DFA50" s="655"/>
      <c r="DFB50" s="655"/>
      <c r="DFC50" s="655"/>
      <c r="DFD50" s="655"/>
      <c r="DFE50" s="655"/>
      <c r="DFF50" s="655"/>
      <c r="DFG50" s="655"/>
      <c r="DFH50" s="655"/>
      <c r="DFI50" s="655"/>
      <c r="DFJ50" s="655"/>
      <c r="DFK50" s="655"/>
      <c r="DFL50" s="655"/>
      <c r="DFM50" s="655"/>
      <c r="DFN50" s="655"/>
      <c r="DFO50" s="655"/>
      <c r="DFP50" s="655"/>
      <c r="DFQ50" s="655"/>
      <c r="DFR50" s="655"/>
      <c r="DFS50" s="655"/>
      <c r="DFT50" s="655"/>
      <c r="DFU50" s="655"/>
      <c r="DFV50" s="655"/>
      <c r="DFW50" s="655"/>
      <c r="DFX50" s="655"/>
      <c r="DFY50" s="655"/>
      <c r="DFZ50" s="655"/>
      <c r="DGA50" s="655"/>
      <c r="DGB50" s="655"/>
      <c r="DGC50" s="655"/>
      <c r="DGD50" s="655"/>
      <c r="DGE50" s="655"/>
      <c r="DGF50" s="655"/>
      <c r="DGG50" s="655"/>
      <c r="DGH50" s="655"/>
      <c r="DGI50" s="655"/>
      <c r="DGJ50" s="655"/>
      <c r="DGK50" s="655"/>
      <c r="DGL50" s="655"/>
      <c r="DGM50" s="655"/>
      <c r="DGN50" s="655"/>
      <c r="DGO50" s="655"/>
      <c r="DGP50" s="655"/>
      <c r="DGQ50" s="655"/>
      <c r="DGR50" s="655"/>
      <c r="DGS50" s="655"/>
      <c r="DGT50" s="655"/>
      <c r="DGU50" s="655"/>
      <c r="DGV50" s="655"/>
      <c r="DGW50" s="655"/>
      <c r="DGX50" s="655"/>
      <c r="DGY50" s="655"/>
      <c r="DGZ50" s="655"/>
      <c r="DHA50" s="655"/>
      <c r="DHB50" s="655"/>
      <c r="DHC50" s="655"/>
      <c r="DHD50" s="655"/>
      <c r="DHE50" s="655"/>
      <c r="DHF50" s="655"/>
      <c r="DHG50" s="655"/>
      <c r="DHH50" s="655"/>
      <c r="DHI50" s="655"/>
      <c r="DHJ50" s="655"/>
      <c r="DHK50" s="655"/>
      <c r="DHL50" s="655"/>
      <c r="DHM50" s="655"/>
      <c r="DHN50" s="655"/>
      <c r="DHO50" s="655"/>
      <c r="DHP50" s="655"/>
      <c r="DHQ50" s="655"/>
      <c r="DHR50" s="655"/>
      <c r="DHS50" s="655"/>
      <c r="DHT50" s="655"/>
      <c r="DHU50" s="655"/>
      <c r="DHV50" s="655"/>
      <c r="DHW50" s="655"/>
      <c r="DHX50" s="655"/>
      <c r="DHY50" s="655"/>
      <c r="DHZ50" s="655"/>
      <c r="DIA50" s="655"/>
      <c r="DIB50" s="655"/>
      <c r="DIC50" s="655"/>
      <c r="DID50" s="655"/>
      <c r="DIE50" s="655"/>
      <c r="DIF50" s="655"/>
      <c r="DIG50" s="655"/>
      <c r="DIH50" s="655"/>
      <c r="DII50" s="655"/>
      <c r="DIJ50" s="655"/>
      <c r="DIK50" s="655"/>
      <c r="DIL50" s="655"/>
      <c r="DIM50" s="655"/>
      <c r="DIN50" s="655"/>
      <c r="DIO50" s="655"/>
      <c r="DIP50" s="655"/>
      <c r="DIQ50" s="655"/>
      <c r="DIR50" s="655"/>
      <c r="DIS50" s="655"/>
      <c r="DIT50" s="655"/>
      <c r="DIU50" s="655"/>
      <c r="DIV50" s="655"/>
      <c r="DIW50" s="655"/>
      <c r="DIX50" s="655"/>
      <c r="DIY50" s="655"/>
      <c r="DIZ50" s="655"/>
      <c r="DJA50" s="655"/>
      <c r="DJB50" s="655"/>
      <c r="DJC50" s="655"/>
      <c r="DJD50" s="655"/>
      <c r="DJE50" s="655"/>
      <c r="DJF50" s="655"/>
      <c r="DJG50" s="655"/>
      <c r="DJH50" s="655"/>
      <c r="DJI50" s="655"/>
      <c r="DJJ50" s="655"/>
      <c r="DJK50" s="655"/>
      <c r="DJL50" s="655"/>
      <c r="DJM50" s="655"/>
      <c r="DJN50" s="655"/>
      <c r="DJO50" s="655"/>
      <c r="DJP50" s="655"/>
      <c r="DJQ50" s="655"/>
      <c r="DJR50" s="655"/>
      <c r="DJS50" s="655"/>
      <c r="DJT50" s="655"/>
      <c r="DJU50" s="655"/>
      <c r="DJV50" s="655"/>
      <c r="DJW50" s="655"/>
      <c r="DJX50" s="655"/>
      <c r="DJY50" s="655"/>
      <c r="DJZ50" s="655"/>
      <c r="DKA50" s="655"/>
      <c r="DKB50" s="655"/>
      <c r="DKC50" s="655"/>
      <c r="DKD50" s="655"/>
      <c r="DKE50" s="655"/>
      <c r="DKF50" s="655"/>
      <c r="DKG50" s="655"/>
      <c r="DKH50" s="655"/>
      <c r="DKI50" s="655"/>
      <c r="DKJ50" s="655"/>
      <c r="DKK50" s="655"/>
      <c r="DKL50" s="655"/>
      <c r="DKM50" s="655"/>
      <c r="DKN50" s="655"/>
      <c r="DKO50" s="655"/>
      <c r="DKP50" s="655"/>
      <c r="DKQ50" s="655"/>
      <c r="DKR50" s="655"/>
      <c r="DKS50" s="655"/>
      <c r="DKT50" s="655"/>
      <c r="DKU50" s="655"/>
      <c r="DKV50" s="655"/>
      <c r="DKW50" s="655"/>
      <c r="DKX50" s="655"/>
      <c r="DKY50" s="655"/>
      <c r="DKZ50" s="655"/>
      <c r="DLA50" s="655"/>
      <c r="DLB50" s="655"/>
      <c r="DLC50" s="655"/>
      <c r="DLD50" s="655"/>
      <c r="DLE50" s="655"/>
      <c r="DLF50" s="655"/>
      <c r="DLG50" s="655"/>
      <c r="DLH50" s="655"/>
      <c r="DLI50" s="655"/>
      <c r="DLJ50" s="655"/>
      <c r="DLK50" s="655"/>
      <c r="DLL50" s="655"/>
      <c r="DLM50" s="655"/>
      <c r="DLN50" s="655"/>
      <c r="DLO50" s="655"/>
      <c r="DLP50" s="655"/>
      <c r="DLQ50" s="655"/>
      <c r="DLR50" s="655"/>
      <c r="DLS50" s="655"/>
      <c r="DLT50" s="655"/>
      <c r="DLU50" s="655"/>
      <c r="DLV50" s="655"/>
      <c r="DLW50" s="655"/>
      <c r="DLX50" s="655"/>
      <c r="DLY50" s="655"/>
      <c r="DLZ50" s="655"/>
      <c r="DMA50" s="655"/>
      <c r="DMB50" s="655"/>
      <c r="DMC50" s="655"/>
      <c r="DMD50" s="655"/>
      <c r="DME50" s="655"/>
      <c r="DMF50" s="655"/>
      <c r="DMG50" s="655"/>
      <c r="DMH50" s="655"/>
      <c r="DMI50" s="655"/>
      <c r="DMJ50" s="655"/>
      <c r="DMK50" s="655"/>
      <c r="DML50" s="655"/>
      <c r="DMM50" s="655"/>
      <c r="DMN50" s="655"/>
      <c r="DMO50" s="655"/>
      <c r="DMP50" s="655"/>
      <c r="DMQ50" s="655"/>
      <c r="DMR50" s="655"/>
      <c r="DMS50" s="655"/>
      <c r="DMT50" s="655"/>
      <c r="DMU50" s="655"/>
      <c r="DMV50" s="655"/>
      <c r="DMW50" s="655"/>
      <c r="DMX50" s="655"/>
      <c r="DMY50" s="655"/>
      <c r="DMZ50" s="655"/>
      <c r="DNA50" s="655"/>
      <c r="DNB50" s="655"/>
      <c r="DNC50" s="655"/>
      <c r="DND50" s="655"/>
      <c r="DNE50" s="655"/>
      <c r="DNF50" s="655"/>
      <c r="DNG50" s="655"/>
      <c r="DNH50" s="655"/>
      <c r="DNI50" s="655"/>
      <c r="DNJ50" s="655"/>
      <c r="DNK50" s="655"/>
      <c r="DNL50" s="655"/>
      <c r="DNM50" s="655"/>
      <c r="DNN50" s="655"/>
      <c r="DNO50" s="655"/>
      <c r="DNP50" s="655"/>
      <c r="DNQ50" s="655"/>
      <c r="DNR50" s="655"/>
      <c r="DNS50" s="655"/>
      <c r="DNT50" s="655"/>
      <c r="DNU50" s="655"/>
      <c r="DNV50" s="655"/>
      <c r="DNW50" s="655"/>
      <c r="DNX50" s="655"/>
      <c r="DNY50" s="655"/>
      <c r="DNZ50" s="655"/>
      <c r="DOA50" s="655"/>
      <c r="DOB50" s="655"/>
      <c r="DOC50" s="655"/>
      <c r="DOD50" s="655"/>
      <c r="DOE50" s="655"/>
      <c r="DOF50" s="655"/>
      <c r="DOG50" s="655"/>
      <c r="DOH50" s="655"/>
      <c r="DOI50" s="655"/>
      <c r="DOJ50" s="655"/>
      <c r="DOK50" s="655"/>
      <c r="DOL50" s="655"/>
      <c r="DOM50" s="655"/>
      <c r="DON50" s="655"/>
      <c r="DOO50" s="655"/>
      <c r="DOP50" s="655"/>
      <c r="DOQ50" s="655"/>
      <c r="DOR50" s="655"/>
      <c r="DOS50" s="655"/>
      <c r="DOT50" s="655"/>
      <c r="DOU50" s="655"/>
      <c r="DOV50" s="655"/>
      <c r="DOW50" s="655"/>
      <c r="DOX50" s="655"/>
      <c r="DOY50" s="655"/>
      <c r="DOZ50" s="655"/>
      <c r="DPA50" s="655"/>
      <c r="DPB50" s="655"/>
      <c r="DPC50" s="655"/>
      <c r="DPD50" s="655"/>
      <c r="DPE50" s="655"/>
      <c r="DPF50" s="655"/>
      <c r="DPG50" s="655"/>
      <c r="DPH50" s="655"/>
      <c r="DPI50" s="655"/>
      <c r="DPJ50" s="655"/>
      <c r="DPK50" s="655"/>
      <c r="DPL50" s="655"/>
      <c r="DPM50" s="655"/>
      <c r="DPN50" s="655"/>
      <c r="DPO50" s="655"/>
      <c r="DPP50" s="655"/>
      <c r="DPQ50" s="655"/>
      <c r="DPR50" s="655"/>
      <c r="DPS50" s="655"/>
      <c r="DPT50" s="655"/>
      <c r="DPU50" s="655"/>
      <c r="DPV50" s="655"/>
      <c r="DPW50" s="655"/>
      <c r="DPX50" s="655"/>
      <c r="DPY50" s="655"/>
      <c r="DPZ50" s="655"/>
      <c r="DQA50" s="655"/>
      <c r="DQB50" s="655"/>
      <c r="DQC50" s="655"/>
      <c r="DQD50" s="655"/>
      <c r="DQE50" s="655"/>
      <c r="DQF50" s="655"/>
      <c r="DQG50" s="655"/>
      <c r="DQH50" s="655"/>
      <c r="DQI50" s="655"/>
      <c r="DQJ50" s="655"/>
      <c r="DQK50" s="655"/>
      <c r="DQL50" s="655"/>
      <c r="DQM50" s="655"/>
      <c r="DQN50" s="655"/>
      <c r="DQO50" s="655"/>
      <c r="DQP50" s="655"/>
      <c r="DQQ50" s="655"/>
      <c r="DQR50" s="655"/>
      <c r="DQS50" s="655"/>
      <c r="DQT50" s="655"/>
      <c r="DQU50" s="655"/>
      <c r="DQV50" s="655"/>
      <c r="DQW50" s="655"/>
      <c r="DQX50" s="655"/>
      <c r="DQY50" s="655"/>
      <c r="DQZ50" s="655"/>
      <c r="DRA50" s="655"/>
      <c r="DRB50" s="655"/>
      <c r="DRC50" s="655"/>
      <c r="DRD50" s="655"/>
      <c r="DRE50" s="655"/>
      <c r="DRF50" s="655"/>
      <c r="DRG50" s="655"/>
      <c r="DRH50" s="655"/>
      <c r="DRI50" s="655"/>
      <c r="DRJ50" s="655"/>
      <c r="DRK50" s="655"/>
      <c r="DRL50" s="655"/>
      <c r="DRM50" s="655"/>
      <c r="DRN50" s="655"/>
      <c r="DRO50" s="655"/>
      <c r="DRP50" s="655"/>
      <c r="DRQ50" s="655"/>
      <c r="DRR50" s="655"/>
      <c r="DRS50" s="655"/>
      <c r="DRT50" s="655"/>
      <c r="DRU50" s="655"/>
      <c r="DRV50" s="655"/>
      <c r="DRW50" s="655"/>
      <c r="DRX50" s="655"/>
      <c r="DRY50" s="655"/>
      <c r="DRZ50" s="655"/>
      <c r="DSA50" s="655"/>
      <c r="DSB50" s="655"/>
      <c r="DSC50" s="655"/>
      <c r="DSD50" s="655"/>
      <c r="DSE50" s="655"/>
      <c r="DSF50" s="655"/>
      <c r="DSG50" s="655"/>
      <c r="DSH50" s="655"/>
      <c r="DSI50" s="655"/>
      <c r="DSJ50" s="655"/>
      <c r="DSK50" s="655"/>
      <c r="DSL50" s="655"/>
      <c r="DSM50" s="655"/>
      <c r="DSN50" s="655"/>
      <c r="DSO50" s="655"/>
      <c r="DSP50" s="655"/>
      <c r="DSQ50" s="655"/>
      <c r="DSR50" s="655"/>
      <c r="DSS50" s="655"/>
      <c r="DST50" s="655"/>
      <c r="DSU50" s="655"/>
      <c r="DSV50" s="655"/>
      <c r="DSW50" s="655"/>
      <c r="DSX50" s="655"/>
      <c r="DSY50" s="655"/>
      <c r="DSZ50" s="655"/>
      <c r="DTA50" s="655"/>
      <c r="DTB50" s="655"/>
      <c r="DTC50" s="655"/>
      <c r="DTD50" s="655"/>
      <c r="DTE50" s="655"/>
      <c r="DTF50" s="655"/>
      <c r="DTG50" s="655"/>
      <c r="DTH50" s="655"/>
      <c r="DTI50" s="655"/>
      <c r="DTJ50" s="655"/>
      <c r="DTK50" s="655"/>
      <c r="DTL50" s="655"/>
      <c r="DTM50" s="655"/>
      <c r="DTN50" s="655"/>
      <c r="DTO50" s="655"/>
      <c r="DTP50" s="655"/>
      <c r="DTQ50" s="655"/>
      <c r="DTR50" s="655"/>
      <c r="DTS50" s="655"/>
      <c r="DTT50" s="655"/>
      <c r="DTU50" s="655"/>
      <c r="DTV50" s="655"/>
      <c r="DTW50" s="655"/>
      <c r="DTX50" s="655"/>
      <c r="DTY50" s="655"/>
      <c r="DTZ50" s="655"/>
      <c r="DUA50" s="655"/>
      <c r="DUB50" s="655"/>
      <c r="DUC50" s="655"/>
      <c r="DUD50" s="655"/>
      <c r="DUE50" s="655"/>
      <c r="DUF50" s="655"/>
      <c r="DUG50" s="655"/>
      <c r="DUH50" s="655"/>
      <c r="DUI50" s="655"/>
      <c r="DUJ50" s="655"/>
      <c r="DUK50" s="655"/>
      <c r="DUL50" s="655"/>
      <c r="DUM50" s="655"/>
      <c r="DUN50" s="655"/>
      <c r="DUO50" s="655"/>
      <c r="DUP50" s="655"/>
      <c r="DUQ50" s="655"/>
      <c r="DUR50" s="655"/>
      <c r="DUS50" s="655"/>
      <c r="DUT50" s="655"/>
      <c r="DUU50" s="655"/>
      <c r="DUV50" s="655"/>
      <c r="DUW50" s="655"/>
      <c r="DUX50" s="655"/>
      <c r="DUY50" s="655"/>
      <c r="DUZ50" s="655"/>
      <c r="DVA50" s="655"/>
      <c r="DVB50" s="655"/>
      <c r="DVC50" s="655"/>
      <c r="DVD50" s="655"/>
      <c r="DVE50" s="655"/>
      <c r="DVF50" s="655"/>
      <c r="DVG50" s="655"/>
      <c r="DVH50" s="655"/>
      <c r="DVI50" s="655"/>
      <c r="DVJ50" s="655"/>
      <c r="DVK50" s="655"/>
      <c r="DVL50" s="655"/>
      <c r="DVM50" s="655"/>
      <c r="DVN50" s="655"/>
      <c r="DVO50" s="655"/>
      <c r="DVP50" s="655"/>
      <c r="DVQ50" s="655"/>
      <c r="DVR50" s="655"/>
      <c r="DVS50" s="655"/>
      <c r="DVT50" s="655"/>
      <c r="DVU50" s="655"/>
      <c r="DVV50" s="655"/>
      <c r="DVW50" s="655"/>
      <c r="DVX50" s="655"/>
      <c r="DVY50" s="655"/>
      <c r="DVZ50" s="655"/>
      <c r="DWA50" s="655"/>
      <c r="DWB50" s="655"/>
      <c r="DWC50" s="655"/>
      <c r="DWD50" s="655"/>
      <c r="DWE50" s="655"/>
      <c r="DWF50" s="655"/>
      <c r="DWG50" s="655"/>
      <c r="DWH50" s="655"/>
      <c r="DWI50" s="655"/>
      <c r="DWJ50" s="655"/>
      <c r="DWK50" s="655"/>
      <c r="DWL50" s="655"/>
      <c r="DWM50" s="655"/>
      <c r="DWN50" s="655"/>
      <c r="DWO50" s="655"/>
      <c r="DWP50" s="655"/>
      <c r="DWQ50" s="655"/>
      <c r="DWR50" s="655"/>
      <c r="DWS50" s="655"/>
      <c r="DWT50" s="655"/>
      <c r="DWU50" s="655"/>
      <c r="DWV50" s="655"/>
      <c r="DWW50" s="655"/>
      <c r="DWX50" s="655"/>
      <c r="DWY50" s="655"/>
      <c r="DWZ50" s="655"/>
      <c r="DXA50" s="655"/>
      <c r="DXB50" s="655"/>
      <c r="DXC50" s="655"/>
      <c r="DXD50" s="655"/>
      <c r="DXE50" s="655"/>
      <c r="DXF50" s="655"/>
      <c r="DXG50" s="655"/>
      <c r="DXH50" s="655"/>
      <c r="DXI50" s="655"/>
      <c r="DXJ50" s="655"/>
      <c r="DXK50" s="655"/>
      <c r="DXL50" s="655"/>
      <c r="DXM50" s="655"/>
      <c r="DXN50" s="655"/>
      <c r="DXO50" s="655"/>
      <c r="DXP50" s="655"/>
      <c r="DXQ50" s="655"/>
      <c r="DXR50" s="655"/>
      <c r="DXS50" s="655"/>
      <c r="DXT50" s="655"/>
      <c r="DXU50" s="655"/>
      <c r="DXV50" s="655"/>
      <c r="DXW50" s="655"/>
      <c r="DXX50" s="655"/>
      <c r="DXY50" s="655"/>
      <c r="DXZ50" s="655"/>
      <c r="DYA50" s="655"/>
      <c r="DYB50" s="655"/>
      <c r="DYC50" s="655"/>
      <c r="DYD50" s="655"/>
      <c r="DYE50" s="655"/>
      <c r="DYF50" s="655"/>
      <c r="DYG50" s="655"/>
      <c r="DYH50" s="655"/>
      <c r="DYI50" s="655"/>
      <c r="DYJ50" s="655"/>
      <c r="DYK50" s="655"/>
      <c r="DYL50" s="655"/>
      <c r="DYM50" s="655"/>
      <c r="DYN50" s="655"/>
      <c r="DYO50" s="655"/>
      <c r="DYP50" s="655"/>
      <c r="DYQ50" s="655"/>
      <c r="DYR50" s="655"/>
      <c r="DYS50" s="655"/>
      <c r="DYT50" s="655"/>
      <c r="DYU50" s="655"/>
      <c r="DYV50" s="655"/>
      <c r="DYW50" s="655"/>
      <c r="DYX50" s="655"/>
      <c r="DYY50" s="655"/>
      <c r="DYZ50" s="655"/>
      <c r="DZA50" s="655"/>
      <c r="DZB50" s="655"/>
      <c r="DZC50" s="655"/>
      <c r="DZD50" s="655"/>
      <c r="DZE50" s="655"/>
      <c r="DZF50" s="655"/>
      <c r="DZG50" s="655"/>
      <c r="DZH50" s="655"/>
      <c r="DZI50" s="655"/>
      <c r="DZJ50" s="655"/>
      <c r="DZK50" s="655"/>
      <c r="DZL50" s="655"/>
      <c r="DZM50" s="655"/>
      <c r="DZN50" s="655"/>
      <c r="DZO50" s="655"/>
      <c r="DZP50" s="655"/>
      <c r="DZQ50" s="655"/>
      <c r="DZR50" s="655"/>
      <c r="DZS50" s="655"/>
      <c r="DZT50" s="655"/>
      <c r="DZU50" s="655"/>
      <c r="DZV50" s="655"/>
      <c r="DZW50" s="655"/>
      <c r="DZX50" s="655"/>
      <c r="DZY50" s="655"/>
      <c r="DZZ50" s="655"/>
      <c r="EAA50" s="655"/>
      <c r="EAB50" s="655"/>
      <c r="EAC50" s="655"/>
      <c r="EAD50" s="655"/>
      <c r="EAE50" s="655"/>
      <c r="EAF50" s="655"/>
      <c r="EAG50" s="655"/>
      <c r="EAH50" s="655"/>
      <c r="EAI50" s="655"/>
      <c r="EAJ50" s="655"/>
      <c r="EAK50" s="655"/>
      <c r="EAL50" s="655"/>
      <c r="EAM50" s="655"/>
      <c r="EAN50" s="655"/>
      <c r="EAO50" s="655"/>
      <c r="EAP50" s="655"/>
      <c r="EAQ50" s="655"/>
      <c r="EAR50" s="655"/>
      <c r="EAS50" s="655"/>
      <c r="EAT50" s="655"/>
      <c r="EAU50" s="655"/>
      <c r="EAV50" s="655"/>
      <c r="EAW50" s="655"/>
      <c r="EAX50" s="655"/>
      <c r="EAY50" s="655"/>
      <c r="EAZ50" s="655"/>
      <c r="EBA50" s="655"/>
      <c r="EBB50" s="655"/>
      <c r="EBC50" s="655"/>
      <c r="EBD50" s="655"/>
      <c r="EBE50" s="655"/>
      <c r="EBF50" s="655"/>
      <c r="EBG50" s="655"/>
      <c r="EBH50" s="655"/>
      <c r="EBI50" s="655"/>
      <c r="EBJ50" s="655"/>
      <c r="EBK50" s="655"/>
      <c r="EBL50" s="655"/>
      <c r="EBM50" s="655"/>
      <c r="EBN50" s="655"/>
      <c r="EBO50" s="655"/>
      <c r="EBP50" s="655"/>
      <c r="EBQ50" s="655"/>
      <c r="EBR50" s="655"/>
      <c r="EBS50" s="655"/>
      <c r="EBT50" s="655"/>
      <c r="EBU50" s="655"/>
      <c r="EBV50" s="655"/>
      <c r="EBW50" s="655"/>
      <c r="EBX50" s="655"/>
      <c r="EBY50" s="655"/>
      <c r="EBZ50" s="655"/>
      <c r="ECA50" s="655"/>
      <c r="ECB50" s="655"/>
      <c r="ECC50" s="655"/>
      <c r="ECD50" s="655"/>
      <c r="ECE50" s="655"/>
      <c r="ECF50" s="655"/>
      <c r="ECG50" s="655"/>
      <c r="ECH50" s="655"/>
      <c r="ECI50" s="655"/>
      <c r="ECJ50" s="655"/>
      <c r="ECK50" s="655"/>
      <c r="ECL50" s="655"/>
      <c r="ECM50" s="655"/>
      <c r="ECN50" s="655"/>
      <c r="ECO50" s="655"/>
      <c r="ECP50" s="655"/>
      <c r="ECQ50" s="655"/>
      <c r="ECR50" s="655"/>
      <c r="ECS50" s="655"/>
      <c r="ECT50" s="655"/>
      <c r="ECU50" s="655"/>
      <c r="ECV50" s="655"/>
      <c r="ECW50" s="655"/>
      <c r="ECX50" s="655"/>
      <c r="ECY50" s="655"/>
      <c r="ECZ50" s="655"/>
      <c r="EDA50" s="655"/>
      <c r="EDB50" s="655"/>
      <c r="EDC50" s="655"/>
      <c r="EDD50" s="655"/>
      <c r="EDE50" s="655"/>
      <c r="EDF50" s="655"/>
      <c r="EDG50" s="655"/>
      <c r="EDH50" s="655"/>
      <c r="EDI50" s="655"/>
      <c r="EDJ50" s="655"/>
      <c r="EDK50" s="655"/>
      <c r="EDL50" s="655"/>
      <c r="EDM50" s="655"/>
      <c r="EDN50" s="655"/>
      <c r="EDO50" s="655"/>
      <c r="EDP50" s="655"/>
      <c r="EDQ50" s="655"/>
      <c r="EDR50" s="655"/>
      <c r="EDS50" s="655"/>
      <c r="EDT50" s="655"/>
      <c r="EDU50" s="655"/>
      <c r="EDV50" s="655"/>
      <c r="EDW50" s="655"/>
      <c r="EDX50" s="655"/>
      <c r="EDY50" s="655"/>
      <c r="EDZ50" s="655"/>
      <c r="EEA50" s="655"/>
      <c r="EEB50" s="655"/>
      <c r="EEC50" s="655"/>
      <c r="EED50" s="655"/>
      <c r="EEE50" s="655"/>
      <c r="EEF50" s="655"/>
      <c r="EEG50" s="655"/>
      <c r="EEH50" s="655"/>
      <c r="EEI50" s="655"/>
      <c r="EEJ50" s="655"/>
      <c r="EEK50" s="655"/>
      <c r="EEL50" s="655"/>
      <c r="EEM50" s="655"/>
      <c r="EEN50" s="655"/>
      <c r="EEO50" s="655"/>
      <c r="EEP50" s="655"/>
      <c r="EEQ50" s="655"/>
      <c r="EER50" s="655"/>
      <c r="EES50" s="655"/>
      <c r="EET50" s="655"/>
      <c r="EEU50" s="655"/>
      <c r="EEV50" s="655"/>
      <c r="EEW50" s="655"/>
      <c r="EEX50" s="655"/>
      <c r="EEY50" s="655"/>
      <c r="EEZ50" s="655"/>
      <c r="EFA50" s="655"/>
      <c r="EFB50" s="655"/>
      <c r="EFC50" s="655"/>
      <c r="EFD50" s="655"/>
      <c r="EFE50" s="655"/>
      <c r="EFF50" s="655"/>
      <c r="EFG50" s="655"/>
      <c r="EFH50" s="655"/>
      <c r="EFI50" s="655"/>
      <c r="EFJ50" s="655"/>
      <c r="EFK50" s="655"/>
      <c r="EFL50" s="655"/>
      <c r="EFM50" s="655"/>
      <c r="EFN50" s="655"/>
      <c r="EFO50" s="655"/>
      <c r="EFP50" s="655"/>
      <c r="EFQ50" s="655"/>
      <c r="EFR50" s="655"/>
      <c r="EFS50" s="655"/>
      <c r="EFT50" s="655"/>
      <c r="EFU50" s="655"/>
      <c r="EFV50" s="655"/>
      <c r="EFW50" s="655"/>
      <c r="EFX50" s="655"/>
      <c r="EFY50" s="655"/>
      <c r="EFZ50" s="655"/>
      <c r="EGA50" s="655"/>
      <c r="EGB50" s="655"/>
      <c r="EGC50" s="655"/>
      <c r="EGD50" s="655"/>
      <c r="EGE50" s="655"/>
      <c r="EGF50" s="655"/>
      <c r="EGG50" s="655"/>
      <c r="EGH50" s="655"/>
      <c r="EGI50" s="655"/>
      <c r="EGJ50" s="655"/>
      <c r="EGK50" s="655"/>
      <c r="EGL50" s="655"/>
      <c r="EGM50" s="655"/>
      <c r="EGN50" s="655"/>
      <c r="EGO50" s="655"/>
      <c r="EGP50" s="655"/>
      <c r="EGQ50" s="655"/>
      <c r="EGR50" s="655"/>
      <c r="EGS50" s="655"/>
      <c r="EGT50" s="655"/>
      <c r="EGU50" s="655"/>
      <c r="EGV50" s="655"/>
      <c r="EGW50" s="655"/>
      <c r="EGX50" s="655"/>
      <c r="EGY50" s="655"/>
      <c r="EGZ50" s="655"/>
      <c r="EHA50" s="655"/>
      <c r="EHB50" s="655"/>
      <c r="EHC50" s="655"/>
      <c r="EHD50" s="655"/>
      <c r="EHE50" s="655"/>
      <c r="EHF50" s="655"/>
      <c r="EHG50" s="655"/>
      <c r="EHH50" s="655"/>
      <c r="EHI50" s="655"/>
      <c r="EHJ50" s="655"/>
      <c r="EHK50" s="655"/>
      <c r="EHL50" s="655"/>
      <c r="EHM50" s="655"/>
      <c r="EHN50" s="655"/>
      <c r="EHO50" s="655"/>
      <c r="EHP50" s="655"/>
      <c r="EHQ50" s="655"/>
      <c r="EHR50" s="655"/>
      <c r="EHS50" s="655"/>
      <c r="EHT50" s="655"/>
      <c r="EHU50" s="655"/>
      <c r="EHV50" s="655"/>
      <c r="EHW50" s="655"/>
      <c r="EHX50" s="655"/>
      <c r="EHY50" s="655"/>
      <c r="EHZ50" s="655"/>
      <c r="EIA50" s="655"/>
      <c r="EIB50" s="655"/>
      <c r="EIC50" s="655"/>
      <c r="EID50" s="655"/>
      <c r="EIE50" s="655"/>
      <c r="EIF50" s="655"/>
      <c r="EIG50" s="655"/>
      <c r="EIH50" s="655"/>
      <c r="EII50" s="655"/>
      <c r="EIJ50" s="655"/>
      <c r="EIK50" s="655"/>
      <c r="EIL50" s="655"/>
      <c r="EIM50" s="655"/>
      <c r="EIN50" s="655"/>
      <c r="EIO50" s="655"/>
      <c r="EIP50" s="655"/>
      <c r="EIQ50" s="655"/>
      <c r="EIR50" s="655"/>
      <c r="EIS50" s="655"/>
      <c r="EIT50" s="655"/>
      <c r="EIU50" s="655"/>
      <c r="EIV50" s="655"/>
      <c r="EIW50" s="655"/>
      <c r="EIX50" s="655"/>
      <c r="EIY50" s="655"/>
      <c r="EIZ50" s="655"/>
      <c r="EJA50" s="655"/>
      <c r="EJB50" s="655"/>
      <c r="EJC50" s="655"/>
      <c r="EJD50" s="655"/>
      <c r="EJE50" s="655"/>
      <c r="EJF50" s="655"/>
      <c r="EJG50" s="655"/>
      <c r="EJH50" s="655"/>
      <c r="EJI50" s="655"/>
      <c r="EJJ50" s="655"/>
      <c r="EJK50" s="655"/>
      <c r="EJL50" s="655"/>
      <c r="EJM50" s="655"/>
      <c r="EJN50" s="655"/>
      <c r="EJO50" s="655"/>
      <c r="EJP50" s="655"/>
      <c r="EJQ50" s="655"/>
      <c r="EJR50" s="655"/>
      <c r="EJS50" s="655"/>
      <c r="EJT50" s="655"/>
      <c r="EJU50" s="655"/>
      <c r="EJV50" s="655"/>
      <c r="EJW50" s="655"/>
      <c r="EJX50" s="655"/>
      <c r="EJY50" s="655"/>
      <c r="EJZ50" s="655"/>
      <c r="EKA50" s="655"/>
      <c r="EKB50" s="655"/>
      <c r="EKC50" s="655"/>
      <c r="EKD50" s="655"/>
      <c r="EKE50" s="655"/>
      <c r="EKF50" s="655"/>
      <c r="EKG50" s="655"/>
      <c r="EKH50" s="655"/>
      <c r="EKI50" s="655"/>
      <c r="EKJ50" s="655"/>
      <c r="EKK50" s="655"/>
      <c r="EKL50" s="655"/>
      <c r="EKM50" s="655"/>
      <c r="EKN50" s="655"/>
      <c r="EKO50" s="655"/>
      <c r="EKP50" s="655"/>
      <c r="EKQ50" s="655"/>
      <c r="EKR50" s="655"/>
      <c r="EKS50" s="655"/>
      <c r="EKT50" s="655"/>
      <c r="EKU50" s="655"/>
      <c r="EKV50" s="655"/>
      <c r="EKW50" s="655"/>
      <c r="EKX50" s="655"/>
      <c r="EKY50" s="655"/>
      <c r="EKZ50" s="655"/>
      <c r="ELA50" s="655"/>
      <c r="ELB50" s="655"/>
      <c r="ELC50" s="655"/>
      <c r="ELD50" s="655"/>
      <c r="ELE50" s="655"/>
      <c r="ELF50" s="655"/>
      <c r="ELG50" s="655"/>
      <c r="ELH50" s="655"/>
      <c r="ELI50" s="655"/>
      <c r="ELJ50" s="655"/>
      <c r="ELK50" s="655"/>
      <c r="ELL50" s="655"/>
      <c r="ELM50" s="655"/>
      <c r="ELN50" s="655"/>
      <c r="ELO50" s="655"/>
      <c r="ELP50" s="655"/>
      <c r="ELQ50" s="655"/>
      <c r="ELR50" s="655"/>
      <c r="ELS50" s="655"/>
      <c r="ELT50" s="655"/>
      <c r="ELU50" s="655"/>
      <c r="ELV50" s="655"/>
      <c r="ELW50" s="655"/>
      <c r="ELX50" s="655"/>
      <c r="ELY50" s="655"/>
      <c r="ELZ50" s="655"/>
      <c r="EMA50" s="655"/>
      <c r="EMB50" s="655"/>
      <c r="EMC50" s="655"/>
      <c r="EMD50" s="655"/>
      <c r="EME50" s="655"/>
      <c r="EMF50" s="655"/>
      <c r="EMG50" s="655"/>
      <c r="EMH50" s="655"/>
      <c r="EMI50" s="655"/>
      <c r="EMJ50" s="655"/>
      <c r="EMK50" s="655"/>
      <c r="EML50" s="655"/>
      <c r="EMM50" s="655"/>
      <c r="EMN50" s="655"/>
      <c r="EMO50" s="655"/>
      <c r="EMP50" s="655"/>
      <c r="EMQ50" s="655"/>
      <c r="EMR50" s="655"/>
      <c r="EMS50" s="655"/>
      <c r="EMT50" s="655"/>
      <c r="EMU50" s="655"/>
      <c r="EMV50" s="655"/>
      <c r="EMW50" s="655"/>
      <c r="EMX50" s="655"/>
      <c r="EMY50" s="655"/>
      <c r="EMZ50" s="655"/>
      <c r="ENA50" s="655"/>
      <c r="ENB50" s="655"/>
      <c r="ENC50" s="655"/>
      <c r="END50" s="655"/>
      <c r="ENE50" s="655"/>
      <c r="ENF50" s="655"/>
      <c r="ENG50" s="655"/>
      <c r="ENH50" s="655"/>
      <c r="ENI50" s="655"/>
      <c r="ENJ50" s="655"/>
      <c r="ENK50" s="655"/>
      <c r="ENL50" s="655"/>
      <c r="ENM50" s="655"/>
      <c r="ENN50" s="655"/>
      <c r="ENO50" s="655"/>
      <c r="ENP50" s="655"/>
      <c r="ENQ50" s="655"/>
      <c r="ENR50" s="655"/>
      <c r="ENS50" s="655"/>
      <c r="ENT50" s="655"/>
      <c r="ENU50" s="655"/>
      <c r="ENV50" s="655"/>
      <c r="ENW50" s="655"/>
      <c r="ENX50" s="655"/>
      <c r="ENY50" s="655"/>
      <c r="ENZ50" s="655"/>
      <c r="EOA50" s="655"/>
      <c r="EOB50" s="655"/>
      <c r="EOC50" s="655"/>
      <c r="EOD50" s="655"/>
      <c r="EOE50" s="655"/>
      <c r="EOF50" s="655"/>
      <c r="EOG50" s="655"/>
      <c r="EOH50" s="655"/>
      <c r="EOI50" s="655"/>
      <c r="EOJ50" s="655"/>
      <c r="EOK50" s="655"/>
      <c r="EOL50" s="655"/>
      <c r="EOM50" s="655"/>
      <c r="EON50" s="655"/>
      <c r="EOO50" s="655"/>
      <c r="EOP50" s="655"/>
      <c r="EOQ50" s="655"/>
      <c r="EOR50" s="655"/>
      <c r="EOS50" s="655"/>
      <c r="EOT50" s="655"/>
      <c r="EOU50" s="655"/>
      <c r="EOV50" s="655"/>
      <c r="EOW50" s="655"/>
      <c r="EOX50" s="655"/>
      <c r="EOY50" s="655"/>
      <c r="EOZ50" s="655"/>
      <c r="EPA50" s="655"/>
      <c r="EPB50" s="655"/>
      <c r="EPC50" s="655"/>
      <c r="EPD50" s="655"/>
      <c r="EPE50" s="655"/>
      <c r="EPF50" s="655"/>
      <c r="EPG50" s="655"/>
      <c r="EPH50" s="655"/>
      <c r="EPI50" s="655"/>
      <c r="EPJ50" s="655"/>
      <c r="EPK50" s="655"/>
      <c r="EPL50" s="655"/>
      <c r="EPM50" s="655"/>
      <c r="EPN50" s="655"/>
      <c r="EPO50" s="655"/>
      <c r="EPP50" s="655"/>
      <c r="EPQ50" s="655"/>
      <c r="EPR50" s="655"/>
      <c r="EPS50" s="655"/>
      <c r="EPT50" s="655"/>
      <c r="EPU50" s="655"/>
      <c r="EPV50" s="655"/>
      <c r="EPW50" s="655"/>
      <c r="EPX50" s="655"/>
      <c r="EPY50" s="655"/>
      <c r="EPZ50" s="655"/>
      <c r="EQA50" s="655"/>
      <c r="EQB50" s="655"/>
      <c r="EQC50" s="655"/>
      <c r="EQD50" s="655"/>
      <c r="EQE50" s="655"/>
      <c r="EQF50" s="655"/>
      <c r="EQG50" s="655"/>
      <c r="EQH50" s="655"/>
      <c r="EQI50" s="655"/>
      <c r="EQJ50" s="655"/>
      <c r="EQK50" s="655"/>
      <c r="EQL50" s="655"/>
      <c r="EQM50" s="655"/>
      <c r="EQN50" s="655"/>
      <c r="EQO50" s="655"/>
      <c r="EQP50" s="655"/>
      <c r="EQQ50" s="655"/>
      <c r="EQR50" s="655"/>
      <c r="EQS50" s="655"/>
      <c r="EQT50" s="655"/>
      <c r="EQU50" s="655"/>
      <c r="EQV50" s="655"/>
      <c r="EQW50" s="655"/>
      <c r="EQX50" s="655"/>
      <c r="EQY50" s="655"/>
      <c r="EQZ50" s="655"/>
      <c r="ERA50" s="655"/>
      <c r="ERB50" s="655"/>
      <c r="ERC50" s="655"/>
      <c r="ERD50" s="655"/>
      <c r="ERE50" s="655"/>
      <c r="ERF50" s="655"/>
      <c r="ERG50" s="655"/>
      <c r="ERH50" s="655"/>
      <c r="ERI50" s="655"/>
      <c r="ERJ50" s="655"/>
      <c r="ERK50" s="655"/>
      <c r="ERL50" s="655"/>
      <c r="ERM50" s="655"/>
      <c r="ERN50" s="655"/>
      <c r="ERO50" s="655"/>
      <c r="ERP50" s="655"/>
      <c r="ERQ50" s="655"/>
      <c r="ERR50" s="655"/>
      <c r="ERS50" s="655"/>
      <c r="ERT50" s="655"/>
      <c r="ERU50" s="655"/>
      <c r="ERV50" s="655"/>
      <c r="ERW50" s="655"/>
      <c r="ERX50" s="655"/>
      <c r="ERY50" s="655"/>
      <c r="ERZ50" s="655"/>
      <c r="ESA50" s="655"/>
      <c r="ESB50" s="655"/>
      <c r="ESC50" s="655"/>
      <c r="ESD50" s="655"/>
      <c r="ESE50" s="655"/>
      <c r="ESF50" s="655"/>
      <c r="ESG50" s="655"/>
      <c r="ESH50" s="655"/>
      <c r="ESI50" s="655"/>
      <c r="ESJ50" s="655"/>
      <c r="ESK50" s="655"/>
      <c r="ESL50" s="655"/>
      <c r="ESM50" s="655"/>
      <c r="ESN50" s="655"/>
      <c r="ESO50" s="655"/>
      <c r="ESP50" s="655"/>
      <c r="ESQ50" s="655"/>
      <c r="ESR50" s="655"/>
      <c r="ESS50" s="655"/>
      <c r="EST50" s="655"/>
      <c r="ESU50" s="655"/>
      <c r="ESV50" s="655"/>
      <c r="ESW50" s="655"/>
      <c r="ESX50" s="655"/>
      <c r="ESY50" s="655"/>
      <c r="ESZ50" s="655"/>
      <c r="ETA50" s="655"/>
      <c r="ETB50" s="655"/>
      <c r="ETC50" s="655"/>
      <c r="ETD50" s="655"/>
      <c r="ETE50" s="655"/>
      <c r="ETF50" s="655"/>
      <c r="ETG50" s="655"/>
      <c r="ETH50" s="655"/>
      <c r="ETI50" s="655"/>
      <c r="ETJ50" s="655"/>
      <c r="ETK50" s="655"/>
      <c r="ETL50" s="655"/>
      <c r="ETM50" s="655"/>
      <c r="ETN50" s="655"/>
      <c r="ETO50" s="655"/>
      <c r="ETP50" s="655"/>
      <c r="ETQ50" s="655"/>
      <c r="ETR50" s="655"/>
      <c r="ETS50" s="655"/>
      <c r="ETT50" s="655"/>
      <c r="ETU50" s="655"/>
      <c r="ETV50" s="655"/>
      <c r="ETW50" s="655"/>
      <c r="ETX50" s="655"/>
      <c r="ETY50" s="655"/>
      <c r="ETZ50" s="655"/>
      <c r="EUA50" s="655"/>
      <c r="EUB50" s="655"/>
      <c r="EUC50" s="655"/>
      <c r="EUD50" s="655"/>
      <c r="EUE50" s="655"/>
      <c r="EUF50" s="655"/>
      <c r="EUG50" s="655"/>
      <c r="EUH50" s="655"/>
      <c r="EUI50" s="655"/>
      <c r="EUJ50" s="655"/>
      <c r="EUK50" s="655"/>
      <c r="EUL50" s="655"/>
      <c r="EUM50" s="655"/>
      <c r="EUN50" s="655"/>
      <c r="EUO50" s="655"/>
      <c r="EUP50" s="655"/>
      <c r="EUQ50" s="655"/>
      <c r="EUR50" s="655"/>
      <c r="EUS50" s="655"/>
      <c r="EUT50" s="655"/>
      <c r="EUU50" s="655"/>
      <c r="EUV50" s="655"/>
      <c r="EUW50" s="655"/>
      <c r="EUX50" s="655"/>
      <c r="EUY50" s="655"/>
      <c r="EUZ50" s="655"/>
      <c r="EVA50" s="655"/>
      <c r="EVB50" s="655"/>
      <c r="EVC50" s="655"/>
      <c r="EVD50" s="655"/>
      <c r="EVE50" s="655"/>
      <c r="EVF50" s="655"/>
      <c r="EVG50" s="655"/>
      <c r="EVH50" s="655"/>
      <c r="EVI50" s="655"/>
      <c r="EVJ50" s="655"/>
      <c r="EVK50" s="655"/>
      <c r="EVL50" s="655"/>
      <c r="EVM50" s="655"/>
      <c r="EVN50" s="655"/>
      <c r="EVO50" s="655"/>
      <c r="EVP50" s="655"/>
      <c r="EVQ50" s="655"/>
      <c r="EVR50" s="655"/>
      <c r="EVS50" s="655"/>
      <c r="EVT50" s="655"/>
      <c r="EVU50" s="655"/>
      <c r="EVV50" s="655"/>
      <c r="EVW50" s="655"/>
      <c r="EVX50" s="655"/>
      <c r="EVY50" s="655"/>
      <c r="EVZ50" s="655"/>
      <c r="EWA50" s="655"/>
      <c r="EWB50" s="655"/>
      <c r="EWC50" s="655"/>
      <c r="EWD50" s="655"/>
      <c r="EWE50" s="655"/>
      <c r="EWF50" s="655"/>
      <c r="EWG50" s="655"/>
      <c r="EWH50" s="655"/>
      <c r="EWI50" s="655"/>
      <c r="EWJ50" s="655"/>
      <c r="EWK50" s="655"/>
      <c r="EWL50" s="655"/>
      <c r="EWM50" s="655"/>
      <c r="EWN50" s="655"/>
      <c r="EWO50" s="655"/>
      <c r="EWP50" s="655"/>
      <c r="EWQ50" s="655"/>
      <c r="EWR50" s="655"/>
      <c r="EWS50" s="655"/>
      <c r="EWT50" s="655"/>
      <c r="EWU50" s="655"/>
      <c r="EWV50" s="655"/>
      <c r="EWW50" s="655"/>
      <c r="EWX50" s="655"/>
      <c r="EWY50" s="655"/>
      <c r="EWZ50" s="655"/>
      <c r="EXA50" s="655"/>
      <c r="EXB50" s="655"/>
      <c r="EXC50" s="655"/>
      <c r="EXD50" s="655"/>
      <c r="EXE50" s="655"/>
      <c r="EXF50" s="655"/>
      <c r="EXG50" s="655"/>
      <c r="EXH50" s="655"/>
      <c r="EXI50" s="655"/>
      <c r="EXJ50" s="655"/>
      <c r="EXK50" s="655"/>
      <c r="EXL50" s="655"/>
      <c r="EXM50" s="655"/>
      <c r="EXN50" s="655"/>
      <c r="EXO50" s="655"/>
      <c r="EXP50" s="655"/>
      <c r="EXQ50" s="655"/>
      <c r="EXR50" s="655"/>
      <c r="EXS50" s="655"/>
      <c r="EXT50" s="655"/>
      <c r="EXU50" s="655"/>
      <c r="EXV50" s="655"/>
      <c r="EXW50" s="655"/>
      <c r="EXX50" s="655"/>
      <c r="EXY50" s="655"/>
      <c r="EXZ50" s="655"/>
      <c r="EYA50" s="655"/>
      <c r="EYB50" s="655"/>
      <c r="EYC50" s="655"/>
      <c r="EYD50" s="655"/>
      <c r="EYE50" s="655"/>
      <c r="EYF50" s="655"/>
      <c r="EYG50" s="655"/>
      <c r="EYH50" s="655"/>
      <c r="EYI50" s="655"/>
      <c r="EYJ50" s="655"/>
      <c r="EYK50" s="655"/>
      <c r="EYL50" s="655"/>
      <c r="EYM50" s="655"/>
      <c r="EYN50" s="655"/>
      <c r="EYO50" s="655"/>
      <c r="EYP50" s="655"/>
      <c r="EYQ50" s="655"/>
      <c r="EYR50" s="655"/>
      <c r="EYS50" s="655"/>
      <c r="EYT50" s="655"/>
      <c r="EYU50" s="655"/>
      <c r="EYV50" s="655"/>
      <c r="EYW50" s="655"/>
      <c r="EYX50" s="655"/>
      <c r="EYY50" s="655"/>
      <c r="EYZ50" s="655"/>
      <c r="EZA50" s="655"/>
      <c r="EZB50" s="655"/>
      <c r="EZC50" s="655"/>
      <c r="EZD50" s="655"/>
      <c r="EZE50" s="655"/>
      <c r="EZF50" s="655"/>
      <c r="EZG50" s="655"/>
      <c r="EZH50" s="655"/>
      <c r="EZI50" s="655"/>
      <c r="EZJ50" s="655"/>
      <c r="EZK50" s="655"/>
      <c r="EZL50" s="655"/>
      <c r="EZM50" s="655"/>
      <c r="EZN50" s="655"/>
      <c r="EZO50" s="655"/>
      <c r="EZP50" s="655"/>
      <c r="EZQ50" s="655"/>
      <c r="EZR50" s="655"/>
      <c r="EZS50" s="655"/>
      <c r="EZT50" s="655"/>
      <c r="EZU50" s="655"/>
      <c r="EZV50" s="655"/>
      <c r="EZW50" s="655"/>
      <c r="EZX50" s="655"/>
      <c r="EZY50" s="655"/>
      <c r="EZZ50" s="655"/>
      <c r="FAA50" s="655"/>
      <c r="FAB50" s="655"/>
      <c r="FAC50" s="655"/>
      <c r="FAD50" s="655"/>
      <c r="FAE50" s="655"/>
      <c r="FAF50" s="655"/>
      <c r="FAG50" s="655"/>
      <c r="FAH50" s="655"/>
      <c r="FAI50" s="655"/>
      <c r="FAJ50" s="655"/>
      <c r="FAK50" s="655"/>
      <c r="FAL50" s="655"/>
      <c r="FAM50" s="655"/>
      <c r="FAN50" s="655"/>
      <c r="FAO50" s="655"/>
      <c r="FAP50" s="655"/>
      <c r="FAQ50" s="655"/>
      <c r="FAR50" s="655"/>
      <c r="FAS50" s="655"/>
      <c r="FAT50" s="655"/>
      <c r="FAU50" s="655"/>
      <c r="FAV50" s="655"/>
      <c r="FAW50" s="655"/>
      <c r="FAX50" s="655"/>
      <c r="FAY50" s="655"/>
      <c r="FAZ50" s="655"/>
      <c r="FBA50" s="655"/>
      <c r="FBB50" s="655"/>
      <c r="FBC50" s="655"/>
      <c r="FBD50" s="655"/>
      <c r="FBE50" s="655"/>
      <c r="FBF50" s="655"/>
      <c r="FBG50" s="655"/>
      <c r="FBH50" s="655"/>
      <c r="FBI50" s="655"/>
      <c r="FBJ50" s="655"/>
      <c r="FBK50" s="655"/>
      <c r="FBL50" s="655"/>
      <c r="FBM50" s="655"/>
      <c r="FBN50" s="655"/>
      <c r="FBO50" s="655"/>
      <c r="FBP50" s="655"/>
      <c r="FBQ50" s="655"/>
      <c r="FBR50" s="655"/>
      <c r="FBS50" s="655"/>
      <c r="FBT50" s="655"/>
      <c r="FBU50" s="655"/>
      <c r="FBV50" s="655"/>
      <c r="FBW50" s="655"/>
      <c r="FBX50" s="655"/>
      <c r="FBY50" s="655"/>
      <c r="FBZ50" s="655"/>
      <c r="FCA50" s="655"/>
      <c r="FCB50" s="655"/>
      <c r="FCC50" s="655"/>
      <c r="FCD50" s="655"/>
      <c r="FCE50" s="655"/>
      <c r="FCF50" s="655"/>
      <c r="FCG50" s="655"/>
      <c r="FCH50" s="655"/>
      <c r="FCI50" s="655"/>
      <c r="FCJ50" s="655"/>
      <c r="FCK50" s="655"/>
      <c r="FCL50" s="655"/>
      <c r="FCM50" s="655"/>
      <c r="FCN50" s="655"/>
      <c r="FCO50" s="655"/>
      <c r="FCP50" s="655"/>
      <c r="FCQ50" s="655"/>
      <c r="FCR50" s="655"/>
      <c r="FCS50" s="655"/>
      <c r="FCT50" s="655"/>
      <c r="FCU50" s="655"/>
      <c r="FCV50" s="655"/>
      <c r="FCW50" s="655"/>
      <c r="FCX50" s="655"/>
      <c r="FCY50" s="655"/>
      <c r="FCZ50" s="655"/>
      <c r="FDA50" s="655"/>
      <c r="FDB50" s="655"/>
      <c r="FDC50" s="655"/>
      <c r="FDD50" s="655"/>
      <c r="FDE50" s="655"/>
      <c r="FDF50" s="655"/>
      <c r="FDG50" s="655"/>
      <c r="FDH50" s="655"/>
      <c r="FDI50" s="655"/>
      <c r="FDJ50" s="655"/>
      <c r="FDK50" s="655"/>
      <c r="FDL50" s="655"/>
      <c r="FDM50" s="655"/>
      <c r="FDN50" s="655"/>
      <c r="FDO50" s="655"/>
      <c r="FDP50" s="655"/>
      <c r="FDQ50" s="655"/>
      <c r="FDR50" s="655"/>
      <c r="FDS50" s="655"/>
      <c r="FDT50" s="655"/>
      <c r="FDU50" s="655"/>
      <c r="FDV50" s="655"/>
      <c r="FDW50" s="655"/>
      <c r="FDX50" s="655"/>
      <c r="FDY50" s="655"/>
      <c r="FDZ50" s="655"/>
      <c r="FEA50" s="655"/>
      <c r="FEB50" s="655"/>
      <c r="FEC50" s="655"/>
      <c r="FED50" s="655"/>
      <c r="FEE50" s="655"/>
      <c r="FEF50" s="655"/>
      <c r="FEG50" s="655"/>
      <c r="FEH50" s="655"/>
      <c r="FEI50" s="655"/>
      <c r="FEJ50" s="655"/>
      <c r="FEK50" s="655"/>
      <c r="FEL50" s="655"/>
      <c r="FEM50" s="655"/>
      <c r="FEN50" s="655"/>
      <c r="FEO50" s="655"/>
      <c r="FEP50" s="655"/>
      <c r="FEQ50" s="655"/>
      <c r="FER50" s="655"/>
      <c r="FES50" s="655"/>
      <c r="FET50" s="655"/>
      <c r="FEU50" s="655"/>
      <c r="FEV50" s="655"/>
      <c r="FEW50" s="655"/>
      <c r="FEX50" s="655"/>
      <c r="FEY50" s="655"/>
      <c r="FEZ50" s="655"/>
      <c r="FFA50" s="655"/>
      <c r="FFB50" s="655"/>
      <c r="FFC50" s="655"/>
      <c r="FFD50" s="655"/>
      <c r="FFE50" s="655"/>
      <c r="FFF50" s="655"/>
      <c r="FFG50" s="655"/>
      <c r="FFH50" s="655"/>
      <c r="FFI50" s="655"/>
      <c r="FFJ50" s="655"/>
      <c r="FFK50" s="655"/>
      <c r="FFL50" s="655"/>
      <c r="FFM50" s="655"/>
      <c r="FFN50" s="655"/>
      <c r="FFO50" s="655"/>
      <c r="FFP50" s="655"/>
      <c r="FFQ50" s="655"/>
      <c r="FFR50" s="655"/>
      <c r="FFS50" s="655"/>
      <c r="FFT50" s="655"/>
      <c r="FFU50" s="655"/>
      <c r="FFV50" s="655"/>
      <c r="FFW50" s="655"/>
      <c r="FFX50" s="655"/>
      <c r="FFY50" s="655"/>
      <c r="FFZ50" s="655"/>
      <c r="FGA50" s="655"/>
      <c r="FGB50" s="655"/>
      <c r="FGC50" s="655"/>
      <c r="FGD50" s="655"/>
      <c r="FGE50" s="655"/>
      <c r="FGF50" s="655"/>
      <c r="FGG50" s="655"/>
      <c r="FGH50" s="655"/>
      <c r="FGI50" s="655"/>
      <c r="FGJ50" s="655"/>
      <c r="FGK50" s="655"/>
      <c r="FGL50" s="655"/>
      <c r="FGM50" s="655"/>
      <c r="FGN50" s="655"/>
      <c r="FGO50" s="655"/>
      <c r="FGP50" s="655"/>
      <c r="FGQ50" s="655"/>
      <c r="FGR50" s="655"/>
      <c r="FGS50" s="655"/>
      <c r="FGT50" s="655"/>
      <c r="FGU50" s="655"/>
      <c r="FGV50" s="655"/>
      <c r="FGW50" s="655"/>
      <c r="FGX50" s="655"/>
      <c r="FGY50" s="655"/>
      <c r="FGZ50" s="655"/>
      <c r="FHA50" s="655"/>
      <c r="FHB50" s="655"/>
      <c r="FHC50" s="655"/>
      <c r="FHD50" s="655"/>
      <c r="FHE50" s="655"/>
      <c r="FHF50" s="655"/>
      <c r="FHG50" s="655"/>
      <c r="FHH50" s="655"/>
      <c r="FHI50" s="655"/>
      <c r="FHJ50" s="655"/>
      <c r="FHK50" s="655"/>
      <c r="FHL50" s="655"/>
      <c r="FHM50" s="655"/>
      <c r="FHN50" s="655"/>
      <c r="FHO50" s="655"/>
      <c r="FHP50" s="655"/>
      <c r="FHQ50" s="655"/>
      <c r="FHR50" s="655"/>
      <c r="FHS50" s="655"/>
      <c r="FHT50" s="655"/>
      <c r="FHU50" s="655"/>
      <c r="FHV50" s="655"/>
      <c r="FHW50" s="655"/>
      <c r="FHX50" s="655"/>
      <c r="FHY50" s="655"/>
      <c r="FHZ50" s="655"/>
      <c r="FIA50" s="655"/>
      <c r="FIB50" s="655"/>
      <c r="FIC50" s="655"/>
      <c r="FID50" s="655"/>
      <c r="FIE50" s="655"/>
      <c r="FIF50" s="655"/>
      <c r="FIG50" s="655"/>
      <c r="FIH50" s="655"/>
      <c r="FII50" s="655"/>
      <c r="FIJ50" s="655"/>
      <c r="FIK50" s="655"/>
      <c r="FIL50" s="655"/>
      <c r="FIM50" s="655"/>
      <c r="FIN50" s="655"/>
      <c r="FIO50" s="655"/>
      <c r="FIP50" s="655"/>
      <c r="FIQ50" s="655"/>
      <c r="FIR50" s="655"/>
      <c r="FIS50" s="655"/>
      <c r="FIT50" s="655"/>
      <c r="FIU50" s="655"/>
      <c r="FIV50" s="655"/>
      <c r="FIW50" s="655"/>
      <c r="FIX50" s="655"/>
      <c r="FIY50" s="655"/>
      <c r="FIZ50" s="655"/>
      <c r="FJA50" s="655"/>
      <c r="FJB50" s="655"/>
      <c r="FJC50" s="655"/>
      <c r="FJD50" s="655"/>
      <c r="FJE50" s="655"/>
      <c r="FJF50" s="655"/>
      <c r="FJG50" s="655"/>
      <c r="FJH50" s="655"/>
      <c r="FJI50" s="655"/>
      <c r="FJJ50" s="655"/>
      <c r="FJK50" s="655"/>
      <c r="FJL50" s="655"/>
      <c r="FJM50" s="655"/>
      <c r="FJN50" s="655"/>
      <c r="FJO50" s="655"/>
      <c r="FJP50" s="655"/>
      <c r="FJQ50" s="655"/>
      <c r="FJR50" s="655"/>
      <c r="FJS50" s="655"/>
      <c r="FJT50" s="655"/>
      <c r="FJU50" s="655"/>
      <c r="FJV50" s="655"/>
      <c r="FJW50" s="655"/>
      <c r="FJX50" s="655"/>
      <c r="FJY50" s="655"/>
      <c r="FJZ50" s="655"/>
      <c r="FKA50" s="655"/>
      <c r="FKB50" s="655"/>
      <c r="FKC50" s="655"/>
      <c r="FKD50" s="655"/>
      <c r="FKE50" s="655"/>
      <c r="FKF50" s="655"/>
      <c r="FKG50" s="655"/>
      <c r="FKH50" s="655"/>
      <c r="FKI50" s="655"/>
      <c r="FKJ50" s="655"/>
      <c r="FKK50" s="655"/>
      <c r="FKL50" s="655"/>
      <c r="FKM50" s="655"/>
      <c r="FKN50" s="655"/>
      <c r="FKO50" s="655"/>
      <c r="FKP50" s="655"/>
      <c r="FKQ50" s="655"/>
      <c r="FKR50" s="655"/>
      <c r="FKS50" s="655"/>
      <c r="FKT50" s="655"/>
      <c r="FKU50" s="655"/>
      <c r="FKV50" s="655"/>
      <c r="FKW50" s="655"/>
      <c r="FKX50" s="655"/>
      <c r="FKY50" s="655"/>
      <c r="FKZ50" s="655"/>
      <c r="FLA50" s="655"/>
      <c r="FLB50" s="655"/>
      <c r="FLC50" s="655"/>
      <c r="FLD50" s="655"/>
      <c r="FLE50" s="655"/>
      <c r="FLF50" s="655"/>
      <c r="FLG50" s="655"/>
      <c r="FLH50" s="655"/>
      <c r="FLI50" s="655"/>
      <c r="FLJ50" s="655"/>
      <c r="FLK50" s="655"/>
      <c r="FLL50" s="655"/>
      <c r="FLM50" s="655"/>
      <c r="FLN50" s="655"/>
      <c r="FLO50" s="655"/>
      <c r="FLP50" s="655"/>
      <c r="FLQ50" s="655"/>
      <c r="FLR50" s="655"/>
      <c r="FLS50" s="655"/>
      <c r="FLT50" s="655"/>
      <c r="FLU50" s="655"/>
      <c r="FLV50" s="655"/>
      <c r="FLW50" s="655"/>
      <c r="FLX50" s="655"/>
      <c r="FLY50" s="655"/>
      <c r="FLZ50" s="655"/>
      <c r="FMA50" s="655"/>
      <c r="FMB50" s="655"/>
      <c r="FMC50" s="655"/>
      <c r="FMD50" s="655"/>
      <c r="FME50" s="655"/>
      <c r="FMF50" s="655"/>
      <c r="FMG50" s="655"/>
      <c r="FMH50" s="655"/>
      <c r="FMI50" s="655"/>
      <c r="FMJ50" s="655"/>
      <c r="FMK50" s="655"/>
      <c r="FML50" s="655"/>
      <c r="FMM50" s="655"/>
      <c r="FMN50" s="655"/>
      <c r="FMO50" s="655"/>
      <c r="FMP50" s="655"/>
      <c r="FMQ50" s="655"/>
      <c r="FMR50" s="655"/>
      <c r="FMS50" s="655"/>
      <c r="FMT50" s="655"/>
      <c r="FMU50" s="655"/>
      <c r="FMV50" s="655"/>
      <c r="FMW50" s="655"/>
      <c r="FMX50" s="655"/>
      <c r="FMY50" s="655"/>
      <c r="FMZ50" s="655"/>
      <c r="FNA50" s="655"/>
      <c r="FNB50" s="655"/>
      <c r="FNC50" s="655"/>
      <c r="FND50" s="655"/>
      <c r="FNE50" s="655"/>
      <c r="FNF50" s="655"/>
      <c r="FNG50" s="655"/>
      <c r="FNH50" s="655"/>
      <c r="FNI50" s="655"/>
      <c r="FNJ50" s="655"/>
      <c r="FNK50" s="655"/>
      <c r="FNL50" s="655"/>
      <c r="FNM50" s="655"/>
      <c r="FNN50" s="655"/>
      <c r="FNO50" s="655"/>
      <c r="FNP50" s="655"/>
      <c r="FNQ50" s="655"/>
      <c r="FNR50" s="655"/>
      <c r="FNS50" s="655"/>
      <c r="FNT50" s="655"/>
      <c r="FNU50" s="655"/>
      <c r="FNV50" s="655"/>
      <c r="FNW50" s="655"/>
      <c r="FNX50" s="655"/>
      <c r="FNY50" s="655"/>
      <c r="FNZ50" s="655"/>
      <c r="FOA50" s="655"/>
      <c r="FOB50" s="655"/>
      <c r="FOC50" s="655"/>
      <c r="FOD50" s="655"/>
      <c r="FOE50" s="655"/>
      <c r="FOF50" s="655"/>
      <c r="FOG50" s="655"/>
      <c r="FOH50" s="655"/>
      <c r="FOI50" s="655"/>
      <c r="FOJ50" s="655"/>
      <c r="FOK50" s="655"/>
      <c r="FOL50" s="655"/>
      <c r="FOM50" s="655"/>
      <c r="FON50" s="655"/>
      <c r="FOO50" s="655"/>
      <c r="FOP50" s="655"/>
      <c r="FOQ50" s="655"/>
      <c r="FOR50" s="655"/>
      <c r="FOS50" s="655"/>
      <c r="FOT50" s="655"/>
      <c r="FOU50" s="655"/>
      <c r="FOV50" s="655"/>
      <c r="FOW50" s="655"/>
      <c r="FOX50" s="655"/>
      <c r="FOY50" s="655"/>
      <c r="FOZ50" s="655"/>
      <c r="FPA50" s="655"/>
      <c r="FPB50" s="655"/>
      <c r="FPC50" s="655"/>
      <c r="FPD50" s="655"/>
      <c r="FPE50" s="655"/>
      <c r="FPF50" s="655"/>
      <c r="FPG50" s="655"/>
      <c r="FPH50" s="655"/>
      <c r="FPI50" s="655"/>
      <c r="FPJ50" s="655"/>
      <c r="FPK50" s="655"/>
      <c r="FPL50" s="655"/>
      <c r="FPM50" s="655"/>
      <c r="FPN50" s="655"/>
      <c r="FPO50" s="655"/>
      <c r="FPP50" s="655"/>
      <c r="FPQ50" s="655"/>
      <c r="FPR50" s="655"/>
      <c r="FPS50" s="655"/>
      <c r="FPT50" s="655"/>
      <c r="FPU50" s="655"/>
      <c r="FPV50" s="655"/>
      <c r="FPW50" s="655"/>
      <c r="FPX50" s="655"/>
      <c r="FPY50" s="655"/>
      <c r="FPZ50" s="655"/>
      <c r="FQA50" s="655"/>
      <c r="FQB50" s="655"/>
      <c r="FQC50" s="655"/>
      <c r="FQD50" s="655"/>
      <c r="FQE50" s="655"/>
      <c r="FQF50" s="655"/>
      <c r="FQG50" s="655"/>
      <c r="FQH50" s="655"/>
      <c r="FQI50" s="655"/>
      <c r="FQJ50" s="655"/>
      <c r="FQK50" s="655"/>
      <c r="FQL50" s="655"/>
      <c r="FQM50" s="655"/>
      <c r="FQN50" s="655"/>
      <c r="FQO50" s="655"/>
      <c r="FQP50" s="655"/>
      <c r="FQQ50" s="655"/>
      <c r="FQR50" s="655"/>
      <c r="FQS50" s="655"/>
      <c r="FQT50" s="655"/>
      <c r="FQU50" s="655"/>
      <c r="FQV50" s="655"/>
      <c r="FQW50" s="655"/>
      <c r="FQX50" s="655"/>
      <c r="FQY50" s="655"/>
      <c r="FQZ50" s="655"/>
      <c r="FRA50" s="655"/>
      <c r="FRB50" s="655"/>
      <c r="FRC50" s="655"/>
      <c r="FRD50" s="655"/>
      <c r="FRE50" s="655"/>
      <c r="FRF50" s="655"/>
      <c r="FRG50" s="655"/>
      <c r="FRH50" s="655"/>
      <c r="FRI50" s="655"/>
      <c r="FRJ50" s="655"/>
      <c r="FRK50" s="655"/>
      <c r="FRL50" s="655"/>
      <c r="FRM50" s="655"/>
      <c r="FRN50" s="655"/>
      <c r="FRO50" s="655"/>
      <c r="FRP50" s="655"/>
      <c r="FRQ50" s="655"/>
      <c r="FRR50" s="655"/>
      <c r="FRS50" s="655"/>
      <c r="FRT50" s="655"/>
      <c r="FRU50" s="655"/>
      <c r="FRV50" s="655"/>
      <c r="FRW50" s="655"/>
      <c r="FRX50" s="655"/>
      <c r="FRY50" s="655"/>
      <c r="FRZ50" s="655"/>
      <c r="FSA50" s="655"/>
      <c r="FSB50" s="655"/>
      <c r="FSC50" s="655"/>
      <c r="FSD50" s="655"/>
      <c r="FSE50" s="655"/>
      <c r="FSF50" s="655"/>
      <c r="FSG50" s="655"/>
      <c r="FSH50" s="655"/>
      <c r="FSI50" s="655"/>
      <c r="FSJ50" s="655"/>
      <c r="FSK50" s="655"/>
      <c r="FSL50" s="655"/>
      <c r="FSM50" s="655"/>
      <c r="FSN50" s="655"/>
      <c r="FSO50" s="655"/>
      <c r="FSP50" s="655"/>
      <c r="FSQ50" s="655"/>
      <c r="FSR50" s="655"/>
      <c r="FSS50" s="655"/>
      <c r="FST50" s="655"/>
      <c r="FSU50" s="655"/>
      <c r="FSV50" s="655"/>
      <c r="FSW50" s="655"/>
      <c r="FSX50" s="655"/>
      <c r="FSY50" s="655"/>
      <c r="FSZ50" s="655"/>
      <c r="FTA50" s="655"/>
      <c r="FTB50" s="655"/>
      <c r="FTC50" s="655"/>
      <c r="FTD50" s="655"/>
      <c r="FTE50" s="655"/>
      <c r="FTF50" s="655"/>
      <c r="FTG50" s="655"/>
      <c r="FTH50" s="655"/>
      <c r="FTI50" s="655"/>
      <c r="FTJ50" s="655"/>
      <c r="FTK50" s="655"/>
      <c r="FTL50" s="655"/>
      <c r="FTM50" s="655"/>
      <c r="FTN50" s="655"/>
      <c r="FTO50" s="655"/>
      <c r="FTP50" s="655"/>
      <c r="FTQ50" s="655"/>
      <c r="FTR50" s="655"/>
      <c r="FTS50" s="655"/>
      <c r="FTT50" s="655"/>
      <c r="FTU50" s="655"/>
      <c r="FTV50" s="655"/>
      <c r="FTW50" s="655"/>
      <c r="FTX50" s="655"/>
      <c r="FTY50" s="655"/>
      <c r="FTZ50" s="655"/>
      <c r="FUA50" s="655"/>
      <c r="FUB50" s="655"/>
      <c r="FUC50" s="655"/>
      <c r="FUD50" s="655"/>
      <c r="FUE50" s="655"/>
      <c r="FUF50" s="655"/>
      <c r="FUG50" s="655"/>
      <c r="FUH50" s="655"/>
      <c r="FUI50" s="655"/>
      <c r="FUJ50" s="655"/>
      <c r="FUK50" s="655"/>
      <c r="FUL50" s="655"/>
      <c r="FUM50" s="655"/>
      <c r="FUN50" s="655"/>
      <c r="FUO50" s="655"/>
      <c r="FUP50" s="655"/>
      <c r="FUQ50" s="655"/>
      <c r="FUR50" s="655"/>
      <c r="FUS50" s="655"/>
      <c r="FUT50" s="655"/>
      <c r="FUU50" s="655"/>
      <c r="FUV50" s="655"/>
      <c r="FUW50" s="655"/>
      <c r="FUX50" s="655"/>
      <c r="FUY50" s="655"/>
      <c r="FUZ50" s="655"/>
      <c r="FVA50" s="655"/>
      <c r="FVB50" s="655"/>
      <c r="FVC50" s="655"/>
      <c r="FVD50" s="655"/>
      <c r="FVE50" s="655"/>
      <c r="FVF50" s="655"/>
      <c r="FVG50" s="655"/>
      <c r="FVH50" s="655"/>
      <c r="FVI50" s="655"/>
      <c r="FVJ50" s="655"/>
      <c r="FVK50" s="655"/>
      <c r="FVL50" s="655"/>
      <c r="FVM50" s="655"/>
      <c r="FVN50" s="655"/>
      <c r="FVO50" s="655"/>
      <c r="FVP50" s="655"/>
      <c r="FVQ50" s="655"/>
      <c r="FVR50" s="655"/>
      <c r="FVS50" s="655"/>
      <c r="FVT50" s="655"/>
      <c r="FVU50" s="655"/>
      <c r="FVV50" s="655"/>
      <c r="FVW50" s="655"/>
      <c r="FVX50" s="655"/>
      <c r="FVY50" s="655"/>
      <c r="FVZ50" s="655"/>
      <c r="FWA50" s="655"/>
      <c r="FWB50" s="655"/>
      <c r="FWC50" s="655"/>
      <c r="FWD50" s="655"/>
      <c r="FWE50" s="655"/>
      <c r="FWF50" s="655"/>
      <c r="FWG50" s="655"/>
      <c r="FWH50" s="655"/>
      <c r="FWI50" s="655"/>
      <c r="FWJ50" s="655"/>
      <c r="FWK50" s="655"/>
      <c r="FWL50" s="655"/>
      <c r="FWM50" s="655"/>
      <c r="FWN50" s="655"/>
      <c r="FWO50" s="655"/>
      <c r="FWP50" s="655"/>
      <c r="FWQ50" s="655"/>
      <c r="FWR50" s="655"/>
      <c r="FWS50" s="655"/>
      <c r="FWT50" s="655"/>
      <c r="FWU50" s="655"/>
      <c r="FWV50" s="655"/>
      <c r="FWW50" s="655"/>
      <c r="FWX50" s="655"/>
      <c r="FWY50" s="655"/>
      <c r="FWZ50" s="655"/>
      <c r="FXA50" s="655"/>
      <c r="FXB50" s="655"/>
      <c r="FXC50" s="655"/>
      <c r="FXD50" s="655"/>
      <c r="FXE50" s="655"/>
      <c r="FXF50" s="655"/>
      <c r="FXG50" s="655"/>
      <c r="FXH50" s="655"/>
      <c r="FXI50" s="655"/>
      <c r="FXJ50" s="655"/>
      <c r="FXK50" s="655"/>
      <c r="FXL50" s="655"/>
      <c r="FXM50" s="655"/>
      <c r="FXN50" s="655"/>
      <c r="FXO50" s="655"/>
      <c r="FXP50" s="655"/>
      <c r="FXQ50" s="655"/>
      <c r="FXR50" s="655"/>
      <c r="FXS50" s="655"/>
      <c r="FXT50" s="655"/>
      <c r="FXU50" s="655"/>
      <c r="FXV50" s="655"/>
      <c r="FXW50" s="655"/>
      <c r="FXX50" s="655"/>
      <c r="FXY50" s="655"/>
      <c r="FXZ50" s="655"/>
      <c r="FYA50" s="655"/>
      <c r="FYB50" s="655"/>
      <c r="FYC50" s="655"/>
      <c r="FYD50" s="655"/>
      <c r="FYE50" s="655"/>
      <c r="FYF50" s="655"/>
      <c r="FYG50" s="655"/>
      <c r="FYH50" s="655"/>
      <c r="FYI50" s="655"/>
      <c r="FYJ50" s="655"/>
      <c r="FYK50" s="655"/>
      <c r="FYL50" s="655"/>
      <c r="FYM50" s="655"/>
      <c r="FYN50" s="655"/>
      <c r="FYO50" s="655"/>
      <c r="FYP50" s="655"/>
      <c r="FYQ50" s="655"/>
      <c r="FYR50" s="655"/>
      <c r="FYS50" s="655"/>
      <c r="FYT50" s="655"/>
      <c r="FYU50" s="655"/>
      <c r="FYV50" s="655"/>
      <c r="FYW50" s="655"/>
      <c r="FYX50" s="655"/>
      <c r="FYY50" s="655"/>
      <c r="FYZ50" s="655"/>
      <c r="FZA50" s="655"/>
      <c r="FZB50" s="655"/>
      <c r="FZC50" s="655"/>
      <c r="FZD50" s="655"/>
      <c r="FZE50" s="655"/>
      <c r="FZF50" s="655"/>
      <c r="FZG50" s="655"/>
      <c r="FZH50" s="655"/>
      <c r="FZI50" s="655"/>
      <c r="FZJ50" s="655"/>
      <c r="FZK50" s="655"/>
      <c r="FZL50" s="655"/>
      <c r="FZM50" s="655"/>
      <c r="FZN50" s="655"/>
      <c r="FZO50" s="655"/>
      <c r="FZP50" s="655"/>
      <c r="FZQ50" s="655"/>
      <c r="FZR50" s="655"/>
      <c r="FZS50" s="655"/>
      <c r="FZT50" s="655"/>
      <c r="FZU50" s="655"/>
      <c r="FZV50" s="655"/>
      <c r="FZW50" s="655"/>
      <c r="FZX50" s="655"/>
      <c r="FZY50" s="655"/>
      <c r="FZZ50" s="655"/>
      <c r="GAA50" s="655"/>
      <c r="GAB50" s="655"/>
      <c r="GAC50" s="655"/>
      <c r="GAD50" s="655"/>
      <c r="GAE50" s="655"/>
      <c r="GAF50" s="655"/>
      <c r="GAG50" s="655"/>
      <c r="GAH50" s="655"/>
      <c r="GAI50" s="655"/>
      <c r="GAJ50" s="655"/>
      <c r="GAK50" s="655"/>
      <c r="GAL50" s="655"/>
      <c r="GAM50" s="655"/>
      <c r="GAN50" s="655"/>
      <c r="GAO50" s="655"/>
      <c r="GAP50" s="655"/>
      <c r="GAQ50" s="655"/>
      <c r="GAR50" s="655"/>
      <c r="GAS50" s="655"/>
      <c r="GAT50" s="655"/>
      <c r="GAU50" s="655"/>
      <c r="GAV50" s="655"/>
      <c r="GAW50" s="655"/>
      <c r="GAX50" s="655"/>
      <c r="GAY50" s="655"/>
      <c r="GAZ50" s="655"/>
      <c r="GBA50" s="655"/>
      <c r="GBB50" s="655"/>
      <c r="GBC50" s="655"/>
      <c r="GBD50" s="655"/>
      <c r="GBE50" s="655"/>
      <c r="GBF50" s="655"/>
      <c r="GBG50" s="655"/>
      <c r="GBH50" s="655"/>
      <c r="GBI50" s="655"/>
      <c r="GBJ50" s="655"/>
      <c r="GBK50" s="655"/>
      <c r="GBL50" s="655"/>
      <c r="GBM50" s="655"/>
      <c r="GBN50" s="655"/>
      <c r="GBO50" s="655"/>
      <c r="GBP50" s="655"/>
      <c r="GBQ50" s="655"/>
      <c r="GBR50" s="655"/>
      <c r="GBS50" s="655"/>
      <c r="GBT50" s="655"/>
      <c r="GBU50" s="655"/>
      <c r="GBV50" s="655"/>
      <c r="GBW50" s="655"/>
      <c r="GBX50" s="655"/>
      <c r="GBY50" s="655"/>
      <c r="GBZ50" s="655"/>
      <c r="GCA50" s="655"/>
      <c r="GCB50" s="655"/>
      <c r="GCC50" s="655"/>
      <c r="GCD50" s="655"/>
      <c r="GCE50" s="655"/>
      <c r="GCF50" s="655"/>
      <c r="GCG50" s="655"/>
      <c r="GCH50" s="655"/>
      <c r="GCI50" s="655"/>
      <c r="GCJ50" s="655"/>
      <c r="GCK50" s="655"/>
      <c r="GCL50" s="655"/>
      <c r="GCM50" s="655"/>
      <c r="GCN50" s="655"/>
      <c r="GCO50" s="655"/>
      <c r="GCP50" s="655"/>
      <c r="GCQ50" s="655"/>
      <c r="GCR50" s="655"/>
      <c r="GCS50" s="655"/>
      <c r="GCT50" s="655"/>
      <c r="GCU50" s="655"/>
      <c r="GCV50" s="655"/>
      <c r="GCW50" s="655"/>
      <c r="GCX50" s="655"/>
      <c r="GCY50" s="655"/>
      <c r="GCZ50" s="655"/>
      <c r="GDA50" s="655"/>
      <c r="GDB50" s="655"/>
      <c r="GDC50" s="655"/>
      <c r="GDD50" s="655"/>
      <c r="GDE50" s="655"/>
      <c r="GDF50" s="655"/>
      <c r="GDG50" s="655"/>
      <c r="GDH50" s="655"/>
      <c r="GDI50" s="655"/>
      <c r="GDJ50" s="655"/>
      <c r="GDK50" s="655"/>
      <c r="GDL50" s="655"/>
      <c r="GDM50" s="655"/>
      <c r="GDN50" s="655"/>
      <c r="GDO50" s="655"/>
      <c r="GDP50" s="655"/>
      <c r="GDQ50" s="655"/>
      <c r="GDR50" s="655"/>
      <c r="GDS50" s="655"/>
      <c r="GDT50" s="655"/>
      <c r="GDU50" s="655"/>
      <c r="GDV50" s="655"/>
      <c r="GDW50" s="655"/>
      <c r="GDX50" s="655"/>
      <c r="GDY50" s="655"/>
      <c r="GDZ50" s="655"/>
      <c r="GEA50" s="655"/>
      <c r="GEB50" s="655"/>
      <c r="GEC50" s="655"/>
      <c r="GED50" s="655"/>
      <c r="GEE50" s="655"/>
      <c r="GEF50" s="655"/>
      <c r="GEG50" s="655"/>
      <c r="GEH50" s="655"/>
      <c r="GEI50" s="655"/>
      <c r="GEJ50" s="655"/>
      <c r="GEK50" s="655"/>
      <c r="GEL50" s="655"/>
      <c r="GEM50" s="655"/>
      <c r="GEN50" s="655"/>
      <c r="GEO50" s="655"/>
      <c r="GEP50" s="655"/>
      <c r="GEQ50" s="655"/>
      <c r="GER50" s="655"/>
      <c r="GES50" s="655"/>
      <c r="GET50" s="655"/>
      <c r="GEU50" s="655"/>
      <c r="GEV50" s="655"/>
      <c r="GEW50" s="655"/>
      <c r="GEX50" s="655"/>
      <c r="GEY50" s="655"/>
      <c r="GEZ50" s="655"/>
      <c r="GFA50" s="655"/>
      <c r="GFB50" s="655"/>
      <c r="GFC50" s="655"/>
      <c r="GFD50" s="655"/>
      <c r="GFE50" s="655"/>
      <c r="GFF50" s="655"/>
      <c r="GFG50" s="655"/>
      <c r="GFH50" s="655"/>
      <c r="GFI50" s="655"/>
      <c r="GFJ50" s="655"/>
      <c r="GFK50" s="655"/>
      <c r="GFL50" s="655"/>
      <c r="GFM50" s="655"/>
      <c r="GFN50" s="655"/>
      <c r="GFO50" s="655"/>
      <c r="GFP50" s="655"/>
      <c r="GFQ50" s="655"/>
      <c r="GFR50" s="655"/>
      <c r="GFS50" s="655"/>
      <c r="GFT50" s="655"/>
      <c r="GFU50" s="655"/>
      <c r="GFV50" s="655"/>
      <c r="GFW50" s="655"/>
      <c r="GFX50" s="655"/>
      <c r="GFY50" s="655"/>
      <c r="GFZ50" s="655"/>
      <c r="GGA50" s="655"/>
      <c r="GGB50" s="655"/>
      <c r="GGC50" s="655"/>
      <c r="GGD50" s="655"/>
      <c r="GGE50" s="655"/>
      <c r="GGF50" s="655"/>
      <c r="GGG50" s="655"/>
      <c r="GGH50" s="655"/>
      <c r="GGI50" s="655"/>
      <c r="GGJ50" s="655"/>
      <c r="GGK50" s="655"/>
      <c r="GGL50" s="655"/>
      <c r="GGM50" s="655"/>
      <c r="GGN50" s="655"/>
      <c r="GGO50" s="655"/>
      <c r="GGP50" s="655"/>
      <c r="GGQ50" s="655"/>
      <c r="GGR50" s="655"/>
      <c r="GGS50" s="655"/>
      <c r="GGT50" s="655"/>
      <c r="GGU50" s="655"/>
      <c r="GGV50" s="655"/>
      <c r="GGW50" s="655"/>
      <c r="GGX50" s="655"/>
      <c r="GGY50" s="655"/>
      <c r="GGZ50" s="655"/>
      <c r="GHA50" s="655"/>
      <c r="GHB50" s="655"/>
      <c r="GHC50" s="655"/>
      <c r="GHD50" s="655"/>
      <c r="GHE50" s="655"/>
      <c r="GHF50" s="655"/>
      <c r="GHG50" s="655"/>
      <c r="GHH50" s="655"/>
      <c r="GHI50" s="655"/>
      <c r="GHJ50" s="655"/>
      <c r="GHK50" s="655"/>
      <c r="GHL50" s="655"/>
      <c r="GHM50" s="655"/>
      <c r="GHN50" s="655"/>
      <c r="GHO50" s="655"/>
      <c r="GHP50" s="655"/>
      <c r="GHQ50" s="655"/>
      <c r="GHR50" s="655"/>
      <c r="GHS50" s="655"/>
      <c r="GHT50" s="655"/>
      <c r="GHU50" s="655"/>
      <c r="GHV50" s="655"/>
      <c r="GHW50" s="655"/>
      <c r="GHX50" s="655"/>
      <c r="GHY50" s="655"/>
      <c r="GHZ50" s="655"/>
      <c r="GIA50" s="655"/>
      <c r="GIB50" s="655"/>
      <c r="GIC50" s="655"/>
      <c r="GID50" s="655"/>
      <c r="GIE50" s="655"/>
      <c r="GIF50" s="655"/>
      <c r="GIG50" s="655"/>
      <c r="GIH50" s="655"/>
      <c r="GII50" s="655"/>
      <c r="GIJ50" s="655"/>
      <c r="GIK50" s="655"/>
      <c r="GIL50" s="655"/>
      <c r="GIM50" s="655"/>
      <c r="GIN50" s="655"/>
      <c r="GIO50" s="655"/>
      <c r="GIP50" s="655"/>
      <c r="GIQ50" s="655"/>
      <c r="GIR50" s="655"/>
      <c r="GIS50" s="655"/>
      <c r="GIT50" s="655"/>
      <c r="GIU50" s="655"/>
      <c r="GIV50" s="655"/>
      <c r="GIW50" s="655"/>
      <c r="GIX50" s="655"/>
      <c r="GIY50" s="655"/>
      <c r="GIZ50" s="655"/>
      <c r="GJA50" s="655"/>
      <c r="GJB50" s="655"/>
      <c r="GJC50" s="655"/>
      <c r="GJD50" s="655"/>
      <c r="GJE50" s="655"/>
      <c r="GJF50" s="655"/>
      <c r="GJG50" s="655"/>
      <c r="GJH50" s="655"/>
      <c r="GJI50" s="655"/>
      <c r="GJJ50" s="655"/>
      <c r="GJK50" s="655"/>
      <c r="GJL50" s="655"/>
      <c r="GJM50" s="655"/>
      <c r="GJN50" s="655"/>
      <c r="GJO50" s="655"/>
      <c r="GJP50" s="655"/>
      <c r="GJQ50" s="655"/>
      <c r="GJR50" s="655"/>
      <c r="GJS50" s="655"/>
      <c r="GJT50" s="655"/>
      <c r="GJU50" s="655"/>
      <c r="GJV50" s="655"/>
      <c r="GJW50" s="655"/>
      <c r="GJX50" s="655"/>
      <c r="GJY50" s="655"/>
      <c r="GJZ50" s="655"/>
      <c r="GKA50" s="655"/>
      <c r="GKB50" s="655"/>
      <c r="GKC50" s="655"/>
      <c r="GKD50" s="655"/>
      <c r="GKE50" s="655"/>
      <c r="GKF50" s="655"/>
      <c r="GKG50" s="655"/>
      <c r="GKH50" s="655"/>
      <c r="GKI50" s="655"/>
      <c r="GKJ50" s="655"/>
      <c r="GKK50" s="655"/>
      <c r="GKL50" s="655"/>
      <c r="GKM50" s="655"/>
      <c r="GKN50" s="655"/>
      <c r="GKO50" s="655"/>
      <c r="GKP50" s="655"/>
      <c r="GKQ50" s="655"/>
      <c r="GKR50" s="655"/>
      <c r="GKS50" s="655"/>
      <c r="GKT50" s="655"/>
      <c r="GKU50" s="655"/>
      <c r="GKV50" s="655"/>
      <c r="GKW50" s="655"/>
      <c r="GKX50" s="655"/>
      <c r="GKY50" s="655"/>
      <c r="GKZ50" s="655"/>
      <c r="GLA50" s="655"/>
      <c r="GLB50" s="655"/>
      <c r="GLC50" s="655"/>
      <c r="GLD50" s="655"/>
      <c r="GLE50" s="655"/>
      <c r="GLF50" s="655"/>
      <c r="GLG50" s="655"/>
      <c r="GLH50" s="655"/>
      <c r="GLI50" s="655"/>
      <c r="GLJ50" s="655"/>
      <c r="GLK50" s="655"/>
      <c r="GLL50" s="655"/>
      <c r="GLM50" s="655"/>
      <c r="GLN50" s="655"/>
      <c r="GLO50" s="655"/>
      <c r="GLP50" s="655"/>
      <c r="GLQ50" s="655"/>
      <c r="GLR50" s="655"/>
      <c r="GLS50" s="655"/>
      <c r="GLT50" s="655"/>
      <c r="GLU50" s="655"/>
      <c r="GLV50" s="655"/>
      <c r="GLW50" s="655"/>
      <c r="GLX50" s="655"/>
      <c r="GLY50" s="655"/>
      <c r="GLZ50" s="655"/>
      <c r="GMA50" s="655"/>
      <c r="GMB50" s="655"/>
      <c r="GMC50" s="655"/>
      <c r="GMD50" s="655"/>
      <c r="GME50" s="655"/>
      <c r="GMF50" s="655"/>
      <c r="GMG50" s="655"/>
      <c r="GMH50" s="655"/>
      <c r="GMI50" s="655"/>
      <c r="GMJ50" s="655"/>
      <c r="GMK50" s="655"/>
      <c r="GML50" s="655"/>
      <c r="GMM50" s="655"/>
      <c r="GMN50" s="655"/>
      <c r="GMO50" s="655"/>
      <c r="GMP50" s="655"/>
      <c r="GMQ50" s="655"/>
      <c r="GMR50" s="655"/>
      <c r="GMS50" s="655"/>
      <c r="GMT50" s="655"/>
      <c r="GMU50" s="655"/>
      <c r="GMV50" s="655"/>
      <c r="GMW50" s="655"/>
      <c r="GMX50" s="655"/>
      <c r="GMY50" s="655"/>
      <c r="GMZ50" s="655"/>
      <c r="GNA50" s="655"/>
      <c r="GNB50" s="655"/>
      <c r="GNC50" s="655"/>
      <c r="GND50" s="655"/>
      <c r="GNE50" s="655"/>
      <c r="GNF50" s="655"/>
      <c r="GNG50" s="655"/>
      <c r="GNH50" s="655"/>
      <c r="GNI50" s="655"/>
      <c r="GNJ50" s="655"/>
      <c r="GNK50" s="655"/>
      <c r="GNL50" s="655"/>
      <c r="GNM50" s="655"/>
      <c r="GNN50" s="655"/>
      <c r="GNO50" s="655"/>
      <c r="GNP50" s="655"/>
      <c r="GNQ50" s="655"/>
      <c r="GNR50" s="655"/>
      <c r="GNS50" s="655"/>
      <c r="GNT50" s="655"/>
      <c r="GNU50" s="655"/>
      <c r="GNV50" s="655"/>
      <c r="GNW50" s="655"/>
      <c r="GNX50" s="655"/>
      <c r="GNY50" s="655"/>
      <c r="GNZ50" s="655"/>
      <c r="GOA50" s="655"/>
      <c r="GOB50" s="655"/>
      <c r="GOC50" s="655"/>
      <c r="GOD50" s="655"/>
      <c r="GOE50" s="655"/>
      <c r="GOF50" s="655"/>
      <c r="GOG50" s="655"/>
      <c r="GOH50" s="655"/>
      <c r="GOI50" s="655"/>
      <c r="GOJ50" s="655"/>
      <c r="GOK50" s="655"/>
      <c r="GOL50" s="655"/>
      <c r="GOM50" s="655"/>
      <c r="GON50" s="655"/>
      <c r="GOO50" s="655"/>
      <c r="GOP50" s="655"/>
      <c r="GOQ50" s="655"/>
      <c r="GOR50" s="655"/>
      <c r="GOS50" s="655"/>
      <c r="GOT50" s="655"/>
      <c r="GOU50" s="655"/>
      <c r="GOV50" s="655"/>
      <c r="GOW50" s="655"/>
      <c r="GOX50" s="655"/>
      <c r="GOY50" s="655"/>
      <c r="GOZ50" s="655"/>
      <c r="GPA50" s="655"/>
      <c r="GPB50" s="655"/>
      <c r="GPC50" s="655"/>
      <c r="GPD50" s="655"/>
      <c r="GPE50" s="655"/>
      <c r="GPF50" s="655"/>
      <c r="GPG50" s="655"/>
      <c r="GPH50" s="655"/>
      <c r="GPI50" s="655"/>
      <c r="GPJ50" s="655"/>
      <c r="GPK50" s="655"/>
      <c r="GPL50" s="655"/>
      <c r="GPM50" s="655"/>
      <c r="GPN50" s="655"/>
      <c r="GPO50" s="655"/>
      <c r="GPP50" s="655"/>
      <c r="GPQ50" s="655"/>
      <c r="GPR50" s="655"/>
      <c r="GPS50" s="655"/>
      <c r="GPT50" s="655"/>
      <c r="GPU50" s="655"/>
      <c r="GPV50" s="655"/>
      <c r="GPW50" s="655"/>
      <c r="GPX50" s="655"/>
      <c r="GPY50" s="655"/>
      <c r="GPZ50" s="655"/>
      <c r="GQA50" s="655"/>
      <c r="GQB50" s="655"/>
      <c r="GQC50" s="655"/>
      <c r="GQD50" s="655"/>
      <c r="GQE50" s="655"/>
      <c r="GQF50" s="655"/>
      <c r="GQG50" s="655"/>
      <c r="GQH50" s="655"/>
      <c r="GQI50" s="655"/>
      <c r="GQJ50" s="655"/>
      <c r="GQK50" s="655"/>
      <c r="GQL50" s="655"/>
      <c r="GQM50" s="655"/>
      <c r="GQN50" s="655"/>
      <c r="GQO50" s="655"/>
      <c r="GQP50" s="655"/>
      <c r="GQQ50" s="655"/>
      <c r="GQR50" s="655"/>
      <c r="GQS50" s="655"/>
      <c r="GQT50" s="655"/>
      <c r="GQU50" s="655"/>
      <c r="GQV50" s="655"/>
      <c r="GQW50" s="655"/>
      <c r="GQX50" s="655"/>
      <c r="GQY50" s="655"/>
      <c r="GQZ50" s="655"/>
      <c r="GRA50" s="655"/>
      <c r="GRB50" s="655"/>
      <c r="GRC50" s="655"/>
      <c r="GRD50" s="655"/>
      <c r="GRE50" s="655"/>
      <c r="GRF50" s="655"/>
      <c r="GRG50" s="655"/>
      <c r="GRH50" s="655"/>
      <c r="GRI50" s="655"/>
      <c r="GRJ50" s="655"/>
      <c r="GRK50" s="655"/>
      <c r="GRL50" s="655"/>
      <c r="GRM50" s="655"/>
      <c r="GRN50" s="655"/>
      <c r="GRO50" s="655"/>
      <c r="GRP50" s="655"/>
      <c r="GRQ50" s="655"/>
      <c r="GRR50" s="655"/>
      <c r="GRS50" s="655"/>
      <c r="GRT50" s="655"/>
      <c r="GRU50" s="655"/>
      <c r="GRV50" s="655"/>
      <c r="GRW50" s="655"/>
      <c r="GRX50" s="655"/>
      <c r="GRY50" s="655"/>
      <c r="GRZ50" s="655"/>
      <c r="GSA50" s="655"/>
      <c r="GSB50" s="655"/>
      <c r="GSC50" s="655"/>
      <c r="GSD50" s="655"/>
      <c r="GSE50" s="655"/>
      <c r="GSF50" s="655"/>
      <c r="GSG50" s="655"/>
      <c r="GSH50" s="655"/>
      <c r="GSI50" s="655"/>
      <c r="GSJ50" s="655"/>
      <c r="GSK50" s="655"/>
      <c r="GSL50" s="655"/>
      <c r="GSM50" s="655"/>
      <c r="GSN50" s="655"/>
      <c r="GSO50" s="655"/>
      <c r="GSP50" s="655"/>
      <c r="GSQ50" s="655"/>
      <c r="GSR50" s="655"/>
      <c r="GSS50" s="655"/>
      <c r="GST50" s="655"/>
      <c r="GSU50" s="655"/>
      <c r="GSV50" s="655"/>
      <c r="GSW50" s="655"/>
      <c r="GSX50" s="655"/>
      <c r="GSY50" s="655"/>
      <c r="GSZ50" s="655"/>
      <c r="GTA50" s="655"/>
      <c r="GTB50" s="655"/>
      <c r="GTC50" s="655"/>
      <c r="GTD50" s="655"/>
      <c r="GTE50" s="655"/>
      <c r="GTF50" s="655"/>
      <c r="GTG50" s="655"/>
      <c r="GTH50" s="655"/>
      <c r="GTI50" s="655"/>
      <c r="GTJ50" s="655"/>
      <c r="GTK50" s="655"/>
      <c r="GTL50" s="655"/>
      <c r="GTM50" s="655"/>
      <c r="GTN50" s="655"/>
      <c r="GTO50" s="655"/>
      <c r="GTP50" s="655"/>
      <c r="GTQ50" s="655"/>
      <c r="GTR50" s="655"/>
      <c r="GTS50" s="655"/>
      <c r="GTT50" s="655"/>
      <c r="GTU50" s="655"/>
      <c r="GTV50" s="655"/>
      <c r="GTW50" s="655"/>
      <c r="GTX50" s="655"/>
      <c r="GTY50" s="655"/>
      <c r="GTZ50" s="655"/>
      <c r="GUA50" s="655"/>
      <c r="GUB50" s="655"/>
      <c r="GUC50" s="655"/>
      <c r="GUD50" s="655"/>
      <c r="GUE50" s="655"/>
      <c r="GUF50" s="655"/>
      <c r="GUG50" s="655"/>
      <c r="GUH50" s="655"/>
      <c r="GUI50" s="655"/>
      <c r="GUJ50" s="655"/>
      <c r="GUK50" s="655"/>
      <c r="GUL50" s="655"/>
      <c r="GUM50" s="655"/>
      <c r="GUN50" s="655"/>
      <c r="GUO50" s="655"/>
      <c r="GUP50" s="655"/>
      <c r="GUQ50" s="655"/>
      <c r="GUR50" s="655"/>
      <c r="GUS50" s="655"/>
      <c r="GUT50" s="655"/>
      <c r="GUU50" s="655"/>
      <c r="GUV50" s="655"/>
      <c r="GUW50" s="655"/>
      <c r="GUX50" s="655"/>
      <c r="GUY50" s="655"/>
      <c r="GUZ50" s="655"/>
      <c r="GVA50" s="655"/>
      <c r="GVB50" s="655"/>
      <c r="GVC50" s="655"/>
      <c r="GVD50" s="655"/>
      <c r="GVE50" s="655"/>
      <c r="GVF50" s="655"/>
      <c r="GVG50" s="655"/>
      <c r="GVH50" s="655"/>
      <c r="GVI50" s="655"/>
      <c r="GVJ50" s="655"/>
      <c r="GVK50" s="655"/>
      <c r="GVL50" s="655"/>
      <c r="GVM50" s="655"/>
      <c r="GVN50" s="655"/>
      <c r="GVO50" s="655"/>
      <c r="GVP50" s="655"/>
      <c r="GVQ50" s="655"/>
      <c r="GVR50" s="655"/>
      <c r="GVS50" s="655"/>
      <c r="GVT50" s="655"/>
      <c r="GVU50" s="655"/>
      <c r="GVV50" s="655"/>
      <c r="GVW50" s="655"/>
      <c r="GVX50" s="655"/>
      <c r="GVY50" s="655"/>
      <c r="GVZ50" s="655"/>
      <c r="GWA50" s="655"/>
      <c r="GWB50" s="655"/>
      <c r="GWC50" s="655"/>
      <c r="GWD50" s="655"/>
      <c r="GWE50" s="655"/>
      <c r="GWF50" s="655"/>
      <c r="GWG50" s="655"/>
      <c r="GWH50" s="655"/>
      <c r="GWI50" s="655"/>
      <c r="GWJ50" s="655"/>
      <c r="GWK50" s="655"/>
      <c r="GWL50" s="655"/>
      <c r="GWM50" s="655"/>
      <c r="GWN50" s="655"/>
      <c r="GWO50" s="655"/>
      <c r="GWP50" s="655"/>
      <c r="GWQ50" s="655"/>
      <c r="GWR50" s="655"/>
      <c r="GWS50" s="655"/>
      <c r="GWT50" s="655"/>
      <c r="GWU50" s="655"/>
      <c r="GWV50" s="655"/>
      <c r="GWW50" s="655"/>
      <c r="GWX50" s="655"/>
      <c r="GWY50" s="655"/>
      <c r="GWZ50" s="655"/>
      <c r="GXA50" s="655"/>
      <c r="GXB50" s="655"/>
      <c r="GXC50" s="655"/>
      <c r="GXD50" s="655"/>
      <c r="GXE50" s="655"/>
      <c r="GXF50" s="655"/>
      <c r="GXG50" s="655"/>
      <c r="GXH50" s="655"/>
      <c r="GXI50" s="655"/>
      <c r="GXJ50" s="655"/>
      <c r="GXK50" s="655"/>
      <c r="GXL50" s="655"/>
      <c r="GXM50" s="655"/>
      <c r="GXN50" s="655"/>
      <c r="GXO50" s="655"/>
      <c r="GXP50" s="655"/>
      <c r="GXQ50" s="655"/>
      <c r="GXR50" s="655"/>
      <c r="GXS50" s="655"/>
      <c r="GXT50" s="655"/>
      <c r="GXU50" s="655"/>
      <c r="GXV50" s="655"/>
      <c r="GXW50" s="655"/>
      <c r="GXX50" s="655"/>
      <c r="GXY50" s="655"/>
      <c r="GXZ50" s="655"/>
      <c r="GYA50" s="655"/>
      <c r="GYB50" s="655"/>
      <c r="GYC50" s="655"/>
      <c r="GYD50" s="655"/>
      <c r="GYE50" s="655"/>
      <c r="GYF50" s="655"/>
      <c r="GYG50" s="655"/>
      <c r="GYH50" s="655"/>
      <c r="GYI50" s="655"/>
      <c r="GYJ50" s="655"/>
      <c r="GYK50" s="655"/>
      <c r="GYL50" s="655"/>
      <c r="GYM50" s="655"/>
      <c r="GYN50" s="655"/>
      <c r="GYO50" s="655"/>
      <c r="GYP50" s="655"/>
      <c r="GYQ50" s="655"/>
      <c r="GYR50" s="655"/>
      <c r="GYS50" s="655"/>
      <c r="GYT50" s="655"/>
      <c r="GYU50" s="655"/>
      <c r="GYV50" s="655"/>
      <c r="GYW50" s="655"/>
      <c r="GYX50" s="655"/>
      <c r="GYY50" s="655"/>
      <c r="GYZ50" s="655"/>
      <c r="GZA50" s="655"/>
      <c r="GZB50" s="655"/>
      <c r="GZC50" s="655"/>
      <c r="GZD50" s="655"/>
      <c r="GZE50" s="655"/>
      <c r="GZF50" s="655"/>
      <c r="GZG50" s="655"/>
      <c r="GZH50" s="655"/>
      <c r="GZI50" s="655"/>
      <c r="GZJ50" s="655"/>
      <c r="GZK50" s="655"/>
      <c r="GZL50" s="655"/>
      <c r="GZM50" s="655"/>
      <c r="GZN50" s="655"/>
      <c r="GZO50" s="655"/>
      <c r="GZP50" s="655"/>
      <c r="GZQ50" s="655"/>
      <c r="GZR50" s="655"/>
      <c r="GZS50" s="655"/>
      <c r="GZT50" s="655"/>
      <c r="GZU50" s="655"/>
      <c r="GZV50" s="655"/>
      <c r="GZW50" s="655"/>
      <c r="GZX50" s="655"/>
      <c r="GZY50" s="655"/>
      <c r="GZZ50" s="655"/>
      <c r="HAA50" s="655"/>
      <c r="HAB50" s="655"/>
      <c r="HAC50" s="655"/>
      <c r="HAD50" s="655"/>
      <c r="HAE50" s="655"/>
      <c r="HAF50" s="655"/>
      <c r="HAG50" s="655"/>
      <c r="HAH50" s="655"/>
      <c r="HAI50" s="655"/>
      <c r="HAJ50" s="655"/>
      <c r="HAK50" s="655"/>
      <c r="HAL50" s="655"/>
      <c r="HAM50" s="655"/>
      <c r="HAN50" s="655"/>
      <c r="HAO50" s="655"/>
      <c r="HAP50" s="655"/>
      <c r="HAQ50" s="655"/>
      <c r="HAR50" s="655"/>
      <c r="HAS50" s="655"/>
      <c r="HAT50" s="655"/>
      <c r="HAU50" s="655"/>
      <c r="HAV50" s="655"/>
      <c r="HAW50" s="655"/>
      <c r="HAX50" s="655"/>
      <c r="HAY50" s="655"/>
      <c r="HAZ50" s="655"/>
      <c r="HBA50" s="655"/>
      <c r="HBB50" s="655"/>
      <c r="HBC50" s="655"/>
      <c r="HBD50" s="655"/>
      <c r="HBE50" s="655"/>
      <c r="HBF50" s="655"/>
      <c r="HBG50" s="655"/>
      <c r="HBH50" s="655"/>
      <c r="HBI50" s="655"/>
      <c r="HBJ50" s="655"/>
      <c r="HBK50" s="655"/>
      <c r="HBL50" s="655"/>
      <c r="HBM50" s="655"/>
      <c r="HBN50" s="655"/>
      <c r="HBO50" s="655"/>
      <c r="HBP50" s="655"/>
      <c r="HBQ50" s="655"/>
      <c r="HBR50" s="655"/>
      <c r="HBS50" s="655"/>
      <c r="HBT50" s="655"/>
      <c r="HBU50" s="655"/>
      <c r="HBV50" s="655"/>
      <c r="HBW50" s="655"/>
      <c r="HBX50" s="655"/>
      <c r="HBY50" s="655"/>
      <c r="HBZ50" s="655"/>
      <c r="HCA50" s="655"/>
      <c r="HCB50" s="655"/>
      <c r="HCC50" s="655"/>
      <c r="HCD50" s="655"/>
      <c r="HCE50" s="655"/>
      <c r="HCF50" s="655"/>
      <c r="HCG50" s="655"/>
      <c r="HCH50" s="655"/>
      <c r="HCI50" s="655"/>
      <c r="HCJ50" s="655"/>
      <c r="HCK50" s="655"/>
      <c r="HCL50" s="655"/>
      <c r="HCM50" s="655"/>
      <c r="HCN50" s="655"/>
      <c r="HCO50" s="655"/>
      <c r="HCP50" s="655"/>
      <c r="HCQ50" s="655"/>
      <c r="HCR50" s="655"/>
      <c r="HCS50" s="655"/>
      <c r="HCT50" s="655"/>
      <c r="HCU50" s="655"/>
      <c r="HCV50" s="655"/>
      <c r="HCW50" s="655"/>
      <c r="HCX50" s="655"/>
      <c r="HCY50" s="655"/>
      <c r="HCZ50" s="655"/>
      <c r="HDA50" s="655"/>
      <c r="HDB50" s="655"/>
      <c r="HDC50" s="655"/>
      <c r="HDD50" s="655"/>
      <c r="HDE50" s="655"/>
      <c r="HDF50" s="655"/>
      <c r="HDG50" s="655"/>
      <c r="HDH50" s="655"/>
      <c r="HDI50" s="655"/>
      <c r="HDJ50" s="655"/>
      <c r="HDK50" s="655"/>
      <c r="HDL50" s="655"/>
      <c r="HDM50" s="655"/>
      <c r="HDN50" s="655"/>
      <c r="HDO50" s="655"/>
      <c r="HDP50" s="655"/>
      <c r="HDQ50" s="655"/>
      <c r="HDR50" s="655"/>
      <c r="HDS50" s="655"/>
      <c r="HDT50" s="655"/>
      <c r="HDU50" s="655"/>
      <c r="HDV50" s="655"/>
      <c r="HDW50" s="655"/>
      <c r="HDX50" s="655"/>
      <c r="HDY50" s="655"/>
      <c r="HDZ50" s="655"/>
      <c r="HEA50" s="655"/>
      <c r="HEB50" s="655"/>
      <c r="HEC50" s="655"/>
      <c r="HED50" s="655"/>
      <c r="HEE50" s="655"/>
      <c r="HEF50" s="655"/>
      <c r="HEG50" s="655"/>
      <c r="HEH50" s="655"/>
      <c r="HEI50" s="655"/>
      <c r="HEJ50" s="655"/>
      <c r="HEK50" s="655"/>
      <c r="HEL50" s="655"/>
      <c r="HEM50" s="655"/>
      <c r="HEN50" s="655"/>
      <c r="HEO50" s="655"/>
      <c r="HEP50" s="655"/>
      <c r="HEQ50" s="655"/>
      <c r="HER50" s="655"/>
      <c r="HES50" s="655"/>
      <c r="HET50" s="655"/>
      <c r="HEU50" s="655"/>
      <c r="HEV50" s="655"/>
      <c r="HEW50" s="655"/>
      <c r="HEX50" s="655"/>
      <c r="HEY50" s="655"/>
      <c r="HEZ50" s="655"/>
      <c r="HFA50" s="655"/>
      <c r="HFB50" s="655"/>
      <c r="HFC50" s="655"/>
      <c r="HFD50" s="655"/>
      <c r="HFE50" s="655"/>
      <c r="HFF50" s="655"/>
      <c r="HFG50" s="655"/>
      <c r="HFH50" s="655"/>
      <c r="HFI50" s="655"/>
      <c r="HFJ50" s="655"/>
      <c r="HFK50" s="655"/>
      <c r="HFL50" s="655"/>
      <c r="HFM50" s="655"/>
      <c r="HFN50" s="655"/>
      <c r="HFO50" s="655"/>
      <c r="HFP50" s="655"/>
      <c r="HFQ50" s="655"/>
      <c r="HFR50" s="655"/>
      <c r="HFS50" s="655"/>
      <c r="HFT50" s="655"/>
      <c r="HFU50" s="655"/>
      <c r="HFV50" s="655"/>
      <c r="HFW50" s="655"/>
      <c r="HFX50" s="655"/>
      <c r="HFY50" s="655"/>
      <c r="HFZ50" s="655"/>
      <c r="HGA50" s="655"/>
      <c r="HGB50" s="655"/>
      <c r="HGC50" s="655"/>
      <c r="HGD50" s="655"/>
      <c r="HGE50" s="655"/>
      <c r="HGF50" s="655"/>
      <c r="HGG50" s="655"/>
      <c r="HGH50" s="655"/>
      <c r="HGI50" s="655"/>
      <c r="HGJ50" s="655"/>
      <c r="HGK50" s="655"/>
      <c r="HGL50" s="655"/>
      <c r="HGM50" s="655"/>
      <c r="HGN50" s="655"/>
      <c r="HGO50" s="655"/>
      <c r="HGP50" s="655"/>
      <c r="HGQ50" s="655"/>
      <c r="HGR50" s="655"/>
      <c r="HGS50" s="655"/>
      <c r="HGT50" s="655"/>
      <c r="HGU50" s="655"/>
      <c r="HGV50" s="655"/>
      <c r="HGW50" s="655"/>
      <c r="HGX50" s="655"/>
      <c r="HGY50" s="655"/>
      <c r="HGZ50" s="655"/>
      <c r="HHA50" s="655"/>
      <c r="HHB50" s="655"/>
      <c r="HHC50" s="655"/>
      <c r="HHD50" s="655"/>
      <c r="HHE50" s="655"/>
      <c r="HHF50" s="655"/>
      <c r="HHG50" s="655"/>
      <c r="HHH50" s="655"/>
      <c r="HHI50" s="655"/>
      <c r="HHJ50" s="655"/>
      <c r="HHK50" s="655"/>
      <c r="HHL50" s="655"/>
      <c r="HHM50" s="655"/>
      <c r="HHN50" s="655"/>
      <c r="HHO50" s="655"/>
      <c r="HHP50" s="655"/>
      <c r="HHQ50" s="655"/>
      <c r="HHR50" s="655"/>
      <c r="HHS50" s="655"/>
      <c r="HHT50" s="655"/>
      <c r="HHU50" s="655"/>
      <c r="HHV50" s="655"/>
      <c r="HHW50" s="655"/>
      <c r="HHX50" s="655"/>
      <c r="HHY50" s="655"/>
      <c r="HHZ50" s="655"/>
      <c r="HIA50" s="655"/>
      <c r="HIB50" s="655"/>
      <c r="HIC50" s="655"/>
      <c r="HID50" s="655"/>
      <c r="HIE50" s="655"/>
      <c r="HIF50" s="655"/>
      <c r="HIG50" s="655"/>
      <c r="HIH50" s="655"/>
      <c r="HII50" s="655"/>
      <c r="HIJ50" s="655"/>
      <c r="HIK50" s="655"/>
      <c r="HIL50" s="655"/>
      <c r="HIM50" s="655"/>
      <c r="HIN50" s="655"/>
      <c r="HIO50" s="655"/>
      <c r="HIP50" s="655"/>
      <c r="HIQ50" s="655"/>
      <c r="HIR50" s="655"/>
      <c r="HIS50" s="655"/>
      <c r="HIT50" s="655"/>
      <c r="HIU50" s="655"/>
      <c r="HIV50" s="655"/>
      <c r="HIW50" s="655"/>
      <c r="HIX50" s="655"/>
      <c r="HIY50" s="655"/>
      <c r="HIZ50" s="655"/>
      <c r="HJA50" s="655"/>
      <c r="HJB50" s="655"/>
      <c r="HJC50" s="655"/>
      <c r="HJD50" s="655"/>
      <c r="HJE50" s="655"/>
      <c r="HJF50" s="655"/>
      <c r="HJG50" s="655"/>
      <c r="HJH50" s="655"/>
      <c r="HJI50" s="655"/>
      <c r="HJJ50" s="655"/>
      <c r="HJK50" s="655"/>
      <c r="HJL50" s="655"/>
      <c r="HJM50" s="655"/>
      <c r="HJN50" s="655"/>
      <c r="HJO50" s="655"/>
      <c r="HJP50" s="655"/>
      <c r="HJQ50" s="655"/>
      <c r="HJR50" s="655"/>
      <c r="HJS50" s="655"/>
      <c r="HJT50" s="655"/>
      <c r="HJU50" s="655"/>
      <c r="HJV50" s="655"/>
      <c r="HJW50" s="655"/>
      <c r="HJX50" s="655"/>
      <c r="HJY50" s="655"/>
      <c r="HJZ50" s="655"/>
      <c r="HKA50" s="655"/>
      <c r="HKB50" s="655"/>
      <c r="HKC50" s="655"/>
      <c r="HKD50" s="655"/>
      <c r="HKE50" s="655"/>
      <c r="HKF50" s="655"/>
      <c r="HKG50" s="655"/>
      <c r="HKH50" s="655"/>
      <c r="HKI50" s="655"/>
      <c r="HKJ50" s="655"/>
      <c r="HKK50" s="655"/>
      <c r="HKL50" s="655"/>
      <c r="HKM50" s="655"/>
      <c r="HKN50" s="655"/>
      <c r="HKO50" s="655"/>
      <c r="HKP50" s="655"/>
      <c r="HKQ50" s="655"/>
      <c r="HKR50" s="655"/>
      <c r="HKS50" s="655"/>
      <c r="HKT50" s="655"/>
      <c r="HKU50" s="655"/>
      <c r="HKV50" s="655"/>
      <c r="HKW50" s="655"/>
      <c r="HKX50" s="655"/>
      <c r="HKY50" s="655"/>
      <c r="HKZ50" s="655"/>
      <c r="HLA50" s="655"/>
      <c r="HLB50" s="655"/>
      <c r="HLC50" s="655"/>
      <c r="HLD50" s="655"/>
      <c r="HLE50" s="655"/>
      <c r="HLF50" s="655"/>
      <c r="HLG50" s="655"/>
      <c r="HLH50" s="655"/>
      <c r="HLI50" s="655"/>
      <c r="HLJ50" s="655"/>
      <c r="HLK50" s="655"/>
      <c r="HLL50" s="655"/>
      <c r="HLM50" s="655"/>
      <c r="HLN50" s="655"/>
      <c r="HLO50" s="655"/>
      <c r="HLP50" s="655"/>
      <c r="HLQ50" s="655"/>
      <c r="HLR50" s="655"/>
      <c r="HLS50" s="655"/>
      <c r="HLT50" s="655"/>
      <c r="HLU50" s="655"/>
      <c r="HLV50" s="655"/>
      <c r="HLW50" s="655"/>
      <c r="HLX50" s="655"/>
      <c r="HLY50" s="655"/>
      <c r="HLZ50" s="655"/>
      <c r="HMA50" s="655"/>
      <c r="HMB50" s="655"/>
      <c r="HMC50" s="655"/>
      <c r="HMD50" s="655"/>
      <c r="HME50" s="655"/>
      <c r="HMF50" s="655"/>
      <c r="HMG50" s="655"/>
      <c r="HMH50" s="655"/>
      <c r="HMI50" s="655"/>
      <c r="HMJ50" s="655"/>
      <c r="HMK50" s="655"/>
      <c r="HML50" s="655"/>
      <c r="HMM50" s="655"/>
      <c r="HMN50" s="655"/>
      <c r="HMO50" s="655"/>
      <c r="HMP50" s="655"/>
      <c r="HMQ50" s="655"/>
      <c r="HMR50" s="655"/>
      <c r="HMS50" s="655"/>
      <c r="HMT50" s="655"/>
      <c r="HMU50" s="655"/>
      <c r="HMV50" s="655"/>
      <c r="HMW50" s="655"/>
      <c r="HMX50" s="655"/>
      <c r="HMY50" s="655"/>
      <c r="HMZ50" s="655"/>
      <c r="HNA50" s="655"/>
      <c r="HNB50" s="655"/>
      <c r="HNC50" s="655"/>
      <c r="HND50" s="655"/>
      <c r="HNE50" s="655"/>
      <c r="HNF50" s="655"/>
      <c r="HNG50" s="655"/>
      <c r="HNH50" s="655"/>
      <c r="HNI50" s="655"/>
      <c r="HNJ50" s="655"/>
      <c r="HNK50" s="655"/>
      <c r="HNL50" s="655"/>
      <c r="HNM50" s="655"/>
      <c r="HNN50" s="655"/>
      <c r="HNO50" s="655"/>
      <c r="HNP50" s="655"/>
      <c r="HNQ50" s="655"/>
      <c r="HNR50" s="655"/>
      <c r="HNS50" s="655"/>
      <c r="HNT50" s="655"/>
      <c r="HNU50" s="655"/>
      <c r="HNV50" s="655"/>
      <c r="HNW50" s="655"/>
      <c r="HNX50" s="655"/>
      <c r="HNY50" s="655"/>
      <c r="HNZ50" s="655"/>
      <c r="HOA50" s="655"/>
      <c r="HOB50" s="655"/>
      <c r="HOC50" s="655"/>
      <c r="HOD50" s="655"/>
      <c r="HOE50" s="655"/>
      <c r="HOF50" s="655"/>
      <c r="HOG50" s="655"/>
      <c r="HOH50" s="655"/>
      <c r="HOI50" s="655"/>
      <c r="HOJ50" s="655"/>
      <c r="HOK50" s="655"/>
      <c r="HOL50" s="655"/>
      <c r="HOM50" s="655"/>
      <c r="HON50" s="655"/>
      <c r="HOO50" s="655"/>
      <c r="HOP50" s="655"/>
      <c r="HOQ50" s="655"/>
      <c r="HOR50" s="655"/>
      <c r="HOS50" s="655"/>
      <c r="HOT50" s="655"/>
      <c r="HOU50" s="655"/>
      <c r="HOV50" s="655"/>
      <c r="HOW50" s="655"/>
      <c r="HOX50" s="655"/>
      <c r="HOY50" s="655"/>
      <c r="HOZ50" s="655"/>
      <c r="HPA50" s="655"/>
      <c r="HPB50" s="655"/>
      <c r="HPC50" s="655"/>
      <c r="HPD50" s="655"/>
      <c r="HPE50" s="655"/>
      <c r="HPF50" s="655"/>
      <c r="HPG50" s="655"/>
      <c r="HPH50" s="655"/>
      <c r="HPI50" s="655"/>
      <c r="HPJ50" s="655"/>
      <c r="HPK50" s="655"/>
      <c r="HPL50" s="655"/>
      <c r="HPM50" s="655"/>
      <c r="HPN50" s="655"/>
      <c r="HPO50" s="655"/>
      <c r="HPP50" s="655"/>
      <c r="HPQ50" s="655"/>
      <c r="HPR50" s="655"/>
      <c r="HPS50" s="655"/>
      <c r="HPT50" s="655"/>
      <c r="HPU50" s="655"/>
      <c r="HPV50" s="655"/>
      <c r="HPW50" s="655"/>
      <c r="HPX50" s="655"/>
      <c r="HPY50" s="655"/>
      <c r="HPZ50" s="655"/>
      <c r="HQA50" s="655"/>
      <c r="HQB50" s="655"/>
      <c r="HQC50" s="655"/>
      <c r="HQD50" s="655"/>
      <c r="HQE50" s="655"/>
      <c r="HQF50" s="655"/>
      <c r="HQG50" s="655"/>
      <c r="HQH50" s="655"/>
      <c r="HQI50" s="655"/>
      <c r="HQJ50" s="655"/>
      <c r="HQK50" s="655"/>
      <c r="HQL50" s="655"/>
      <c r="HQM50" s="655"/>
      <c r="HQN50" s="655"/>
      <c r="HQO50" s="655"/>
      <c r="HQP50" s="655"/>
      <c r="HQQ50" s="655"/>
      <c r="HQR50" s="655"/>
      <c r="HQS50" s="655"/>
      <c r="HQT50" s="655"/>
      <c r="HQU50" s="655"/>
      <c r="HQV50" s="655"/>
      <c r="HQW50" s="655"/>
      <c r="HQX50" s="655"/>
      <c r="HQY50" s="655"/>
      <c r="HQZ50" s="655"/>
      <c r="HRA50" s="655"/>
      <c r="HRB50" s="655"/>
      <c r="HRC50" s="655"/>
      <c r="HRD50" s="655"/>
      <c r="HRE50" s="655"/>
      <c r="HRF50" s="655"/>
      <c r="HRG50" s="655"/>
      <c r="HRH50" s="655"/>
      <c r="HRI50" s="655"/>
      <c r="HRJ50" s="655"/>
      <c r="HRK50" s="655"/>
      <c r="HRL50" s="655"/>
      <c r="HRM50" s="655"/>
      <c r="HRN50" s="655"/>
      <c r="HRO50" s="655"/>
      <c r="HRP50" s="655"/>
      <c r="HRQ50" s="655"/>
      <c r="HRR50" s="655"/>
      <c r="HRS50" s="655"/>
      <c r="HRT50" s="655"/>
      <c r="HRU50" s="655"/>
      <c r="HRV50" s="655"/>
      <c r="HRW50" s="655"/>
      <c r="HRX50" s="655"/>
      <c r="HRY50" s="655"/>
      <c r="HRZ50" s="655"/>
      <c r="HSA50" s="655"/>
      <c r="HSB50" s="655"/>
      <c r="HSC50" s="655"/>
      <c r="HSD50" s="655"/>
      <c r="HSE50" s="655"/>
      <c r="HSF50" s="655"/>
      <c r="HSG50" s="655"/>
      <c r="HSH50" s="655"/>
      <c r="HSI50" s="655"/>
      <c r="HSJ50" s="655"/>
      <c r="HSK50" s="655"/>
      <c r="HSL50" s="655"/>
      <c r="HSM50" s="655"/>
      <c r="HSN50" s="655"/>
      <c r="HSO50" s="655"/>
      <c r="HSP50" s="655"/>
      <c r="HSQ50" s="655"/>
      <c r="HSR50" s="655"/>
      <c r="HSS50" s="655"/>
      <c r="HST50" s="655"/>
      <c r="HSU50" s="655"/>
      <c r="HSV50" s="655"/>
      <c r="HSW50" s="655"/>
      <c r="HSX50" s="655"/>
      <c r="HSY50" s="655"/>
      <c r="HSZ50" s="655"/>
      <c r="HTA50" s="655"/>
      <c r="HTB50" s="655"/>
      <c r="HTC50" s="655"/>
      <c r="HTD50" s="655"/>
      <c r="HTE50" s="655"/>
      <c r="HTF50" s="655"/>
      <c r="HTG50" s="655"/>
      <c r="HTH50" s="655"/>
      <c r="HTI50" s="655"/>
      <c r="HTJ50" s="655"/>
      <c r="HTK50" s="655"/>
      <c r="HTL50" s="655"/>
      <c r="HTM50" s="655"/>
      <c r="HTN50" s="655"/>
      <c r="HTO50" s="655"/>
      <c r="HTP50" s="655"/>
      <c r="HTQ50" s="655"/>
      <c r="HTR50" s="655"/>
      <c r="HTS50" s="655"/>
      <c r="HTT50" s="655"/>
      <c r="HTU50" s="655"/>
      <c r="HTV50" s="655"/>
      <c r="HTW50" s="655"/>
      <c r="HTX50" s="655"/>
      <c r="HTY50" s="655"/>
      <c r="HTZ50" s="655"/>
      <c r="HUA50" s="655"/>
      <c r="HUB50" s="655"/>
      <c r="HUC50" s="655"/>
      <c r="HUD50" s="655"/>
      <c r="HUE50" s="655"/>
      <c r="HUF50" s="655"/>
      <c r="HUG50" s="655"/>
      <c r="HUH50" s="655"/>
      <c r="HUI50" s="655"/>
      <c r="HUJ50" s="655"/>
      <c r="HUK50" s="655"/>
      <c r="HUL50" s="655"/>
      <c r="HUM50" s="655"/>
      <c r="HUN50" s="655"/>
      <c r="HUO50" s="655"/>
      <c r="HUP50" s="655"/>
      <c r="HUQ50" s="655"/>
      <c r="HUR50" s="655"/>
      <c r="HUS50" s="655"/>
      <c r="HUT50" s="655"/>
      <c r="HUU50" s="655"/>
      <c r="HUV50" s="655"/>
      <c r="HUW50" s="655"/>
      <c r="HUX50" s="655"/>
      <c r="HUY50" s="655"/>
      <c r="HUZ50" s="655"/>
      <c r="HVA50" s="655"/>
      <c r="HVB50" s="655"/>
      <c r="HVC50" s="655"/>
      <c r="HVD50" s="655"/>
      <c r="HVE50" s="655"/>
      <c r="HVF50" s="655"/>
      <c r="HVG50" s="655"/>
      <c r="HVH50" s="655"/>
      <c r="HVI50" s="655"/>
      <c r="HVJ50" s="655"/>
      <c r="HVK50" s="655"/>
      <c r="HVL50" s="655"/>
      <c r="HVM50" s="655"/>
      <c r="HVN50" s="655"/>
      <c r="HVO50" s="655"/>
      <c r="HVP50" s="655"/>
      <c r="HVQ50" s="655"/>
      <c r="HVR50" s="655"/>
      <c r="HVS50" s="655"/>
      <c r="HVT50" s="655"/>
      <c r="HVU50" s="655"/>
      <c r="HVV50" s="655"/>
      <c r="HVW50" s="655"/>
      <c r="HVX50" s="655"/>
      <c r="HVY50" s="655"/>
      <c r="HVZ50" s="655"/>
      <c r="HWA50" s="655"/>
      <c r="HWB50" s="655"/>
      <c r="HWC50" s="655"/>
      <c r="HWD50" s="655"/>
      <c r="HWE50" s="655"/>
      <c r="HWF50" s="655"/>
      <c r="HWG50" s="655"/>
      <c r="HWH50" s="655"/>
      <c r="HWI50" s="655"/>
      <c r="HWJ50" s="655"/>
      <c r="HWK50" s="655"/>
      <c r="HWL50" s="655"/>
      <c r="HWM50" s="655"/>
      <c r="HWN50" s="655"/>
      <c r="HWO50" s="655"/>
      <c r="HWP50" s="655"/>
      <c r="HWQ50" s="655"/>
      <c r="HWR50" s="655"/>
      <c r="HWS50" s="655"/>
      <c r="HWT50" s="655"/>
      <c r="HWU50" s="655"/>
      <c r="HWV50" s="655"/>
      <c r="HWW50" s="655"/>
      <c r="HWX50" s="655"/>
      <c r="HWY50" s="655"/>
      <c r="HWZ50" s="655"/>
      <c r="HXA50" s="655"/>
      <c r="HXB50" s="655"/>
      <c r="HXC50" s="655"/>
      <c r="HXD50" s="655"/>
      <c r="HXE50" s="655"/>
      <c r="HXF50" s="655"/>
      <c r="HXG50" s="655"/>
      <c r="HXH50" s="655"/>
      <c r="HXI50" s="655"/>
      <c r="HXJ50" s="655"/>
      <c r="HXK50" s="655"/>
      <c r="HXL50" s="655"/>
      <c r="HXM50" s="655"/>
      <c r="HXN50" s="655"/>
      <c r="HXO50" s="655"/>
      <c r="HXP50" s="655"/>
      <c r="HXQ50" s="655"/>
      <c r="HXR50" s="655"/>
      <c r="HXS50" s="655"/>
      <c r="HXT50" s="655"/>
      <c r="HXU50" s="655"/>
      <c r="HXV50" s="655"/>
      <c r="HXW50" s="655"/>
      <c r="HXX50" s="655"/>
      <c r="HXY50" s="655"/>
      <c r="HXZ50" s="655"/>
      <c r="HYA50" s="655"/>
      <c r="HYB50" s="655"/>
      <c r="HYC50" s="655"/>
      <c r="HYD50" s="655"/>
      <c r="HYE50" s="655"/>
      <c r="HYF50" s="655"/>
      <c r="HYG50" s="655"/>
      <c r="HYH50" s="655"/>
      <c r="HYI50" s="655"/>
      <c r="HYJ50" s="655"/>
      <c r="HYK50" s="655"/>
      <c r="HYL50" s="655"/>
      <c r="HYM50" s="655"/>
      <c r="HYN50" s="655"/>
      <c r="HYO50" s="655"/>
      <c r="HYP50" s="655"/>
      <c r="HYQ50" s="655"/>
      <c r="HYR50" s="655"/>
      <c r="HYS50" s="655"/>
      <c r="HYT50" s="655"/>
      <c r="HYU50" s="655"/>
      <c r="HYV50" s="655"/>
      <c r="HYW50" s="655"/>
      <c r="HYX50" s="655"/>
      <c r="HYY50" s="655"/>
      <c r="HYZ50" s="655"/>
      <c r="HZA50" s="655"/>
      <c r="HZB50" s="655"/>
      <c r="HZC50" s="655"/>
      <c r="HZD50" s="655"/>
      <c r="HZE50" s="655"/>
      <c r="HZF50" s="655"/>
      <c r="HZG50" s="655"/>
      <c r="HZH50" s="655"/>
      <c r="HZI50" s="655"/>
      <c r="HZJ50" s="655"/>
      <c r="HZK50" s="655"/>
      <c r="HZL50" s="655"/>
      <c r="HZM50" s="655"/>
      <c r="HZN50" s="655"/>
      <c r="HZO50" s="655"/>
      <c r="HZP50" s="655"/>
      <c r="HZQ50" s="655"/>
      <c r="HZR50" s="655"/>
      <c r="HZS50" s="655"/>
      <c r="HZT50" s="655"/>
      <c r="HZU50" s="655"/>
      <c r="HZV50" s="655"/>
      <c r="HZW50" s="655"/>
      <c r="HZX50" s="655"/>
      <c r="HZY50" s="655"/>
      <c r="HZZ50" s="655"/>
      <c r="IAA50" s="655"/>
      <c r="IAB50" s="655"/>
      <c r="IAC50" s="655"/>
      <c r="IAD50" s="655"/>
      <c r="IAE50" s="655"/>
      <c r="IAF50" s="655"/>
      <c r="IAG50" s="655"/>
      <c r="IAH50" s="655"/>
      <c r="IAI50" s="655"/>
      <c r="IAJ50" s="655"/>
      <c r="IAK50" s="655"/>
      <c r="IAL50" s="655"/>
      <c r="IAM50" s="655"/>
      <c r="IAN50" s="655"/>
      <c r="IAO50" s="655"/>
      <c r="IAP50" s="655"/>
      <c r="IAQ50" s="655"/>
      <c r="IAR50" s="655"/>
      <c r="IAS50" s="655"/>
      <c r="IAT50" s="655"/>
      <c r="IAU50" s="655"/>
      <c r="IAV50" s="655"/>
      <c r="IAW50" s="655"/>
      <c r="IAX50" s="655"/>
      <c r="IAY50" s="655"/>
      <c r="IAZ50" s="655"/>
      <c r="IBA50" s="655"/>
      <c r="IBB50" s="655"/>
      <c r="IBC50" s="655"/>
      <c r="IBD50" s="655"/>
      <c r="IBE50" s="655"/>
      <c r="IBF50" s="655"/>
      <c r="IBG50" s="655"/>
      <c r="IBH50" s="655"/>
      <c r="IBI50" s="655"/>
      <c r="IBJ50" s="655"/>
      <c r="IBK50" s="655"/>
      <c r="IBL50" s="655"/>
      <c r="IBM50" s="655"/>
      <c r="IBN50" s="655"/>
      <c r="IBO50" s="655"/>
      <c r="IBP50" s="655"/>
      <c r="IBQ50" s="655"/>
      <c r="IBR50" s="655"/>
      <c r="IBS50" s="655"/>
      <c r="IBT50" s="655"/>
      <c r="IBU50" s="655"/>
      <c r="IBV50" s="655"/>
      <c r="IBW50" s="655"/>
      <c r="IBX50" s="655"/>
      <c r="IBY50" s="655"/>
      <c r="IBZ50" s="655"/>
      <c r="ICA50" s="655"/>
      <c r="ICB50" s="655"/>
      <c r="ICC50" s="655"/>
      <c r="ICD50" s="655"/>
      <c r="ICE50" s="655"/>
      <c r="ICF50" s="655"/>
      <c r="ICG50" s="655"/>
      <c r="ICH50" s="655"/>
      <c r="ICI50" s="655"/>
      <c r="ICJ50" s="655"/>
      <c r="ICK50" s="655"/>
      <c r="ICL50" s="655"/>
      <c r="ICM50" s="655"/>
      <c r="ICN50" s="655"/>
      <c r="ICO50" s="655"/>
      <c r="ICP50" s="655"/>
      <c r="ICQ50" s="655"/>
      <c r="ICR50" s="655"/>
      <c r="ICS50" s="655"/>
      <c r="ICT50" s="655"/>
      <c r="ICU50" s="655"/>
      <c r="ICV50" s="655"/>
      <c r="ICW50" s="655"/>
      <c r="ICX50" s="655"/>
      <c r="ICY50" s="655"/>
      <c r="ICZ50" s="655"/>
      <c r="IDA50" s="655"/>
      <c r="IDB50" s="655"/>
      <c r="IDC50" s="655"/>
      <c r="IDD50" s="655"/>
      <c r="IDE50" s="655"/>
      <c r="IDF50" s="655"/>
      <c r="IDG50" s="655"/>
      <c r="IDH50" s="655"/>
      <c r="IDI50" s="655"/>
      <c r="IDJ50" s="655"/>
      <c r="IDK50" s="655"/>
      <c r="IDL50" s="655"/>
      <c r="IDM50" s="655"/>
      <c r="IDN50" s="655"/>
      <c r="IDO50" s="655"/>
      <c r="IDP50" s="655"/>
      <c r="IDQ50" s="655"/>
      <c r="IDR50" s="655"/>
      <c r="IDS50" s="655"/>
      <c r="IDT50" s="655"/>
      <c r="IDU50" s="655"/>
      <c r="IDV50" s="655"/>
      <c r="IDW50" s="655"/>
      <c r="IDX50" s="655"/>
      <c r="IDY50" s="655"/>
      <c r="IDZ50" s="655"/>
      <c r="IEA50" s="655"/>
      <c r="IEB50" s="655"/>
      <c r="IEC50" s="655"/>
      <c r="IED50" s="655"/>
      <c r="IEE50" s="655"/>
      <c r="IEF50" s="655"/>
      <c r="IEG50" s="655"/>
      <c r="IEH50" s="655"/>
      <c r="IEI50" s="655"/>
      <c r="IEJ50" s="655"/>
      <c r="IEK50" s="655"/>
      <c r="IEL50" s="655"/>
      <c r="IEM50" s="655"/>
      <c r="IEN50" s="655"/>
      <c r="IEO50" s="655"/>
      <c r="IEP50" s="655"/>
      <c r="IEQ50" s="655"/>
      <c r="IER50" s="655"/>
      <c r="IES50" s="655"/>
      <c r="IET50" s="655"/>
      <c r="IEU50" s="655"/>
      <c r="IEV50" s="655"/>
      <c r="IEW50" s="655"/>
      <c r="IEX50" s="655"/>
      <c r="IEY50" s="655"/>
      <c r="IEZ50" s="655"/>
      <c r="IFA50" s="655"/>
      <c r="IFB50" s="655"/>
      <c r="IFC50" s="655"/>
      <c r="IFD50" s="655"/>
      <c r="IFE50" s="655"/>
      <c r="IFF50" s="655"/>
      <c r="IFG50" s="655"/>
      <c r="IFH50" s="655"/>
      <c r="IFI50" s="655"/>
      <c r="IFJ50" s="655"/>
      <c r="IFK50" s="655"/>
      <c r="IFL50" s="655"/>
      <c r="IFM50" s="655"/>
      <c r="IFN50" s="655"/>
      <c r="IFO50" s="655"/>
      <c r="IFP50" s="655"/>
      <c r="IFQ50" s="655"/>
      <c r="IFR50" s="655"/>
      <c r="IFS50" s="655"/>
      <c r="IFT50" s="655"/>
      <c r="IFU50" s="655"/>
      <c r="IFV50" s="655"/>
      <c r="IFW50" s="655"/>
      <c r="IFX50" s="655"/>
      <c r="IFY50" s="655"/>
      <c r="IFZ50" s="655"/>
      <c r="IGA50" s="655"/>
      <c r="IGB50" s="655"/>
      <c r="IGC50" s="655"/>
      <c r="IGD50" s="655"/>
      <c r="IGE50" s="655"/>
      <c r="IGF50" s="655"/>
      <c r="IGG50" s="655"/>
      <c r="IGH50" s="655"/>
      <c r="IGI50" s="655"/>
      <c r="IGJ50" s="655"/>
      <c r="IGK50" s="655"/>
      <c r="IGL50" s="655"/>
      <c r="IGM50" s="655"/>
      <c r="IGN50" s="655"/>
      <c r="IGO50" s="655"/>
      <c r="IGP50" s="655"/>
      <c r="IGQ50" s="655"/>
      <c r="IGR50" s="655"/>
      <c r="IGS50" s="655"/>
      <c r="IGT50" s="655"/>
      <c r="IGU50" s="655"/>
      <c r="IGV50" s="655"/>
      <c r="IGW50" s="655"/>
      <c r="IGX50" s="655"/>
      <c r="IGY50" s="655"/>
      <c r="IGZ50" s="655"/>
      <c r="IHA50" s="655"/>
      <c r="IHB50" s="655"/>
      <c r="IHC50" s="655"/>
      <c r="IHD50" s="655"/>
      <c r="IHE50" s="655"/>
      <c r="IHF50" s="655"/>
      <c r="IHG50" s="655"/>
      <c r="IHH50" s="655"/>
      <c r="IHI50" s="655"/>
      <c r="IHJ50" s="655"/>
      <c r="IHK50" s="655"/>
      <c r="IHL50" s="655"/>
      <c r="IHM50" s="655"/>
      <c r="IHN50" s="655"/>
      <c r="IHO50" s="655"/>
      <c r="IHP50" s="655"/>
      <c r="IHQ50" s="655"/>
      <c r="IHR50" s="655"/>
      <c r="IHS50" s="655"/>
      <c r="IHT50" s="655"/>
      <c r="IHU50" s="655"/>
      <c r="IHV50" s="655"/>
      <c r="IHW50" s="655"/>
      <c r="IHX50" s="655"/>
      <c r="IHY50" s="655"/>
      <c r="IHZ50" s="655"/>
      <c r="IIA50" s="655"/>
      <c r="IIB50" s="655"/>
      <c r="IIC50" s="655"/>
      <c r="IID50" s="655"/>
      <c r="IIE50" s="655"/>
      <c r="IIF50" s="655"/>
      <c r="IIG50" s="655"/>
      <c r="IIH50" s="655"/>
      <c r="III50" s="655"/>
      <c r="IIJ50" s="655"/>
      <c r="IIK50" s="655"/>
      <c r="IIL50" s="655"/>
      <c r="IIM50" s="655"/>
      <c r="IIN50" s="655"/>
      <c r="IIO50" s="655"/>
      <c r="IIP50" s="655"/>
      <c r="IIQ50" s="655"/>
      <c r="IIR50" s="655"/>
      <c r="IIS50" s="655"/>
      <c r="IIT50" s="655"/>
      <c r="IIU50" s="655"/>
      <c r="IIV50" s="655"/>
      <c r="IIW50" s="655"/>
      <c r="IIX50" s="655"/>
      <c r="IIY50" s="655"/>
      <c r="IIZ50" s="655"/>
      <c r="IJA50" s="655"/>
      <c r="IJB50" s="655"/>
      <c r="IJC50" s="655"/>
      <c r="IJD50" s="655"/>
      <c r="IJE50" s="655"/>
      <c r="IJF50" s="655"/>
      <c r="IJG50" s="655"/>
      <c r="IJH50" s="655"/>
      <c r="IJI50" s="655"/>
      <c r="IJJ50" s="655"/>
      <c r="IJK50" s="655"/>
      <c r="IJL50" s="655"/>
      <c r="IJM50" s="655"/>
      <c r="IJN50" s="655"/>
      <c r="IJO50" s="655"/>
      <c r="IJP50" s="655"/>
      <c r="IJQ50" s="655"/>
      <c r="IJR50" s="655"/>
      <c r="IJS50" s="655"/>
      <c r="IJT50" s="655"/>
      <c r="IJU50" s="655"/>
      <c r="IJV50" s="655"/>
      <c r="IJW50" s="655"/>
      <c r="IJX50" s="655"/>
      <c r="IJY50" s="655"/>
      <c r="IJZ50" s="655"/>
      <c r="IKA50" s="655"/>
      <c r="IKB50" s="655"/>
      <c r="IKC50" s="655"/>
      <c r="IKD50" s="655"/>
      <c r="IKE50" s="655"/>
      <c r="IKF50" s="655"/>
      <c r="IKG50" s="655"/>
      <c r="IKH50" s="655"/>
      <c r="IKI50" s="655"/>
      <c r="IKJ50" s="655"/>
      <c r="IKK50" s="655"/>
      <c r="IKL50" s="655"/>
      <c r="IKM50" s="655"/>
      <c r="IKN50" s="655"/>
      <c r="IKO50" s="655"/>
      <c r="IKP50" s="655"/>
      <c r="IKQ50" s="655"/>
      <c r="IKR50" s="655"/>
      <c r="IKS50" s="655"/>
      <c r="IKT50" s="655"/>
      <c r="IKU50" s="655"/>
      <c r="IKV50" s="655"/>
      <c r="IKW50" s="655"/>
      <c r="IKX50" s="655"/>
      <c r="IKY50" s="655"/>
      <c r="IKZ50" s="655"/>
      <c r="ILA50" s="655"/>
      <c r="ILB50" s="655"/>
      <c r="ILC50" s="655"/>
      <c r="ILD50" s="655"/>
      <c r="ILE50" s="655"/>
      <c r="ILF50" s="655"/>
      <c r="ILG50" s="655"/>
      <c r="ILH50" s="655"/>
      <c r="ILI50" s="655"/>
      <c r="ILJ50" s="655"/>
      <c r="ILK50" s="655"/>
      <c r="ILL50" s="655"/>
      <c r="ILM50" s="655"/>
      <c r="ILN50" s="655"/>
      <c r="ILO50" s="655"/>
      <c r="ILP50" s="655"/>
      <c r="ILQ50" s="655"/>
      <c r="ILR50" s="655"/>
      <c r="ILS50" s="655"/>
      <c r="ILT50" s="655"/>
      <c r="ILU50" s="655"/>
      <c r="ILV50" s="655"/>
      <c r="ILW50" s="655"/>
      <c r="ILX50" s="655"/>
      <c r="ILY50" s="655"/>
      <c r="ILZ50" s="655"/>
      <c r="IMA50" s="655"/>
      <c r="IMB50" s="655"/>
      <c r="IMC50" s="655"/>
      <c r="IMD50" s="655"/>
      <c r="IME50" s="655"/>
      <c r="IMF50" s="655"/>
      <c r="IMG50" s="655"/>
      <c r="IMH50" s="655"/>
      <c r="IMI50" s="655"/>
      <c r="IMJ50" s="655"/>
      <c r="IMK50" s="655"/>
      <c r="IML50" s="655"/>
      <c r="IMM50" s="655"/>
      <c r="IMN50" s="655"/>
      <c r="IMO50" s="655"/>
      <c r="IMP50" s="655"/>
      <c r="IMQ50" s="655"/>
      <c r="IMR50" s="655"/>
      <c r="IMS50" s="655"/>
      <c r="IMT50" s="655"/>
      <c r="IMU50" s="655"/>
      <c r="IMV50" s="655"/>
      <c r="IMW50" s="655"/>
      <c r="IMX50" s="655"/>
      <c r="IMY50" s="655"/>
      <c r="IMZ50" s="655"/>
      <c r="INA50" s="655"/>
      <c r="INB50" s="655"/>
      <c r="INC50" s="655"/>
      <c r="IND50" s="655"/>
      <c r="INE50" s="655"/>
      <c r="INF50" s="655"/>
      <c r="ING50" s="655"/>
      <c r="INH50" s="655"/>
      <c r="INI50" s="655"/>
      <c r="INJ50" s="655"/>
      <c r="INK50" s="655"/>
      <c r="INL50" s="655"/>
      <c r="INM50" s="655"/>
      <c r="INN50" s="655"/>
      <c r="INO50" s="655"/>
      <c r="INP50" s="655"/>
      <c r="INQ50" s="655"/>
      <c r="INR50" s="655"/>
      <c r="INS50" s="655"/>
      <c r="INT50" s="655"/>
      <c r="INU50" s="655"/>
      <c r="INV50" s="655"/>
      <c r="INW50" s="655"/>
      <c r="INX50" s="655"/>
      <c r="INY50" s="655"/>
      <c r="INZ50" s="655"/>
      <c r="IOA50" s="655"/>
      <c r="IOB50" s="655"/>
      <c r="IOC50" s="655"/>
      <c r="IOD50" s="655"/>
      <c r="IOE50" s="655"/>
      <c r="IOF50" s="655"/>
      <c r="IOG50" s="655"/>
      <c r="IOH50" s="655"/>
      <c r="IOI50" s="655"/>
      <c r="IOJ50" s="655"/>
      <c r="IOK50" s="655"/>
      <c r="IOL50" s="655"/>
      <c r="IOM50" s="655"/>
      <c r="ION50" s="655"/>
      <c r="IOO50" s="655"/>
      <c r="IOP50" s="655"/>
      <c r="IOQ50" s="655"/>
      <c r="IOR50" s="655"/>
      <c r="IOS50" s="655"/>
      <c r="IOT50" s="655"/>
      <c r="IOU50" s="655"/>
      <c r="IOV50" s="655"/>
      <c r="IOW50" s="655"/>
      <c r="IOX50" s="655"/>
      <c r="IOY50" s="655"/>
      <c r="IOZ50" s="655"/>
      <c r="IPA50" s="655"/>
      <c r="IPB50" s="655"/>
      <c r="IPC50" s="655"/>
      <c r="IPD50" s="655"/>
      <c r="IPE50" s="655"/>
      <c r="IPF50" s="655"/>
      <c r="IPG50" s="655"/>
      <c r="IPH50" s="655"/>
      <c r="IPI50" s="655"/>
      <c r="IPJ50" s="655"/>
      <c r="IPK50" s="655"/>
      <c r="IPL50" s="655"/>
      <c r="IPM50" s="655"/>
      <c r="IPN50" s="655"/>
      <c r="IPO50" s="655"/>
      <c r="IPP50" s="655"/>
      <c r="IPQ50" s="655"/>
      <c r="IPR50" s="655"/>
      <c r="IPS50" s="655"/>
      <c r="IPT50" s="655"/>
      <c r="IPU50" s="655"/>
      <c r="IPV50" s="655"/>
      <c r="IPW50" s="655"/>
      <c r="IPX50" s="655"/>
      <c r="IPY50" s="655"/>
      <c r="IPZ50" s="655"/>
      <c r="IQA50" s="655"/>
      <c r="IQB50" s="655"/>
      <c r="IQC50" s="655"/>
      <c r="IQD50" s="655"/>
      <c r="IQE50" s="655"/>
      <c r="IQF50" s="655"/>
      <c r="IQG50" s="655"/>
      <c r="IQH50" s="655"/>
      <c r="IQI50" s="655"/>
      <c r="IQJ50" s="655"/>
      <c r="IQK50" s="655"/>
      <c r="IQL50" s="655"/>
      <c r="IQM50" s="655"/>
      <c r="IQN50" s="655"/>
      <c r="IQO50" s="655"/>
      <c r="IQP50" s="655"/>
      <c r="IQQ50" s="655"/>
      <c r="IQR50" s="655"/>
      <c r="IQS50" s="655"/>
      <c r="IQT50" s="655"/>
      <c r="IQU50" s="655"/>
      <c r="IQV50" s="655"/>
      <c r="IQW50" s="655"/>
      <c r="IQX50" s="655"/>
      <c r="IQY50" s="655"/>
      <c r="IQZ50" s="655"/>
      <c r="IRA50" s="655"/>
      <c r="IRB50" s="655"/>
      <c r="IRC50" s="655"/>
      <c r="IRD50" s="655"/>
      <c r="IRE50" s="655"/>
      <c r="IRF50" s="655"/>
      <c r="IRG50" s="655"/>
      <c r="IRH50" s="655"/>
      <c r="IRI50" s="655"/>
      <c r="IRJ50" s="655"/>
      <c r="IRK50" s="655"/>
      <c r="IRL50" s="655"/>
      <c r="IRM50" s="655"/>
      <c r="IRN50" s="655"/>
      <c r="IRO50" s="655"/>
      <c r="IRP50" s="655"/>
      <c r="IRQ50" s="655"/>
      <c r="IRR50" s="655"/>
      <c r="IRS50" s="655"/>
      <c r="IRT50" s="655"/>
      <c r="IRU50" s="655"/>
      <c r="IRV50" s="655"/>
      <c r="IRW50" s="655"/>
      <c r="IRX50" s="655"/>
      <c r="IRY50" s="655"/>
      <c r="IRZ50" s="655"/>
      <c r="ISA50" s="655"/>
      <c r="ISB50" s="655"/>
      <c r="ISC50" s="655"/>
      <c r="ISD50" s="655"/>
      <c r="ISE50" s="655"/>
      <c r="ISF50" s="655"/>
      <c r="ISG50" s="655"/>
      <c r="ISH50" s="655"/>
      <c r="ISI50" s="655"/>
      <c r="ISJ50" s="655"/>
      <c r="ISK50" s="655"/>
      <c r="ISL50" s="655"/>
      <c r="ISM50" s="655"/>
      <c r="ISN50" s="655"/>
      <c r="ISO50" s="655"/>
      <c r="ISP50" s="655"/>
      <c r="ISQ50" s="655"/>
      <c r="ISR50" s="655"/>
      <c r="ISS50" s="655"/>
      <c r="IST50" s="655"/>
      <c r="ISU50" s="655"/>
      <c r="ISV50" s="655"/>
      <c r="ISW50" s="655"/>
      <c r="ISX50" s="655"/>
      <c r="ISY50" s="655"/>
      <c r="ISZ50" s="655"/>
      <c r="ITA50" s="655"/>
      <c r="ITB50" s="655"/>
      <c r="ITC50" s="655"/>
      <c r="ITD50" s="655"/>
      <c r="ITE50" s="655"/>
      <c r="ITF50" s="655"/>
      <c r="ITG50" s="655"/>
      <c r="ITH50" s="655"/>
      <c r="ITI50" s="655"/>
      <c r="ITJ50" s="655"/>
      <c r="ITK50" s="655"/>
      <c r="ITL50" s="655"/>
      <c r="ITM50" s="655"/>
      <c r="ITN50" s="655"/>
      <c r="ITO50" s="655"/>
      <c r="ITP50" s="655"/>
      <c r="ITQ50" s="655"/>
      <c r="ITR50" s="655"/>
      <c r="ITS50" s="655"/>
      <c r="ITT50" s="655"/>
      <c r="ITU50" s="655"/>
      <c r="ITV50" s="655"/>
      <c r="ITW50" s="655"/>
      <c r="ITX50" s="655"/>
      <c r="ITY50" s="655"/>
      <c r="ITZ50" s="655"/>
      <c r="IUA50" s="655"/>
      <c r="IUB50" s="655"/>
      <c r="IUC50" s="655"/>
      <c r="IUD50" s="655"/>
      <c r="IUE50" s="655"/>
      <c r="IUF50" s="655"/>
      <c r="IUG50" s="655"/>
      <c r="IUH50" s="655"/>
      <c r="IUI50" s="655"/>
      <c r="IUJ50" s="655"/>
      <c r="IUK50" s="655"/>
      <c r="IUL50" s="655"/>
      <c r="IUM50" s="655"/>
      <c r="IUN50" s="655"/>
      <c r="IUO50" s="655"/>
      <c r="IUP50" s="655"/>
      <c r="IUQ50" s="655"/>
      <c r="IUR50" s="655"/>
      <c r="IUS50" s="655"/>
      <c r="IUT50" s="655"/>
      <c r="IUU50" s="655"/>
      <c r="IUV50" s="655"/>
      <c r="IUW50" s="655"/>
      <c r="IUX50" s="655"/>
      <c r="IUY50" s="655"/>
      <c r="IUZ50" s="655"/>
      <c r="IVA50" s="655"/>
      <c r="IVB50" s="655"/>
      <c r="IVC50" s="655"/>
      <c r="IVD50" s="655"/>
      <c r="IVE50" s="655"/>
      <c r="IVF50" s="655"/>
      <c r="IVG50" s="655"/>
      <c r="IVH50" s="655"/>
      <c r="IVI50" s="655"/>
      <c r="IVJ50" s="655"/>
      <c r="IVK50" s="655"/>
      <c r="IVL50" s="655"/>
      <c r="IVM50" s="655"/>
      <c r="IVN50" s="655"/>
      <c r="IVO50" s="655"/>
      <c r="IVP50" s="655"/>
      <c r="IVQ50" s="655"/>
      <c r="IVR50" s="655"/>
      <c r="IVS50" s="655"/>
      <c r="IVT50" s="655"/>
      <c r="IVU50" s="655"/>
      <c r="IVV50" s="655"/>
      <c r="IVW50" s="655"/>
      <c r="IVX50" s="655"/>
      <c r="IVY50" s="655"/>
      <c r="IVZ50" s="655"/>
      <c r="IWA50" s="655"/>
      <c r="IWB50" s="655"/>
      <c r="IWC50" s="655"/>
      <c r="IWD50" s="655"/>
      <c r="IWE50" s="655"/>
      <c r="IWF50" s="655"/>
      <c r="IWG50" s="655"/>
      <c r="IWH50" s="655"/>
      <c r="IWI50" s="655"/>
      <c r="IWJ50" s="655"/>
      <c r="IWK50" s="655"/>
      <c r="IWL50" s="655"/>
      <c r="IWM50" s="655"/>
      <c r="IWN50" s="655"/>
      <c r="IWO50" s="655"/>
      <c r="IWP50" s="655"/>
      <c r="IWQ50" s="655"/>
      <c r="IWR50" s="655"/>
      <c r="IWS50" s="655"/>
      <c r="IWT50" s="655"/>
      <c r="IWU50" s="655"/>
      <c r="IWV50" s="655"/>
      <c r="IWW50" s="655"/>
      <c r="IWX50" s="655"/>
      <c r="IWY50" s="655"/>
      <c r="IWZ50" s="655"/>
      <c r="IXA50" s="655"/>
      <c r="IXB50" s="655"/>
      <c r="IXC50" s="655"/>
      <c r="IXD50" s="655"/>
      <c r="IXE50" s="655"/>
      <c r="IXF50" s="655"/>
      <c r="IXG50" s="655"/>
      <c r="IXH50" s="655"/>
      <c r="IXI50" s="655"/>
      <c r="IXJ50" s="655"/>
      <c r="IXK50" s="655"/>
      <c r="IXL50" s="655"/>
      <c r="IXM50" s="655"/>
      <c r="IXN50" s="655"/>
      <c r="IXO50" s="655"/>
      <c r="IXP50" s="655"/>
      <c r="IXQ50" s="655"/>
      <c r="IXR50" s="655"/>
      <c r="IXS50" s="655"/>
      <c r="IXT50" s="655"/>
      <c r="IXU50" s="655"/>
      <c r="IXV50" s="655"/>
      <c r="IXW50" s="655"/>
      <c r="IXX50" s="655"/>
      <c r="IXY50" s="655"/>
      <c r="IXZ50" s="655"/>
      <c r="IYA50" s="655"/>
      <c r="IYB50" s="655"/>
      <c r="IYC50" s="655"/>
      <c r="IYD50" s="655"/>
      <c r="IYE50" s="655"/>
      <c r="IYF50" s="655"/>
      <c r="IYG50" s="655"/>
      <c r="IYH50" s="655"/>
      <c r="IYI50" s="655"/>
      <c r="IYJ50" s="655"/>
      <c r="IYK50" s="655"/>
      <c r="IYL50" s="655"/>
      <c r="IYM50" s="655"/>
      <c r="IYN50" s="655"/>
      <c r="IYO50" s="655"/>
      <c r="IYP50" s="655"/>
      <c r="IYQ50" s="655"/>
      <c r="IYR50" s="655"/>
      <c r="IYS50" s="655"/>
      <c r="IYT50" s="655"/>
      <c r="IYU50" s="655"/>
      <c r="IYV50" s="655"/>
      <c r="IYW50" s="655"/>
      <c r="IYX50" s="655"/>
      <c r="IYY50" s="655"/>
      <c r="IYZ50" s="655"/>
      <c r="IZA50" s="655"/>
      <c r="IZB50" s="655"/>
      <c r="IZC50" s="655"/>
      <c r="IZD50" s="655"/>
      <c r="IZE50" s="655"/>
      <c r="IZF50" s="655"/>
      <c r="IZG50" s="655"/>
      <c r="IZH50" s="655"/>
      <c r="IZI50" s="655"/>
      <c r="IZJ50" s="655"/>
      <c r="IZK50" s="655"/>
      <c r="IZL50" s="655"/>
      <c r="IZM50" s="655"/>
      <c r="IZN50" s="655"/>
      <c r="IZO50" s="655"/>
      <c r="IZP50" s="655"/>
      <c r="IZQ50" s="655"/>
      <c r="IZR50" s="655"/>
      <c r="IZS50" s="655"/>
      <c r="IZT50" s="655"/>
      <c r="IZU50" s="655"/>
      <c r="IZV50" s="655"/>
      <c r="IZW50" s="655"/>
      <c r="IZX50" s="655"/>
      <c r="IZY50" s="655"/>
      <c r="IZZ50" s="655"/>
      <c r="JAA50" s="655"/>
      <c r="JAB50" s="655"/>
      <c r="JAC50" s="655"/>
      <c r="JAD50" s="655"/>
      <c r="JAE50" s="655"/>
      <c r="JAF50" s="655"/>
      <c r="JAG50" s="655"/>
      <c r="JAH50" s="655"/>
      <c r="JAI50" s="655"/>
      <c r="JAJ50" s="655"/>
      <c r="JAK50" s="655"/>
      <c r="JAL50" s="655"/>
      <c r="JAM50" s="655"/>
      <c r="JAN50" s="655"/>
      <c r="JAO50" s="655"/>
      <c r="JAP50" s="655"/>
      <c r="JAQ50" s="655"/>
      <c r="JAR50" s="655"/>
      <c r="JAS50" s="655"/>
      <c r="JAT50" s="655"/>
      <c r="JAU50" s="655"/>
      <c r="JAV50" s="655"/>
      <c r="JAW50" s="655"/>
      <c r="JAX50" s="655"/>
      <c r="JAY50" s="655"/>
      <c r="JAZ50" s="655"/>
      <c r="JBA50" s="655"/>
      <c r="JBB50" s="655"/>
      <c r="JBC50" s="655"/>
      <c r="JBD50" s="655"/>
      <c r="JBE50" s="655"/>
      <c r="JBF50" s="655"/>
      <c r="JBG50" s="655"/>
      <c r="JBH50" s="655"/>
      <c r="JBI50" s="655"/>
      <c r="JBJ50" s="655"/>
      <c r="JBK50" s="655"/>
      <c r="JBL50" s="655"/>
      <c r="JBM50" s="655"/>
      <c r="JBN50" s="655"/>
      <c r="JBO50" s="655"/>
      <c r="JBP50" s="655"/>
      <c r="JBQ50" s="655"/>
      <c r="JBR50" s="655"/>
      <c r="JBS50" s="655"/>
      <c r="JBT50" s="655"/>
      <c r="JBU50" s="655"/>
      <c r="JBV50" s="655"/>
      <c r="JBW50" s="655"/>
      <c r="JBX50" s="655"/>
      <c r="JBY50" s="655"/>
      <c r="JBZ50" s="655"/>
      <c r="JCA50" s="655"/>
      <c r="JCB50" s="655"/>
      <c r="JCC50" s="655"/>
      <c r="JCD50" s="655"/>
      <c r="JCE50" s="655"/>
      <c r="JCF50" s="655"/>
      <c r="JCG50" s="655"/>
      <c r="JCH50" s="655"/>
      <c r="JCI50" s="655"/>
      <c r="JCJ50" s="655"/>
      <c r="JCK50" s="655"/>
      <c r="JCL50" s="655"/>
      <c r="JCM50" s="655"/>
      <c r="JCN50" s="655"/>
      <c r="JCO50" s="655"/>
      <c r="JCP50" s="655"/>
      <c r="JCQ50" s="655"/>
      <c r="JCR50" s="655"/>
      <c r="JCS50" s="655"/>
      <c r="JCT50" s="655"/>
      <c r="JCU50" s="655"/>
      <c r="JCV50" s="655"/>
      <c r="JCW50" s="655"/>
      <c r="JCX50" s="655"/>
      <c r="JCY50" s="655"/>
      <c r="JCZ50" s="655"/>
      <c r="JDA50" s="655"/>
      <c r="JDB50" s="655"/>
      <c r="JDC50" s="655"/>
      <c r="JDD50" s="655"/>
      <c r="JDE50" s="655"/>
      <c r="JDF50" s="655"/>
      <c r="JDG50" s="655"/>
      <c r="JDH50" s="655"/>
      <c r="JDI50" s="655"/>
      <c r="JDJ50" s="655"/>
      <c r="JDK50" s="655"/>
      <c r="JDL50" s="655"/>
      <c r="JDM50" s="655"/>
      <c r="JDN50" s="655"/>
      <c r="JDO50" s="655"/>
      <c r="JDP50" s="655"/>
      <c r="JDQ50" s="655"/>
      <c r="JDR50" s="655"/>
      <c r="JDS50" s="655"/>
      <c r="JDT50" s="655"/>
      <c r="JDU50" s="655"/>
      <c r="JDV50" s="655"/>
      <c r="JDW50" s="655"/>
      <c r="JDX50" s="655"/>
      <c r="JDY50" s="655"/>
      <c r="JDZ50" s="655"/>
      <c r="JEA50" s="655"/>
      <c r="JEB50" s="655"/>
      <c r="JEC50" s="655"/>
      <c r="JED50" s="655"/>
      <c r="JEE50" s="655"/>
      <c r="JEF50" s="655"/>
      <c r="JEG50" s="655"/>
      <c r="JEH50" s="655"/>
      <c r="JEI50" s="655"/>
      <c r="JEJ50" s="655"/>
      <c r="JEK50" s="655"/>
      <c r="JEL50" s="655"/>
      <c r="JEM50" s="655"/>
      <c r="JEN50" s="655"/>
      <c r="JEO50" s="655"/>
      <c r="JEP50" s="655"/>
      <c r="JEQ50" s="655"/>
      <c r="JER50" s="655"/>
      <c r="JES50" s="655"/>
      <c r="JET50" s="655"/>
      <c r="JEU50" s="655"/>
      <c r="JEV50" s="655"/>
      <c r="JEW50" s="655"/>
      <c r="JEX50" s="655"/>
      <c r="JEY50" s="655"/>
      <c r="JEZ50" s="655"/>
      <c r="JFA50" s="655"/>
      <c r="JFB50" s="655"/>
      <c r="JFC50" s="655"/>
      <c r="JFD50" s="655"/>
      <c r="JFE50" s="655"/>
      <c r="JFF50" s="655"/>
      <c r="JFG50" s="655"/>
      <c r="JFH50" s="655"/>
      <c r="JFI50" s="655"/>
      <c r="JFJ50" s="655"/>
      <c r="JFK50" s="655"/>
      <c r="JFL50" s="655"/>
      <c r="JFM50" s="655"/>
      <c r="JFN50" s="655"/>
      <c r="JFO50" s="655"/>
      <c r="JFP50" s="655"/>
      <c r="JFQ50" s="655"/>
      <c r="JFR50" s="655"/>
      <c r="JFS50" s="655"/>
      <c r="JFT50" s="655"/>
      <c r="JFU50" s="655"/>
      <c r="JFV50" s="655"/>
      <c r="JFW50" s="655"/>
      <c r="JFX50" s="655"/>
      <c r="JFY50" s="655"/>
      <c r="JFZ50" s="655"/>
      <c r="JGA50" s="655"/>
      <c r="JGB50" s="655"/>
      <c r="JGC50" s="655"/>
      <c r="JGD50" s="655"/>
      <c r="JGE50" s="655"/>
      <c r="JGF50" s="655"/>
      <c r="JGG50" s="655"/>
      <c r="JGH50" s="655"/>
      <c r="JGI50" s="655"/>
      <c r="JGJ50" s="655"/>
      <c r="JGK50" s="655"/>
      <c r="JGL50" s="655"/>
      <c r="JGM50" s="655"/>
      <c r="JGN50" s="655"/>
      <c r="JGO50" s="655"/>
      <c r="JGP50" s="655"/>
      <c r="JGQ50" s="655"/>
      <c r="JGR50" s="655"/>
      <c r="JGS50" s="655"/>
      <c r="JGT50" s="655"/>
      <c r="JGU50" s="655"/>
      <c r="JGV50" s="655"/>
      <c r="JGW50" s="655"/>
      <c r="JGX50" s="655"/>
      <c r="JGY50" s="655"/>
      <c r="JGZ50" s="655"/>
      <c r="JHA50" s="655"/>
      <c r="JHB50" s="655"/>
      <c r="JHC50" s="655"/>
      <c r="JHD50" s="655"/>
      <c r="JHE50" s="655"/>
      <c r="JHF50" s="655"/>
      <c r="JHG50" s="655"/>
      <c r="JHH50" s="655"/>
      <c r="JHI50" s="655"/>
      <c r="JHJ50" s="655"/>
      <c r="JHK50" s="655"/>
      <c r="JHL50" s="655"/>
      <c r="JHM50" s="655"/>
      <c r="JHN50" s="655"/>
      <c r="JHO50" s="655"/>
      <c r="JHP50" s="655"/>
      <c r="JHQ50" s="655"/>
      <c r="JHR50" s="655"/>
      <c r="JHS50" s="655"/>
      <c r="JHT50" s="655"/>
      <c r="JHU50" s="655"/>
      <c r="JHV50" s="655"/>
      <c r="JHW50" s="655"/>
      <c r="JHX50" s="655"/>
      <c r="JHY50" s="655"/>
      <c r="JHZ50" s="655"/>
      <c r="JIA50" s="655"/>
      <c r="JIB50" s="655"/>
      <c r="JIC50" s="655"/>
      <c r="JID50" s="655"/>
      <c r="JIE50" s="655"/>
      <c r="JIF50" s="655"/>
      <c r="JIG50" s="655"/>
      <c r="JIH50" s="655"/>
      <c r="JII50" s="655"/>
      <c r="JIJ50" s="655"/>
      <c r="JIK50" s="655"/>
      <c r="JIL50" s="655"/>
      <c r="JIM50" s="655"/>
      <c r="JIN50" s="655"/>
      <c r="JIO50" s="655"/>
      <c r="JIP50" s="655"/>
      <c r="JIQ50" s="655"/>
      <c r="JIR50" s="655"/>
      <c r="JIS50" s="655"/>
      <c r="JIT50" s="655"/>
      <c r="JIU50" s="655"/>
      <c r="JIV50" s="655"/>
      <c r="JIW50" s="655"/>
      <c r="JIX50" s="655"/>
      <c r="JIY50" s="655"/>
      <c r="JIZ50" s="655"/>
      <c r="JJA50" s="655"/>
      <c r="JJB50" s="655"/>
      <c r="JJC50" s="655"/>
      <c r="JJD50" s="655"/>
      <c r="JJE50" s="655"/>
      <c r="JJF50" s="655"/>
      <c r="JJG50" s="655"/>
      <c r="JJH50" s="655"/>
      <c r="JJI50" s="655"/>
      <c r="JJJ50" s="655"/>
      <c r="JJK50" s="655"/>
      <c r="JJL50" s="655"/>
      <c r="JJM50" s="655"/>
      <c r="JJN50" s="655"/>
      <c r="JJO50" s="655"/>
      <c r="JJP50" s="655"/>
      <c r="JJQ50" s="655"/>
      <c r="JJR50" s="655"/>
      <c r="JJS50" s="655"/>
      <c r="JJT50" s="655"/>
      <c r="JJU50" s="655"/>
      <c r="JJV50" s="655"/>
      <c r="JJW50" s="655"/>
      <c r="JJX50" s="655"/>
      <c r="JJY50" s="655"/>
      <c r="JJZ50" s="655"/>
      <c r="JKA50" s="655"/>
      <c r="JKB50" s="655"/>
      <c r="JKC50" s="655"/>
      <c r="JKD50" s="655"/>
      <c r="JKE50" s="655"/>
      <c r="JKF50" s="655"/>
      <c r="JKG50" s="655"/>
      <c r="JKH50" s="655"/>
      <c r="JKI50" s="655"/>
      <c r="JKJ50" s="655"/>
      <c r="JKK50" s="655"/>
      <c r="JKL50" s="655"/>
      <c r="JKM50" s="655"/>
      <c r="JKN50" s="655"/>
      <c r="JKO50" s="655"/>
      <c r="JKP50" s="655"/>
      <c r="JKQ50" s="655"/>
      <c r="JKR50" s="655"/>
      <c r="JKS50" s="655"/>
      <c r="JKT50" s="655"/>
      <c r="JKU50" s="655"/>
      <c r="JKV50" s="655"/>
      <c r="JKW50" s="655"/>
      <c r="JKX50" s="655"/>
      <c r="JKY50" s="655"/>
      <c r="JKZ50" s="655"/>
      <c r="JLA50" s="655"/>
      <c r="JLB50" s="655"/>
      <c r="JLC50" s="655"/>
      <c r="JLD50" s="655"/>
      <c r="JLE50" s="655"/>
      <c r="JLF50" s="655"/>
      <c r="JLG50" s="655"/>
      <c r="JLH50" s="655"/>
      <c r="JLI50" s="655"/>
      <c r="JLJ50" s="655"/>
      <c r="JLK50" s="655"/>
      <c r="JLL50" s="655"/>
      <c r="JLM50" s="655"/>
      <c r="JLN50" s="655"/>
      <c r="JLO50" s="655"/>
      <c r="JLP50" s="655"/>
      <c r="JLQ50" s="655"/>
      <c r="JLR50" s="655"/>
      <c r="JLS50" s="655"/>
      <c r="JLT50" s="655"/>
      <c r="JLU50" s="655"/>
      <c r="JLV50" s="655"/>
      <c r="JLW50" s="655"/>
      <c r="JLX50" s="655"/>
      <c r="JLY50" s="655"/>
      <c r="JLZ50" s="655"/>
      <c r="JMA50" s="655"/>
      <c r="JMB50" s="655"/>
      <c r="JMC50" s="655"/>
      <c r="JMD50" s="655"/>
      <c r="JME50" s="655"/>
      <c r="JMF50" s="655"/>
      <c r="JMG50" s="655"/>
      <c r="JMH50" s="655"/>
      <c r="JMI50" s="655"/>
      <c r="JMJ50" s="655"/>
      <c r="JMK50" s="655"/>
      <c r="JML50" s="655"/>
      <c r="JMM50" s="655"/>
      <c r="JMN50" s="655"/>
      <c r="JMO50" s="655"/>
      <c r="JMP50" s="655"/>
      <c r="JMQ50" s="655"/>
      <c r="JMR50" s="655"/>
      <c r="JMS50" s="655"/>
      <c r="JMT50" s="655"/>
      <c r="JMU50" s="655"/>
      <c r="JMV50" s="655"/>
      <c r="JMW50" s="655"/>
      <c r="JMX50" s="655"/>
      <c r="JMY50" s="655"/>
      <c r="JMZ50" s="655"/>
      <c r="JNA50" s="655"/>
      <c r="JNB50" s="655"/>
      <c r="JNC50" s="655"/>
      <c r="JND50" s="655"/>
      <c r="JNE50" s="655"/>
      <c r="JNF50" s="655"/>
      <c r="JNG50" s="655"/>
      <c r="JNH50" s="655"/>
      <c r="JNI50" s="655"/>
      <c r="JNJ50" s="655"/>
      <c r="JNK50" s="655"/>
      <c r="JNL50" s="655"/>
      <c r="JNM50" s="655"/>
      <c r="JNN50" s="655"/>
      <c r="JNO50" s="655"/>
      <c r="JNP50" s="655"/>
      <c r="JNQ50" s="655"/>
      <c r="JNR50" s="655"/>
      <c r="JNS50" s="655"/>
      <c r="JNT50" s="655"/>
      <c r="JNU50" s="655"/>
      <c r="JNV50" s="655"/>
      <c r="JNW50" s="655"/>
      <c r="JNX50" s="655"/>
      <c r="JNY50" s="655"/>
      <c r="JNZ50" s="655"/>
      <c r="JOA50" s="655"/>
      <c r="JOB50" s="655"/>
      <c r="JOC50" s="655"/>
      <c r="JOD50" s="655"/>
      <c r="JOE50" s="655"/>
      <c r="JOF50" s="655"/>
      <c r="JOG50" s="655"/>
      <c r="JOH50" s="655"/>
      <c r="JOI50" s="655"/>
      <c r="JOJ50" s="655"/>
      <c r="JOK50" s="655"/>
      <c r="JOL50" s="655"/>
      <c r="JOM50" s="655"/>
      <c r="JON50" s="655"/>
      <c r="JOO50" s="655"/>
      <c r="JOP50" s="655"/>
      <c r="JOQ50" s="655"/>
      <c r="JOR50" s="655"/>
      <c r="JOS50" s="655"/>
      <c r="JOT50" s="655"/>
      <c r="JOU50" s="655"/>
      <c r="JOV50" s="655"/>
      <c r="JOW50" s="655"/>
      <c r="JOX50" s="655"/>
      <c r="JOY50" s="655"/>
      <c r="JOZ50" s="655"/>
      <c r="JPA50" s="655"/>
      <c r="JPB50" s="655"/>
      <c r="JPC50" s="655"/>
      <c r="JPD50" s="655"/>
      <c r="JPE50" s="655"/>
      <c r="JPF50" s="655"/>
      <c r="JPG50" s="655"/>
      <c r="JPH50" s="655"/>
      <c r="JPI50" s="655"/>
      <c r="JPJ50" s="655"/>
      <c r="JPK50" s="655"/>
      <c r="JPL50" s="655"/>
      <c r="JPM50" s="655"/>
      <c r="JPN50" s="655"/>
      <c r="JPO50" s="655"/>
      <c r="JPP50" s="655"/>
      <c r="JPQ50" s="655"/>
      <c r="JPR50" s="655"/>
      <c r="JPS50" s="655"/>
      <c r="JPT50" s="655"/>
      <c r="JPU50" s="655"/>
      <c r="JPV50" s="655"/>
      <c r="JPW50" s="655"/>
      <c r="JPX50" s="655"/>
      <c r="JPY50" s="655"/>
      <c r="JPZ50" s="655"/>
      <c r="JQA50" s="655"/>
      <c r="JQB50" s="655"/>
      <c r="JQC50" s="655"/>
      <c r="JQD50" s="655"/>
      <c r="JQE50" s="655"/>
      <c r="JQF50" s="655"/>
      <c r="JQG50" s="655"/>
      <c r="JQH50" s="655"/>
      <c r="JQI50" s="655"/>
      <c r="JQJ50" s="655"/>
      <c r="JQK50" s="655"/>
      <c r="JQL50" s="655"/>
      <c r="JQM50" s="655"/>
      <c r="JQN50" s="655"/>
      <c r="JQO50" s="655"/>
      <c r="JQP50" s="655"/>
      <c r="JQQ50" s="655"/>
      <c r="JQR50" s="655"/>
      <c r="JQS50" s="655"/>
      <c r="JQT50" s="655"/>
      <c r="JQU50" s="655"/>
      <c r="JQV50" s="655"/>
      <c r="JQW50" s="655"/>
      <c r="JQX50" s="655"/>
      <c r="JQY50" s="655"/>
      <c r="JQZ50" s="655"/>
      <c r="JRA50" s="655"/>
      <c r="JRB50" s="655"/>
      <c r="JRC50" s="655"/>
      <c r="JRD50" s="655"/>
      <c r="JRE50" s="655"/>
      <c r="JRF50" s="655"/>
      <c r="JRG50" s="655"/>
      <c r="JRH50" s="655"/>
      <c r="JRI50" s="655"/>
      <c r="JRJ50" s="655"/>
      <c r="JRK50" s="655"/>
      <c r="JRL50" s="655"/>
      <c r="JRM50" s="655"/>
      <c r="JRN50" s="655"/>
      <c r="JRO50" s="655"/>
      <c r="JRP50" s="655"/>
      <c r="JRQ50" s="655"/>
      <c r="JRR50" s="655"/>
      <c r="JRS50" s="655"/>
      <c r="JRT50" s="655"/>
      <c r="JRU50" s="655"/>
      <c r="JRV50" s="655"/>
      <c r="JRW50" s="655"/>
      <c r="JRX50" s="655"/>
      <c r="JRY50" s="655"/>
      <c r="JRZ50" s="655"/>
      <c r="JSA50" s="655"/>
      <c r="JSB50" s="655"/>
      <c r="JSC50" s="655"/>
      <c r="JSD50" s="655"/>
      <c r="JSE50" s="655"/>
      <c r="JSF50" s="655"/>
      <c r="JSG50" s="655"/>
      <c r="JSH50" s="655"/>
      <c r="JSI50" s="655"/>
      <c r="JSJ50" s="655"/>
      <c r="JSK50" s="655"/>
      <c r="JSL50" s="655"/>
      <c r="JSM50" s="655"/>
      <c r="JSN50" s="655"/>
      <c r="JSO50" s="655"/>
      <c r="JSP50" s="655"/>
      <c r="JSQ50" s="655"/>
      <c r="JSR50" s="655"/>
      <c r="JSS50" s="655"/>
      <c r="JST50" s="655"/>
      <c r="JSU50" s="655"/>
      <c r="JSV50" s="655"/>
      <c r="JSW50" s="655"/>
      <c r="JSX50" s="655"/>
      <c r="JSY50" s="655"/>
      <c r="JSZ50" s="655"/>
      <c r="JTA50" s="655"/>
      <c r="JTB50" s="655"/>
      <c r="JTC50" s="655"/>
      <c r="JTD50" s="655"/>
      <c r="JTE50" s="655"/>
      <c r="JTF50" s="655"/>
      <c r="JTG50" s="655"/>
      <c r="JTH50" s="655"/>
      <c r="JTI50" s="655"/>
      <c r="JTJ50" s="655"/>
      <c r="JTK50" s="655"/>
      <c r="JTL50" s="655"/>
      <c r="JTM50" s="655"/>
      <c r="JTN50" s="655"/>
      <c r="JTO50" s="655"/>
      <c r="JTP50" s="655"/>
      <c r="JTQ50" s="655"/>
      <c r="JTR50" s="655"/>
      <c r="JTS50" s="655"/>
      <c r="JTT50" s="655"/>
      <c r="JTU50" s="655"/>
      <c r="JTV50" s="655"/>
      <c r="JTW50" s="655"/>
      <c r="JTX50" s="655"/>
      <c r="JTY50" s="655"/>
      <c r="JTZ50" s="655"/>
      <c r="JUA50" s="655"/>
      <c r="JUB50" s="655"/>
      <c r="JUC50" s="655"/>
      <c r="JUD50" s="655"/>
      <c r="JUE50" s="655"/>
      <c r="JUF50" s="655"/>
      <c r="JUG50" s="655"/>
      <c r="JUH50" s="655"/>
      <c r="JUI50" s="655"/>
      <c r="JUJ50" s="655"/>
      <c r="JUK50" s="655"/>
      <c r="JUL50" s="655"/>
      <c r="JUM50" s="655"/>
      <c r="JUN50" s="655"/>
      <c r="JUO50" s="655"/>
      <c r="JUP50" s="655"/>
      <c r="JUQ50" s="655"/>
      <c r="JUR50" s="655"/>
      <c r="JUS50" s="655"/>
      <c r="JUT50" s="655"/>
      <c r="JUU50" s="655"/>
      <c r="JUV50" s="655"/>
      <c r="JUW50" s="655"/>
      <c r="JUX50" s="655"/>
      <c r="JUY50" s="655"/>
      <c r="JUZ50" s="655"/>
      <c r="JVA50" s="655"/>
      <c r="JVB50" s="655"/>
      <c r="JVC50" s="655"/>
      <c r="JVD50" s="655"/>
      <c r="JVE50" s="655"/>
      <c r="JVF50" s="655"/>
      <c r="JVG50" s="655"/>
      <c r="JVH50" s="655"/>
      <c r="JVI50" s="655"/>
      <c r="JVJ50" s="655"/>
      <c r="JVK50" s="655"/>
      <c r="JVL50" s="655"/>
      <c r="JVM50" s="655"/>
      <c r="JVN50" s="655"/>
      <c r="JVO50" s="655"/>
      <c r="JVP50" s="655"/>
      <c r="JVQ50" s="655"/>
      <c r="JVR50" s="655"/>
      <c r="JVS50" s="655"/>
      <c r="JVT50" s="655"/>
      <c r="JVU50" s="655"/>
      <c r="JVV50" s="655"/>
      <c r="JVW50" s="655"/>
      <c r="JVX50" s="655"/>
      <c r="JVY50" s="655"/>
      <c r="JVZ50" s="655"/>
      <c r="JWA50" s="655"/>
      <c r="JWB50" s="655"/>
      <c r="JWC50" s="655"/>
      <c r="JWD50" s="655"/>
      <c r="JWE50" s="655"/>
      <c r="JWF50" s="655"/>
      <c r="JWG50" s="655"/>
      <c r="JWH50" s="655"/>
      <c r="JWI50" s="655"/>
      <c r="JWJ50" s="655"/>
      <c r="JWK50" s="655"/>
      <c r="JWL50" s="655"/>
      <c r="JWM50" s="655"/>
      <c r="JWN50" s="655"/>
      <c r="JWO50" s="655"/>
      <c r="JWP50" s="655"/>
      <c r="JWQ50" s="655"/>
      <c r="JWR50" s="655"/>
      <c r="JWS50" s="655"/>
      <c r="JWT50" s="655"/>
      <c r="JWU50" s="655"/>
      <c r="JWV50" s="655"/>
      <c r="JWW50" s="655"/>
      <c r="JWX50" s="655"/>
      <c r="JWY50" s="655"/>
      <c r="JWZ50" s="655"/>
      <c r="JXA50" s="655"/>
      <c r="JXB50" s="655"/>
      <c r="JXC50" s="655"/>
      <c r="JXD50" s="655"/>
      <c r="JXE50" s="655"/>
      <c r="JXF50" s="655"/>
      <c r="JXG50" s="655"/>
      <c r="JXH50" s="655"/>
      <c r="JXI50" s="655"/>
      <c r="JXJ50" s="655"/>
      <c r="JXK50" s="655"/>
      <c r="JXL50" s="655"/>
      <c r="JXM50" s="655"/>
      <c r="JXN50" s="655"/>
      <c r="JXO50" s="655"/>
      <c r="JXP50" s="655"/>
      <c r="JXQ50" s="655"/>
      <c r="JXR50" s="655"/>
      <c r="JXS50" s="655"/>
      <c r="JXT50" s="655"/>
      <c r="JXU50" s="655"/>
      <c r="JXV50" s="655"/>
      <c r="JXW50" s="655"/>
      <c r="JXX50" s="655"/>
      <c r="JXY50" s="655"/>
      <c r="JXZ50" s="655"/>
      <c r="JYA50" s="655"/>
      <c r="JYB50" s="655"/>
      <c r="JYC50" s="655"/>
      <c r="JYD50" s="655"/>
      <c r="JYE50" s="655"/>
      <c r="JYF50" s="655"/>
      <c r="JYG50" s="655"/>
      <c r="JYH50" s="655"/>
      <c r="JYI50" s="655"/>
      <c r="JYJ50" s="655"/>
      <c r="JYK50" s="655"/>
      <c r="JYL50" s="655"/>
      <c r="JYM50" s="655"/>
      <c r="JYN50" s="655"/>
      <c r="JYO50" s="655"/>
      <c r="JYP50" s="655"/>
      <c r="JYQ50" s="655"/>
      <c r="JYR50" s="655"/>
      <c r="JYS50" s="655"/>
      <c r="JYT50" s="655"/>
      <c r="JYU50" s="655"/>
      <c r="JYV50" s="655"/>
      <c r="JYW50" s="655"/>
      <c r="JYX50" s="655"/>
      <c r="JYY50" s="655"/>
      <c r="JYZ50" s="655"/>
      <c r="JZA50" s="655"/>
      <c r="JZB50" s="655"/>
      <c r="JZC50" s="655"/>
      <c r="JZD50" s="655"/>
      <c r="JZE50" s="655"/>
      <c r="JZF50" s="655"/>
      <c r="JZG50" s="655"/>
      <c r="JZH50" s="655"/>
      <c r="JZI50" s="655"/>
      <c r="JZJ50" s="655"/>
      <c r="JZK50" s="655"/>
      <c r="JZL50" s="655"/>
      <c r="JZM50" s="655"/>
      <c r="JZN50" s="655"/>
      <c r="JZO50" s="655"/>
      <c r="JZP50" s="655"/>
      <c r="JZQ50" s="655"/>
      <c r="JZR50" s="655"/>
      <c r="JZS50" s="655"/>
      <c r="JZT50" s="655"/>
      <c r="JZU50" s="655"/>
      <c r="JZV50" s="655"/>
      <c r="JZW50" s="655"/>
      <c r="JZX50" s="655"/>
      <c r="JZY50" s="655"/>
      <c r="JZZ50" s="655"/>
      <c r="KAA50" s="655"/>
      <c r="KAB50" s="655"/>
      <c r="KAC50" s="655"/>
      <c r="KAD50" s="655"/>
      <c r="KAE50" s="655"/>
      <c r="KAF50" s="655"/>
      <c r="KAG50" s="655"/>
      <c r="KAH50" s="655"/>
      <c r="KAI50" s="655"/>
      <c r="KAJ50" s="655"/>
      <c r="KAK50" s="655"/>
      <c r="KAL50" s="655"/>
      <c r="KAM50" s="655"/>
      <c r="KAN50" s="655"/>
      <c r="KAO50" s="655"/>
      <c r="KAP50" s="655"/>
      <c r="KAQ50" s="655"/>
      <c r="KAR50" s="655"/>
      <c r="KAS50" s="655"/>
      <c r="KAT50" s="655"/>
      <c r="KAU50" s="655"/>
      <c r="KAV50" s="655"/>
      <c r="KAW50" s="655"/>
      <c r="KAX50" s="655"/>
      <c r="KAY50" s="655"/>
      <c r="KAZ50" s="655"/>
      <c r="KBA50" s="655"/>
      <c r="KBB50" s="655"/>
      <c r="KBC50" s="655"/>
      <c r="KBD50" s="655"/>
      <c r="KBE50" s="655"/>
      <c r="KBF50" s="655"/>
      <c r="KBG50" s="655"/>
      <c r="KBH50" s="655"/>
      <c r="KBI50" s="655"/>
      <c r="KBJ50" s="655"/>
      <c r="KBK50" s="655"/>
      <c r="KBL50" s="655"/>
      <c r="KBM50" s="655"/>
      <c r="KBN50" s="655"/>
      <c r="KBO50" s="655"/>
      <c r="KBP50" s="655"/>
      <c r="KBQ50" s="655"/>
      <c r="KBR50" s="655"/>
      <c r="KBS50" s="655"/>
      <c r="KBT50" s="655"/>
      <c r="KBU50" s="655"/>
      <c r="KBV50" s="655"/>
      <c r="KBW50" s="655"/>
      <c r="KBX50" s="655"/>
      <c r="KBY50" s="655"/>
      <c r="KBZ50" s="655"/>
      <c r="KCA50" s="655"/>
      <c r="KCB50" s="655"/>
      <c r="KCC50" s="655"/>
      <c r="KCD50" s="655"/>
      <c r="KCE50" s="655"/>
      <c r="KCF50" s="655"/>
      <c r="KCG50" s="655"/>
      <c r="KCH50" s="655"/>
      <c r="KCI50" s="655"/>
      <c r="KCJ50" s="655"/>
      <c r="KCK50" s="655"/>
      <c r="KCL50" s="655"/>
      <c r="KCM50" s="655"/>
      <c r="KCN50" s="655"/>
      <c r="KCO50" s="655"/>
      <c r="KCP50" s="655"/>
      <c r="KCQ50" s="655"/>
      <c r="KCR50" s="655"/>
      <c r="KCS50" s="655"/>
      <c r="KCT50" s="655"/>
      <c r="KCU50" s="655"/>
      <c r="KCV50" s="655"/>
      <c r="KCW50" s="655"/>
      <c r="KCX50" s="655"/>
      <c r="KCY50" s="655"/>
      <c r="KCZ50" s="655"/>
      <c r="KDA50" s="655"/>
      <c r="KDB50" s="655"/>
      <c r="KDC50" s="655"/>
      <c r="KDD50" s="655"/>
      <c r="KDE50" s="655"/>
      <c r="KDF50" s="655"/>
      <c r="KDG50" s="655"/>
      <c r="KDH50" s="655"/>
      <c r="KDI50" s="655"/>
      <c r="KDJ50" s="655"/>
      <c r="KDK50" s="655"/>
      <c r="KDL50" s="655"/>
      <c r="KDM50" s="655"/>
      <c r="KDN50" s="655"/>
      <c r="KDO50" s="655"/>
      <c r="KDP50" s="655"/>
      <c r="KDQ50" s="655"/>
      <c r="KDR50" s="655"/>
      <c r="KDS50" s="655"/>
      <c r="KDT50" s="655"/>
      <c r="KDU50" s="655"/>
      <c r="KDV50" s="655"/>
      <c r="KDW50" s="655"/>
      <c r="KDX50" s="655"/>
      <c r="KDY50" s="655"/>
      <c r="KDZ50" s="655"/>
      <c r="KEA50" s="655"/>
      <c r="KEB50" s="655"/>
      <c r="KEC50" s="655"/>
      <c r="KED50" s="655"/>
      <c r="KEE50" s="655"/>
      <c r="KEF50" s="655"/>
      <c r="KEG50" s="655"/>
      <c r="KEH50" s="655"/>
      <c r="KEI50" s="655"/>
      <c r="KEJ50" s="655"/>
      <c r="KEK50" s="655"/>
      <c r="KEL50" s="655"/>
      <c r="KEM50" s="655"/>
      <c r="KEN50" s="655"/>
      <c r="KEO50" s="655"/>
      <c r="KEP50" s="655"/>
      <c r="KEQ50" s="655"/>
      <c r="KER50" s="655"/>
      <c r="KES50" s="655"/>
      <c r="KET50" s="655"/>
      <c r="KEU50" s="655"/>
      <c r="KEV50" s="655"/>
      <c r="KEW50" s="655"/>
      <c r="KEX50" s="655"/>
      <c r="KEY50" s="655"/>
      <c r="KEZ50" s="655"/>
      <c r="KFA50" s="655"/>
      <c r="KFB50" s="655"/>
      <c r="KFC50" s="655"/>
      <c r="KFD50" s="655"/>
      <c r="KFE50" s="655"/>
      <c r="KFF50" s="655"/>
      <c r="KFG50" s="655"/>
      <c r="KFH50" s="655"/>
      <c r="KFI50" s="655"/>
      <c r="KFJ50" s="655"/>
      <c r="KFK50" s="655"/>
      <c r="KFL50" s="655"/>
      <c r="KFM50" s="655"/>
      <c r="KFN50" s="655"/>
      <c r="KFO50" s="655"/>
      <c r="KFP50" s="655"/>
      <c r="KFQ50" s="655"/>
      <c r="KFR50" s="655"/>
      <c r="KFS50" s="655"/>
      <c r="KFT50" s="655"/>
      <c r="KFU50" s="655"/>
      <c r="KFV50" s="655"/>
      <c r="KFW50" s="655"/>
      <c r="KFX50" s="655"/>
      <c r="KFY50" s="655"/>
      <c r="KFZ50" s="655"/>
      <c r="KGA50" s="655"/>
      <c r="KGB50" s="655"/>
      <c r="KGC50" s="655"/>
      <c r="KGD50" s="655"/>
      <c r="KGE50" s="655"/>
      <c r="KGF50" s="655"/>
      <c r="KGG50" s="655"/>
      <c r="KGH50" s="655"/>
      <c r="KGI50" s="655"/>
      <c r="KGJ50" s="655"/>
      <c r="KGK50" s="655"/>
      <c r="KGL50" s="655"/>
      <c r="KGM50" s="655"/>
      <c r="KGN50" s="655"/>
      <c r="KGO50" s="655"/>
      <c r="KGP50" s="655"/>
      <c r="KGQ50" s="655"/>
      <c r="KGR50" s="655"/>
      <c r="KGS50" s="655"/>
      <c r="KGT50" s="655"/>
      <c r="KGU50" s="655"/>
      <c r="KGV50" s="655"/>
      <c r="KGW50" s="655"/>
      <c r="KGX50" s="655"/>
      <c r="KGY50" s="655"/>
      <c r="KGZ50" s="655"/>
      <c r="KHA50" s="655"/>
      <c r="KHB50" s="655"/>
      <c r="KHC50" s="655"/>
      <c r="KHD50" s="655"/>
      <c r="KHE50" s="655"/>
      <c r="KHF50" s="655"/>
      <c r="KHG50" s="655"/>
      <c r="KHH50" s="655"/>
      <c r="KHI50" s="655"/>
      <c r="KHJ50" s="655"/>
      <c r="KHK50" s="655"/>
      <c r="KHL50" s="655"/>
      <c r="KHM50" s="655"/>
      <c r="KHN50" s="655"/>
      <c r="KHO50" s="655"/>
      <c r="KHP50" s="655"/>
      <c r="KHQ50" s="655"/>
      <c r="KHR50" s="655"/>
      <c r="KHS50" s="655"/>
      <c r="KHT50" s="655"/>
      <c r="KHU50" s="655"/>
      <c r="KHV50" s="655"/>
      <c r="KHW50" s="655"/>
      <c r="KHX50" s="655"/>
      <c r="KHY50" s="655"/>
      <c r="KHZ50" s="655"/>
      <c r="KIA50" s="655"/>
      <c r="KIB50" s="655"/>
      <c r="KIC50" s="655"/>
      <c r="KID50" s="655"/>
      <c r="KIE50" s="655"/>
      <c r="KIF50" s="655"/>
      <c r="KIG50" s="655"/>
      <c r="KIH50" s="655"/>
      <c r="KII50" s="655"/>
      <c r="KIJ50" s="655"/>
      <c r="KIK50" s="655"/>
      <c r="KIL50" s="655"/>
      <c r="KIM50" s="655"/>
      <c r="KIN50" s="655"/>
      <c r="KIO50" s="655"/>
      <c r="KIP50" s="655"/>
      <c r="KIQ50" s="655"/>
      <c r="KIR50" s="655"/>
      <c r="KIS50" s="655"/>
      <c r="KIT50" s="655"/>
      <c r="KIU50" s="655"/>
      <c r="KIV50" s="655"/>
      <c r="KIW50" s="655"/>
      <c r="KIX50" s="655"/>
      <c r="KIY50" s="655"/>
      <c r="KIZ50" s="655"/>
      <c r="KJA50" s="655"/>
      <c r="KJB50" s="655"/>
      <c r="KJC50" s="655"/>
      <c r="KJD50" s="655"/>
      <c r="KJE50" s="655"/>
      <c r="KJF50" s="655"/>
      <c r="KJG50" s="655"/>
      <c r="KJH50" s="655"/>
      <c r="KJI50" s="655"/>
      <c r="KJJ50" s="655"/>
      <c r="KJK50" s="655"/>
      <c r="KJL50" s="655"/>
      <c r="KJM50" s="655"/>
      <c r="KJN50" s="655"/>
      <c r="KJO50" s="655"/>
      <c r="KJP50" s="655"/>
      <c r="KJQ50" s="655"/>
      <c r="KJR50" s="655"/>
      <c r="KJS50" s="655"/>
      <c r="KJT50" s="655"/>
      <c r="KJU50" s="655"/>
      <c r="KJV50" s="655"/>
      <c r="KJW50" s="655"/>
      <c r="KJX50" s="655"/>
      <c r="KJY50" s="655"/>
      <c r="KJZ50" s="655"/>
      <c r="KKA50" s="655"/>
      <c r="KKB50" s="655"/>
      <c r="KKC50" s="655"/>
      <c r="KKD50" s="655"/>
      <c r="KKE50" s="655"/>
      <c r="KKF50" s="655"/>
      <c r="KKG50" s="655"/>
      <c r="KKH50" s="655"/>
      <c r="KKI50" s="655"/>
      <c r="KKJ50" s="655"/>
      <c r="KKK50" s="655"/>
      <c r="KKL50" s="655"/>
      <c r="KKM50" s="655"/>
      <c r="KKN50" s="655"/>
      <c r="KKO50" s="655"/>
      <c r="KKP50" s="655"/>
      <c r="KKQ50" s="655"/>
      <c r="KKR50" s="655"/>
      <c r="KKS50" s="655"/>
      <c r="KKT50" s="655"/>
      <c r="KKU50" s="655"/>
      <c r="KKV50" s="655"/>
      <c r="KKW50" s="655"/>
      <c r="KKX50" s="655"/>
      <c r="KKY50" s="655"/>
      <c r="KKZ50" s="655"/>
      <c r="KLA50" s="655"/>
      <c r="KLB50" s="655"/>
      <c r="KLC50" s="655"/>
      <c r="KLD50" s="655"/>
      <c r="KLE50" s="655"/>
      <c r="KLF50" s="655"/>
      <c r="KLG50" s="655"/>
      <c r="KLH50" s="655"/>
      <c r="KLI50" s="655"/>
      <c r="KLJ50" s="655"/>
      <c r="KLK50" s="655"/>
      <c r="KLL50" s="655"/>
      <c r="KLM50" s="655"/>
      <c r="KLN50" s="655"/>
      <c r="KLO50" s="655"/>
      <c r="KLP50" s="655"/>
      <c r="KLQ50" s="655"/>
      <c r="KLR50" s="655"/>
      <c r="KLS50" s="655"/>
      <c r="KLT50" s="655"/>
      <c r="KLU50" s="655"/>
      <c r="KLV50" s="655"/>
      <c r="KLW50" s="655"/>
      <c r="KLX50" s="655"/>
      <c r="KLY50" s="655"/>
      <c r="KLZ50" s="655"/>
      <c r="KMA50" s="655"/>
      <c r="KMB50" s="655"/>
      <c r="KMC50" s="655"/>
      <c r="KMD50" s="655"/>
      <c r="KME50" s="655"/>
      <c r="KMF50" s="655"/>
      <c r="KMG50" s="655"/>
      <c r="KMH50" s="655"/>
      <c r="KMI50" s="655"/>
      <c r="KMJ50" s="655"/>
      <c r="KMK50" s="655"/>
      <c r="KML50" s="655"/>
      <c r="KMM50" s="655"/>
      <c r="KMN50" s="655"/>
      <c r="KMO50" s="655"/>
      <c r="KMP50" s="655"/>
      <c r="KMQ50" s="655"/>
      <c r="KMR50" s="655"/>
      <c r="KMS50" s="655"/>
      <c r="KMT50" s="655"/>
      <c r="KMU50" s="655"/>
      <c r="KMV50" s="655"/>
      <c r="KMW50" s="655"/>
      <c r="KMX50" s="655"/>
      <c r="KMY50" s="655"/>
      <c r="KMZ50" s="655"/>
      <c r="KNA50" s="655"/>
      <c r="KNB50" s="655"/>
      <c r="KNC50" s="655"/>
      <c r="KND50" s="655"/>
      <c r="KNE50" s="655"/>
      <c r="KNF50" s="655"/>
      <c r="KNG50" s="655"/>
      <c r="KNH50" s="655"/>
      <c r="KNI50" s="655"/>
      <c r="KNJ50" s="655"/>
      <c r="KNK50" s="655"/>
      <c r="KNL50" s="655"/>
      <c r="KNM50" s="655"/>
      <c r="KNN50" s="655"/>
      <c r="KNO50" s="655"/>
      <c r="KNP50" s="655"/>
      <c r="KNQ50" s="655"/>
      <c r="KNR50" s="655"/>
      <c r="KNS50" s="655"/>
      <c r="KNT50" s="655"/>
      <c r="KNU50" s="655"/>
      <c r="KNV50" s="655"/>
      <c r="KNW50" s="655"/>
      <c r="KNX50" s="655"/>
      <c r="KNY50" s="655"/>
      <c r="KNZ50" s="655"/>
      <c r="KOA50" s="655"/>
      <c r="KOB50" s="655"/>
      <c r="KOC50" s="655"/>
      <c r="KOD50" s="655"/>
      <c r="KOE50" s="655"/>
      <c r="KOF50" s="655"/>
      <c r="KOG50" s="655"/>
      <c r="KOH50" s="655"/>
      <c r="KOI50" s="655"/>
      <c r="KOJ50" s="655"/>
      <c r="KOK50" s="655"/>
      <c r="KOL50" s="655"/>
      <c r="KOM50" s="655"/>
      <c r="KON50" s="655"/>
      <c r="KOO50" s="655"/>
      <c r="KOP50" s="655"/>
      <c r="KOQ50" s="655"/>
      <c r="KOR50" s="655"/>
      <c r="KOS50" s="655"/>
      <c r="KOT50" s="655"/>
      <c r="KOU50" s="655"/>
      <c r="KOV50" s="655"/>
      <c r="KOW50" s="655"/>
      <c r="KOX50" s="655"/>
      <c r="KOY50" s="655"/>
      <c r="KOZ50" s="655"/>
      <c r="KPA50" s="655"/>
      <c r="KPB50" s="655"/>
      <c r="KPC50" s="655"/>
      <c r="KPD50" s="655"/>
      <c r="KPE50" s="655"/>
      <c r="KPF50" s="655"/>
      <c r="KPG50" s="655"/>
      <c r="KPH50" s="655"/>
      <c r="KPI50" s="655"/>
      <c r="KPJ50" s="655"/>
      <c r="KPK50" s="655"/>
      <c r="KPL50" s="655"/>
      <c r="KPM50" s="655"/>
      <c r="KPN50" s="655"/>
      <c r="KPO50" s="655"/>
      <c r="KPP50" s="655"/>
      <c r="KPQ50" s="655"/>
      <c r="KPR50" s="655"/>
      <c r="KPS50" s="655"/>
      <c r="KPT50" s="655"/>
      <c r="KPU50" s="655"/>
      <c r="KPV50" s="655"/>
      <c r="KPW50" s="655"/>
      <c r="KPX50" s="655"/>
      <c r="KPY50" s="655"/>
      <c r="KPZ50" s="655"/>
      <c r="KQA50" s="655"/>
      <c r="KQB50" s="655"/>
      <c r="KQC50" s="655"/>
      <c r="KQD50" s="655"/>
      <c r="KQE50" s="655"/>
      <c r="KQF50" s="655"/>
      <c r="KQG50" s="655"/>
      <c r="KQH50" s="655"/>
      <c r="KQI50" s="655"/>
      <c r="KQJ50" s="655"/>
      <c r="KQK50" s="655"/>
      <c r="KQL50" s="655"/>
      <c r="KQM50" s="655"/>
      <c r="KQN50" s="655"/>
      <c r="KQO50" s="655"/>
      <c r="KQP50" s="655"/>
      <c r="KQQ50" s="655"/>
      <c r="KQR50" s="655"/>
      <c r="KQS50" s="655"/>
      <c r="KQT50" s="655"/>
      <c r="KQU50" s="655"/>
      <c r="KQV50" s="655"/>
      <c r="KQW50" s="655"/>
      <c r="KQX50" s="655"/>
      <c r="KQY50" s="655"/>
      <c r="KQZ50" s="655"/>
      <c r="KRA50" s="655"/>
      <c r="KRB50" s="655"/>
      <c r="KRC50" s="655"/>
      <c r="KRD50" s="655"/>
      <c r="KRE50" s="655"/>
      <c r="KRF50" s="655"/>
      <c r="KRG50" s="655"/>
      <c r="KRH50" s="655"/>
      <c r="KRI50" s="655"/>
      <c r="KRJ50" s="655"/>
      <c r="KRK50" s="655"/>
      <c r="KRL50" s="655"/>
      <c r="KRM50" s="655"/>
      <c r="KRN50" s="655"/>
      <c r="KRO50" s="655"/>
      <c r="KRP50" s="655"/>
      <c r="KRQ50" s="655"/>
      <c r="KRR50" s="655"/>
      <c r="KRS50" s="655"/>
      <c r="KRT50" s="655"/>
      <c r="KRU50" s="655"/>
      <c r="KRV50" s="655"/>
      <c r="KRW50" s="655"/>
      <c r="KRX50" s="655"/>
      <c r="KRY50" s="655"/>
      <c r="KRZ50" s="655"/>
      <c r="KSA50" s="655"/>
      <c r="KSB50" s="655"/>
      <c r="KSC50" s="655"/>
      <c r="KSD50" s="655"/>
      <c r="KSE50" s="655"/>
      <c r="KSF50" s="655"/>
      <c r="KSG50" s="655"/>
      <c r="KSH50" s="655"/>
      <c r="KSI50" s="655"/>
      <c r="KSJ50" s="655"/>
      <c r="KSK50" s="655"/>
      <c r="KSL50" s="655"/>
      <c r="KSM50" s="655"/>
      <c r="KSN50" s="655"/>
      <c r="KSO50" s="655"/>
      <c r="KSP50" s="655"/>
      <c r="KSQ50" s="655"/>
      <c r="KSR50" s="655"/>
      <c r="KSS50" s="655"/>
      <c r="KST50" s="655"/>
      <c r="KSU50" s="655"/>
      <c r="KSV50" s="655"/>
      <c r="KSW50" s="655"/>
      <c r="KSX50" s="655"/>
      <c r="KSY50" s="655"/>
      <c r="KSZ50" s="655"/>
      <c r="KTA50" s="655"/>
      <c r="KTB50" s="655"/>
      <c r="KTC50" s="655"/>
      <c r="KTD50" s="655"/>
      <c r="KTE50" s="655"/>
      <c r="KTF50" s="655"/>
      <c r="KTG50" s="655"/>
      <c r="KTH50" s="655"/>
      <c r="KTI50" s="655"/>
      <c r="KTJ50" s="655"/>
      <c r="KTK50" s="655"/>
      <c r="KTL50" s="655"/>
      <c r="KTM50" s="655"/>
      <c r="KTN50" s="655"/>
      <c r="KTO50" s="655"/>
      <c r="KTP50" s="655"/>
      <c r="KTQ50" s="655"/>
      <c r="KTR50" s="655"/>
      <c r="KTS50" s="655"/>
      <c r="KTT50" s="655"/>
      <c r="KTU50" s="655"/>
      <c r="KTV50" s="655"/>
      <c r="KTW50" s="655"/>
      <c r="KTX50" s="655"/>
      <c r="KTY50" s="655"/>
      <c r="KTZ50" s="655"/>
      <c r="KUA50" s="655"/>
      <c r="KUB50" s="655"/>
      <c r="KUC50" s="655"/>
      <c r="KUD50" s="655"/>
      <c r="KUE50" s="655"/>
      <c r="KUF50" s="655"/>
      <c r="KUG50" s="655"/>
      <c r="KUH50" s="655"/>
      <c r="KUI50" s="655"/>
      <c r="KUJ50" s="655"/>
      <c r="KUK50" s="655"/>
      <c r="KUL50" s="655"/>
      <c r="KUM50" s="655"/>
      <c r="KUN50" s="655"/>
      <c r="KUO50" s="655"/>
      <c r="KUP50" s="655"/>
      <c r="KUQ50" s="655"/>
      <c r="KUR50" s="655"/>
      <c r="KUS50" s="655"/>
      <c r="KUT50" s="655"/>
      <c r="KUU50" s="655"/>
      <c r="KUV50" s="655"/>
      <c r="KUW50" s="655"/>
      <c r="KUX50" s="655"/>
      <c r="KUY50" s="655"/>
      <c r="KUZ50" s="655"/>
      <c r="KVA50" s="655"/>
      <c r="KVB50" s="655"/>
      <c r="KVC50" s="655"/>
      <c r="KVD50" s="655"/>
      <c r="KVE50" s="655"/>
      <c r="KVF50" s="655"/>
      <c r="KVG50" s="655"/>
      <c r="KVH50" s="655"/>
      <c r="KVI50" s="655"/>
      <c r="KVJ50" s="655"/>
      <c r="KVK50" s="655"/>
      <c r="KVL50" s="655"/>
      <c r="KVM50" s="655"/>
      <c r="KVN50" s="655"/>
      <c r="KVO50" s="655"/>
      <c r="KVP50" s="655"/>
      <c r="KVQ50" s="655"/>
      <c r="KVR50" s="655"/>
      <c r="KVS50" s="655"/>
      <c r="KVT50" s="655"/>
      <c r="KVU50" s="655"/>
      <c r="KVV50" s="655"/>
      <c r="KVW50" s="655"/>
      <c r="KVX50" s="655"/>
      <c r="KVY50" s="655"/>
      <c r="KVZ50" s="655"/>
      <c r="KWA50" s="655"/>
      <c r="KWB50" s="655"/>
      <c r="KWC50" s="655"/>
      <c r="KWD50" s="655"/>
      <c r="KWE50" s="655"/>
      <c r="KWF50" s="655"/>
      <c r="KWG50" s="655"/>
      <c r="KWH50" s="655"/>
      <c r="KWI50" s="655"/>
      <c r="KWJ50" s="655"/>
      <c r="KWK50" s="655"/>
      <c r="KWL50" s="655"/>
      <c r="KWM50" s="655"/>
      <c r="KWN50" s="655"/>
      <c r="KWO50" s="655"/>
      <c r="KWP50" s="655"/>
      <c r="KWQ50" s="655"/>
      <c r="KWR50" s="655"/>
      <c r="KWS50" s="655"/>
      <c r="KWT50" s="655"/>
      <c r="KWU50" s="655"/>
      <c r="KWV50" s="655"/>
      <c r="KWW50" s="655"/>
      <c r="KWX50" s="655"/>
      <c r="KWY50" s="655"/>
      <c r="KWZ50" s="655"/>
      <c r="KXA50" s="655"/>
      <c r="KXB50" s="655"/>
      <c r="KXC50" s="655"/>
      <c r="KXD50" s="655"/>
      <c r="KXE50" s="655"/>
      <c r="KXF50" s="655"/>
      <c r="KXG50" s="655"/>
      <c r="KXH50" s="655"/>
      <c r="KXI50" s="655"/>
      <c r="KXJ50" s="655"/>
      <c r="KXK50" s="655"/>
      <c r="KXL50" s="655"/>
      <c r="KXM50" s="655"/>
      <c r="KXN50" s="655"/>
      <c r="KXO50" s="655"/>
      <c r="KXP50" s="655"/>
      <c r="KXQ50" s="655"/>
      <c r="KXR50" s="655"/>
      <c r="KXS50" s="655"/>
      <c r="KXT50" s="655"/>
      <c r="KXU50" s="655"/>
      <c r="KXV50" s="655"/>
      <c r="KXW50" s="655"/>
      <c r="KXX50" s="655"/>
      <c r="KXY50" s="655"/>
      <c r="KXZ50" s="655"/>
      <c r="KYA50" s="655"/>
      <c r="KYB50" s="655"/>
      <c r="KYC50" s="655"/>
      <c r="KYD50" s="655"/>
      <c r="KYE50" s="655"/>
      <c r="KYF50" s="655"/>
      <c r="KYG50" s="655"/>
      <c r="KYH50" s="655"/>
      <c r="KYI50" s="655"/>
      <c r="KYJ50" s="655"/>
      <c r="KYK50" s="655"/>
      <c r="KYL50" s="655"/>
      <c r="KYM50" s="655"/>
      <c r="KYN50" s="655"/>
      <c r="KYO50" s="655"/>
      <c r="KYP50" s="655"/>
      <c r="KYQ50" s="655"/>
      <c r="KYR50" s="655"/>
      <c r="KYS50" s="655"/>
      <c r="KYT50" s="655"/>
      <c r="KYU50" s="655"/>
      <c r="KYV50" s="655"/>
      <c r="KYW50" s="655"/>
      <c r="KYX50" s="655"/>
      <c r="KYY50" s="655"/>
      <c r="KYZ50" s="655"/>
      <c r="KZA50" s="655"/>
      <c r="KZB50" s="655"/>
      <c r="KZC50" s="655"/>
      <c r="KZD50" s="655"/>
      <c r="KZE50" s="655"/>
      <c r="KZF50" s="655"/>
      <c r="KZG50" s="655"/>
      <c r="KZH50" s="655"/>
      <c r="KZI50" s="655"/>
      <c r="KZJ50" s="655"/>
      <c r="KZK50" s="655"/>
      <c r="KZL50" s="655"/>
      <c r="KZM50" s="655"/>
      <c r="KZN50" s="655"/>
      <c r="KZO50" s="655"/>
      <c r="KZP50" s="655"/>
      <c r="KZQ50" s="655"/>
      <c r="KZR50" s="655"/>
      <c r="KZS50" s="655"/>
      <c r="KZT50" s="655"/>
      <c r="KZU50" s="655"/>
      <c r="KZV50" s="655"/>
      <c r="KZW50" s="655"/>
      <c r="KZX50" s="655"/>
      <c r="KZY50" s="655"/>
      <c r="KZZ50" s="655"/>
      <c r="LAA50" s="655"/>
      <c r="LAB50" s="655"/>
      <c r="LAC50" s="655"/>
      <c r="LAD50" s="655"/>
      <c r="LAE50" s="655"/>
      <c r="LAF50" s="655"/>
      <c r="LAG50" s="655"/>
      <c r="LAH50" s="655"/>
      <c r="LAI50" s="655"/>
      <c r="LAJ50" s="655"/>
      <c r="LAK50" s="655"/>
      <c r="LAL50" s="655"/>
      <c r="LAM50" s="655"/>
      <c r="LAN50" s="655"/>
      <c r="LAO50" s="655"/>
      <c r="LAP50" s="655"/>
      <c r="LAQ50" s="655"/>
      <c r="LAR50" s="655"/>
      <c r="LAS50" s="655"/>
      <c r="LAT50" s="655"/>
      <c r="LAU50" s="655"/>
      <c r="LAV50" s="655"/>
      <c r="LAW50" s="655"/>
      <c r="LAX50" s="655"/>
      <c r="LAY50" s="655"/>
      <c r="LAZ50" s="655"/>
      <c r="LBA50" s="655"/>
      <c r="LBB50" s="655"/>
      <c r="LBC50" s="655"/>
      <c r="LBD50" s="655"/>
      <c r="LBE50" s="655"/>
      <c r="LBF50" s="655"/>
      <c r="LBG50" s="655"/>
      <c r="LBH50" s="655"/>
      <c r="LBI50" s="655"/>
      <c r="LBJ50" s="655"/>
      <c r="LBK50" s="655"/>
      <c r="LBL50" s="655"/>
      <c r="LBM50" s="655"/>
      <c r="LBN50" s="655"/>
      <c r="LBO50" s="655"/>
      <c r="LBP50" s="655"/>
      <c r="LBQ50" s="655"/>
      <c r="LBR50" s="655"/>
      <c r="LBS50" s="655"/>
      <c r="LBT50" s="655"/>
      <c r="LBU50" s="655"/>
      <c r="LBV50" s="655"/>
      <c r="LBW50" s="655"/>
      <c r="LBX50" s="655"/>
      <c r="LBY50" s="655"/>
      <c r="LBZ50" s="655"/>
      <c r="LCA50" s="655"/>
      <c r="LCB50" s="655"/>
      <c r="LCC50" s="655"/>
      <c r="LCD50" s="655"/>
      <c r="LCE50" s="655"/>
      <c r="LCF50" s="655"/>
      <c r="LCG50" s="655"/>
      <c r="LCH50" s="655"/>
      <c r="LCI50" s="655"/>
      <c r="LCJ50" s="655"/>
      <c r="LCK50" s="655"/>
      <c r="LCL50" s="655"/>
      <c r="LCM50" s="655"/>
      <c r="LCN50" s="655"/>
      <c r="LCO50" s="655"/>
      <c r="LCP50" s="655"/>
      <c r="LCQ50" s="655"/>
      <c r="LCR50" s="655"/>
      <c r="LCS50" s="655"/>
      <c r="LCT50" s="655"/>
      <c r="LCU50" s="655"/>
      <c r="LCV50" s="655"/>
      <c r="LCW50" s="655"/>
      <c r="LCX50" s="655"/>
      <c r="LCY50" s="655"/>
      <c r="LCZ50" s="655"/>
      <c r="LDA50" s="655"/>
      <c r="LDB50" s="655"/>
      <c r="LDC50" s="655"/>
      <c r="LDD50" s="655"/>
      <c r="LDE50" s="655"/>
      <c r="LDF50" s="655"/>
      <c r="LDG50" s="655"/>
      <c r="LDH50" s="655"/>
      <c r="LDI50" s="655"/>
      <c r="LDJ50" s="655"/>
      <c r="LDK50" s="655"/>
      <c r="LDL50" s="655"/>
      <c r="LDM50" s="655"/>
      <c r="LDN50" s="655"/>
      <c r="LDO50" s="655"/>
      <c r="LDP50" s="655"/>
      <c r="LDQ50" s="655"/>
      <c r="LDR50" s="655"/>
      <c r="LDS50" s="655"/>
      <c r="LDT50" s="655"/>
      <c r="LDU50" s="655"/>
      <c r="LDV50" s="655"/>
      <c r="LDW50" s="655"/>
      <c r="LDX50" s="655"/>
      <c r="LDY50" s="655"/>
      <c r="LDZ50" s="655"/>
      <c r="LEA50" s="655"/>
      <c r="LEB50" s="655"/>
      <c r="LEC50" s="655"/>
      <c r="LED50" s="655"/>
      <c r="LEE50" s="655"/>
      <c r="LEF50" s="655"/>
      <c r="LEG50" s="655"/>
      <c r="LEH50" s="655"/>
      <c r="LEI50" s="655"/>
      <c r="LEJ50" s="655"/>
      <c r="LEK50" s="655"/>
      <c r="LEL50" s="655"/>
      <c r="LEM50" s="655"/>
      <c r="LEN50" s="655"/>
      <c r="LEO50" s="655"/>
      <c r="LEP50" s="655"/>
      <c r="LEQ50" s="655"/>
      <c r="LER50" s="655"/>
      <c r="LES50" s="655"/>
      <c r="LET50" s="655"/>
      <c r="LEU50" s="655"/>
      <c r="LEV50" s="655"/>
      <c r="LEW50" s="655"/>
      <c r="LEX50" s="655"/>
      <c r="LEY50" s="655"/>
      <c r="LEZ50" s="655"/>
      <c r="LFA50" s="655"/>
      <c r="LFB50" s="655"/>
      <c r="LFC50" s="655"/>
      <c r="LFD50" s="655"/>
      <c r="LFE50" s="655"/>
      <c r="LFF50" s="655"/>
      <c r="LFG50" s="655"/>
      <c r="LFH50" s="655"/>
      <c r="LFI50" s="655"/>
      <c r="LFJ50" s="655"/>
      <c r="LFK50" s="655"/>
      <c r="LFL50" s="655"/>
      <c r="LFM50" s="655"/>
      <c r="LFN50" s="655"/>
      <c r="LFO50" s="655"/>
      <c r="LFP50" s="655"/>
      <c r="LFQ50" s="655"/>
      <c r="LFR50" s="655"/>
      <c r="LFS50" s="655"/>
      <c r="LFT50" s="655"/>
      <c r="LFU50" s="655"/>
      <c r="LFV50" s="655"/>
      <c r="LFW50" s="655"/>
      <c r="LFX50" s="655"/>
      <c r="LFY50" s="655"/>
      <c r="LFZ50" s="655"/>
      <c r="LGA50" s="655"/>
      <c r="LGB50" s="655"/>
      <c r="LGC50" s="655"/>
      <c r="LGD50" s="655"/>
      <c r="LGE50" s="655"/>
      <c r="LGF50" s="655"/>
      <c r="LGG50" s="655"/>
      <c r="LGH50" s="655"/>
      <c r="LGI50" s="655"/>
      <c r="LGJ50" s="655"/>
      <c r="LGK50" s="655"/>
      <c r="LGL50" s="655"/>
      <c r="LGM50" s="655"/>
      <c r="LGN50" s="655"/>
      <c r="LGO50" s="655"/>
      <c r="LGP50" s="655"/>
      <c r="LGQ50" s="655"/>
      <c r="LGR50" s="655"/>
      <c r="LGS50" s="655"/>
      <c r="LGT50" s="655"/>
      <c r="LGU50" s="655"/>
      <c r="LGV50" s="655"/>
      <c r="LGW50" s="655"/>
      <c r="LGX50" s="655"/>
      <c r="LGY50" s="655"/>
      <c r="LGZ50" s="655"/>
      <c r="LHA50" s="655"/>
      <c r="LHB50" s="655"/>
      <c r="LHC50" s="655"/>
      <c r="LHD50" s="655"/>
      <c r="LHE50" s="655"/>
      <c r="LHF50" s="655"/>
      <c r="LHG50" s="655"/>
      <c r="LHH50" s="655"/>
      <c r="LHI50" s="655"/>
      <c r="LHJ50" s="655"/>
      <c r="LHK50" s="655"/>
      <c r="LHL50" s="655"/>
      <c r="LHM50" s="655"/>
      <c r="LHN50" s="655"/>
      <c r="LHO50" s="655"/>
      <c r="LHP50" s="655"/>
      <c r="LHQ50" s="655"/>
      <c r="LHR50" s="655"/>
      <c r="LHS50" s="655"/>
      <c r="LHT50" s="655"/>
      <c r="LHU50" s="655"/>
      <c r="LHV50" s="655"/>
      <c r="LHW50" s="655"/>
      <c r="LHX50" s="655"/>
      <c r="LHY50" s="655"/>
      <c r="LHZ50" s="655"/>
      <c r="LIA50" s="655"/>
      <c r="LIB50" s="655"/>
      <c r="LIC50" s="655"/>
      <c r="LID50" s="655"/>
      <c r="LIE50" s="655"/>
      <c r="LIF50" s="655"/>
      <c r="LIG50" s="655"/>
      <c r="LIH50" s="655"/>
      <c r="LII50" s="655"/>
      <c r="LIJ50" s="655"/>
      <c r="LIK50" s="655"/>
      <c r="LIL50" s="655"/>
      <c r="LIM50" s="655"/>
      <c r="LIN50" s="655"/>
      <c r="LIO50" s="655"/>
      <c r="LIP50" s="655"/>
      <c r="LIQ50" s="655"/>
      <c r="LIR50" s="655"/>
      <c r="LIS50" s="655"/>
      <c r="LIT50" s="655"/>
      <c r="LIU50" s="655"/>
      <c r="LIV50" s="655"/>
      <c r="LIW50" s="655"/>
      <c r="LIX50" s="655"/>
      <c r="LIY50" s="655"/>
      <c r="LIZ50" s="655"/>
      <c r="LJA50" s="655"/>
      <c r="LJB50" s="655"/>
      <c r="LJC50" s="655"/>
      <c r="LJD50" s="655"/>
      <c r="LJE50" s="655"/>
      <c r="LJF50" s="655"/>
      <c r="LJG50" s="655"/>
      <c r="LJH50" s="655"/>
      <c r="LJI50" s="655"/>
      <c r="LJJ50" s="655"/>
      <c r="LJK50" s="655"/>
      <c r="LJL50" s="655"/>
      <c r="LJM50" s="655"/>
      <c r="LJN50" s="655"/>
      <c r="LJO50" s="655"/>
      <c r="LJP50" s="655"/>
      <c r="LJQ50" s="655"/>
      <c r="LJR50" s="655"/>
      <c r="LJS50" s="655"/>
      <c r="LJT50" s="655"/>
      <c r="LJU50" s="655"/>
      <c r="LJV50" s="655"/>
      <c r="LJW50" s="655"/>
      <c r="LJX50" s="655"/>
      <c r="LJY50" s="655"/>
      <c r="LJZ50" s="655"/>
      <c r="LKA50" s="655"/>
      <c r="LKB50" s="655"/>
      <c r="LKC50" s="655"/>
      <c r="LKD50" s="655"/>
      <c r="LKE50" s="655"/>
      <c r="LKF50" s="655"/>
      <c r="LKG50" s="655"/>
      <c r="LKH50" s="655"/>
      <c r="LKI50" s="655"/>
      <c r="LKJ50" s="655"/>
      <c r="LKK50" s="655"/>
      <c r="LKL50" s="655"/>
      <c r="LKM50" s="655"/>
      <c r="LKN50" s="655"/>
      <c r="LKO50" s="655"/>
      <c r="LKP50" s="655"/>
      <c r="LKQ50" s="655"/>
      <c r="LKR50" s="655"/>
      <c r="LKS50" s="655"/>
      <c r="LKT50" s="655"/>
      <c r="LKU50" s="655"/>
      <c r="LKV50" s="655"/>
      <c r="LKW50" s="655"/>
      <c r="LKX50" s="655"/>
      <c r="LKY50" s="655"/>
      <c r="LKZ50" s="655"/>
      <c r="LLA50" s="655"/>
      <c r="LLB50" s="655"/>
      <c r="LLC50" s="655"/>
      <c r="LLD50" s="655"/>
      <c r="LLE50" s="655"/>
      <c r="LLF50" s="655"/>
      <c r="LLG50" s="655"/>
      <c r="LLH50" s="655"/>
      <c r="LLI50" s="655"/>
      <c r="LLJ50" s="655"/>
      <c r="LLK50" s="655"/>
      <c r="LLL50" s="655"/>
      <c r="LLM50" s="655"/>
      <c r="LLN50" s="655"/>
      <c r="LLO50" s="655"/>
      <c r="LLP50" s="655"/>
      <c r="LLQ50" s="655"/>
      <c r="LLR50" s="655"/>
      <c r="LLS50" s="655"/>
      <c r="LLT50" s="655"/>
      <c r="LLU50" s="655"/>
      <c r="LLV50" s="655"/>
      <c r="LLW50" s="655"/>
      <c r="LLX50" s="655"/>
      <c r="LLY50" s="655"/>
      <c r="LLZ50" s="655"/>
      <c r="LMA50" s="655"/>
      <c r="LMB50" s="655"/>
      <c r="LMC50" s="655"/>
      <c r="LMD50" s="655"/>
      <c r="LME50" s="655"/>
      <c r="LMF50" s="655"/>
      <c r="LMG50" s="655"/>
      <c r="LMH50" s="655"/>
      <c r="LMI50" s="655"/>
      <c r="LMJ50" s="655"/>
      <c r="LMK50" s="655"/>
      <c r="LML50" s="655"/>
      <c r="LMM50" s="655"/>
      <c r="LMN50" s="655"/>
      <c r="LMO50" s="655"/>
      <c r="LMP50" s="655"/>
      <c r="LMQ50" s="655"/>
      <c r="LMR50" s="655"/>
      <c r="LMS50" s="655"/>
      <c r="LMT50" s="655"/>
      <c r="LMU50" s="655"/>
      <c r="LMV50" s="655"/>
      <c r="LMW50" s="655"/>
      <c r="LMX50" s="655"/>
      <c r="LMY50" s="655"/>
      <c r="LMZ50" s="655"/>
      <c r="LNA50" s="655"/>
      <c r="LNB50" s="655"/>
      <c r="LNC50" s="655"/>
      <c r="LND50" s="655"/>
      <c r="LNE50" s="655"/>
      <c r="LNF50" s="655"/>
      <c r="LNG50" s="655"/>
      <c r="LNH50" s="655"/>
      <c r="LNI50" s="655"/>
      <c r="LNJ50" s="655"/>
      <c r="LNK50" s="655"/>
      <c r="LNL50" s="655"/>
      <c r="LNM50" s="655"/>
      <c r="LNN50" s="655"/>
      <c r="LNO50" s="655"/>
      <c r="LNP50" s="655"/>
      <c r="LNQ50" s="655"/>
      <c r="LNR50" s="655"/>
      <c r="LNS50" s="655"/>
      <c r="LNT50" s="655"/>
      <c r="LNU50" s="655"/>
      <c r="LNV50" s="655"/>
      <c r="LNW50" s="655"/>
      <c r="LNX50" s="655"/>
      <c r="LNY50" s="655"/>
      <c r="LNZ50" s="655"/>
      <c r="LOA50" s="655"/>
      <c r="LOB50" s="655"/>
      <c r="LOC50" s="655"/>
      <c r="LOD50" s="655"/>
      <c r="LOE50" s="655"/>
      <c r="LOF50" s="655"/>
      <c r="LOG50" s="655"/>
      <c r="LOH50" s="655"/>
      <c r="LOI50" s="655"/>
      <c r="LOJ50" s="655"/>
      <c r="LOK50" s="655"/>
      <c r="LOL50" s="655"/>
      <c r="LOM50" s="655"/>
      <c r="LON50" s="655"/>
      <c r="LOO50" s="655"/>
      <c r="LOP50" s="655"/>
      <c r="LOQ50" s="655"/>
      <c r="LOR50" s="655"/>
      <c r="LOS50" s="655"/>
      <c r="LOT50" s="655"/>
      <c r="LOU50" s="655"/>
      <c r="LOV50" s="655"/>
      <c r="LOW50" s="655"/>
      <c r="LOX50" s="655"/>
      <c r="LOY50" s="655"/>
      <c r="LOZ50" s="655"/>
      <c r="LPA50" s="655"/>
      <c r="LPB50" s="655"/>
      <c r="LPC50" s="655"/>
      <c r="LPD50" s="655"/>
      <c r="LPE50" s="655"/>
      <c r="LPF50" s="655"/>
      <c r="LPG50" s="655"/>
      <c r="LPH50" s="655"/>
      <c r="LPI50" s="655"/>
      <c r="LPJ50" s="655"/>
      <c r="LPK50" s="655"/>
      <c r="LPL50" s="655"/>
      <c r="LPM50" s="655"/>
      <c r="LPN50" s="655"/>
      <c r="LPO50" s="655"/>
      <c r="LPP50" s="655"/>
      <c r="LPQ50" s="655"/>
      <c r="LPR50" s="655"/>
      <c r="LPS50" s="655"/>
      <c r="LPT50" s="655"/>
      <c r="LPU50" s="655"/>
      <c r="LPV50" s="655"/>
      <c r="LPW50" s="655"/>
      <c r="LPX50" s="655"/>
      <c r="LPY50" s="655"/>
      <c r="LPZ50" s="655"/>
      <c r="LQA50" s="655"/>
      <c r="LQB50" s="655"/>
      <c r="LQC50" s="655"/>
      <c r="LQD50" s="655"/>
      <c r="LQE50" s="655"/>
      <c r="LQF50" s="655"/>
      <c r="LQG50" s="655"/>
      <c r="LQH50" s="655"/>
      <c r="LQI50" s="655"/>
      <c r="LQJ50" s="655"/>
      <c r="LQK50" s="655"/>
      <c r="LQL50" s="655"/>
      <c r="LQM50" s="655"/>
      <c r="LQN50" s="655"/>
      <c r="LQO50" s="655"/>
      <c r="LQP50" s="655"/>
      <c r="LQQ50" s="655"/>
      <c r="LQR50" s="655"/>
      <c r="LQS50" s="655"/>
      <c r="LQT50" s="655"/>
      <c r="LQU50" s="655"/>
      <c r="LQV50" s="655"/>
      <c r="LQW50" s="655"/>
      <c r="LQX50" s="655"/>
      <c r="LQY50" s="655"/>
      <c r="LQZ50" s="655"/>
      <c r="LRA50" s="655"/>
      <c r="LRB50" s="655"/>
      <c r="LRC50" s="655"/>
      <c r="LRD50" s="655"/>
      <c r="LRE50" s="655"/>
      <c r="LRF50" s="655"/>
      <c r="LRG50" s="655"/>
      <c r="LRH50" s="655"/>
      <c r="LRI50" s="655"/>
      <c r="LRJ50" s="655"/>
      <c r="LRK50" s="655"/>
      <c r="LRL50" s="655"/>
      <c r="LRM50" s="655"/>
      <c r="LRN50" s="655"/>
      <c r="LRO50" s="655"/>
      <c r="LRP50" s="655"/>
      <c r="LRQ50" s="655"/>
      <c r="LRR50" s="655"/>
      <c r="LRS50" s="655"/>
      <c r="LRT50" s="655"/>
      <c r="LRU50" s="655"/>
      <c r="LRV50" s="655"/>
      <c r="LRW50" s="655"/>
      <c r="LRX50" s="655"/>
      <c r="LRY50" s="655"/>
      <c r="LRZ50" s="655"/>
      <c r="LSA50" s="655"/>
      <c r="LSB50" s="655"/>
      <c r="LSC50" s="655"/>
      <c r="LSD50" s="655"/>
      <c r="LSE50" s="655"/>
      <c r="LSF50" s="655"/>
      <c r="LSG50" s="655"/>
      <c r="LSH50" s="655"/>
      <c r="LSI50" s="655"/>
      <c r="LSJ50" s="655"/>
      <c r="LSK50" s="655"/>
      <c r="LSL50" s="655"/>
      <c r="LSM50" s="655"/>
      <c r="LSN50" s="655"/>
      <c r="LSO50" s="655"/>
      <c r="LSP50" s="655"/>
      <c r="LSQ50" s="655"/>
      <c r="LSR50" s="655"/>
      <c r="LSS50" s="655"/>
      <c r="LST50" s="655"/>
      <c r="LSU50" s="655"/>
      <c r="LSV50" s="655"/>
      <c r="LSW50" s="655"/>
      <c r="LSX50" s="655"/>
      <c r="LSY50" s="655"/>
      <c r="LSZ50" s="655"/>
      <c r="LTA50" s="655"/>
      <c r="LTB50" s="655"/>
      <c r="LTC50" s="655"/>
      <c r="LTD50" s="655"/>
      <c r="LTE50" s="655"/>
      <c r="LTF50" s="655"/>
      <c r="LTG50" s="655"/>
      <c r="LTH50" s="655"/>
      <c r="LTI50" s="655"/>
      <c r="LTJ50" s="655"/>
      <c r="LTK50" s="655"/>
      <c r="LTL50" s="655"/>
      <c r="LTM50" s="655"/>
      <c r="LTN50" s="655"/>
      <c r="LTO50" s="655"/>
      <c r="LTP50" s="655"/>
      <c r="LTQ50" s="655"/>
      <c r="LTR50" s="655"/>
      <c r="LTS50" s="655"/>
      <c r="LTT50" s="655"/>
      <c r="LTU50" s="655"/>
      <c r="LTV50" s="655"/>
      <c r="LTW50" s="655"/>
      <c r="LTX50" s="655"/>
      <c r="LTY50" s="655"/>
      <c r="LTZ50" s="655"/>
      <c r="LUA50" s="655"/>
      <c r="LUB50" s="655"/>
      <c r="LUC50" s="655"/>
      <c r="LUD50" s="655"/>
      <c r="LUE50" s="655"/>
      <c r="LUF50" s="655"/>
      <c r="LUG50" s="655"/>
      <c r="LUH50" s="655"/>
      <c r="LUI50" s="655"/>
      <c r="LUJ50" s="655"/>
      <c r="LUK50" s="655"/>
      <c r="LUL50" s="655"/>
      <c r="LUM50" s="655"/>
      <c r="LUN50" s="655"/>
      <c r="LUO50" s="655"/>
      <c r="LUP50" s="655"/>
      <c r="LUQ50" s="655"/>
      <c r="LUR50" s="655"/>
      <c r="LUS50" s="655"/>
      <c r="LUT50" s="655"/>
      <c r="LUU50" s="655"/>
      <c r="LUV50" s="655"/>
      <c r="LUW50" s="655"/>
      <c r="LUX50" s="655"/>
      <c r="LUY50" s="655"/>
      <c r="LUZ50" s="655"/>
      <c r="LVA50" s="655"/>
      <c r="LVB50" s="655"/>
      <c r="LVC50" s="655"/>
      <c r="LVD50" s="655"/>
      <c r="LVE50" s="655"/>
      <c r="LVF50" s="655"/>
      <c r="LVG50" s="655"/>
      <c r="LVH50" s="655"/>
      <c r="LVI50" s="655"/>
      <c r="LVJ50" s="655"/>
      <c r="LVK50" s="655"/>
      <c r="LVL50" s="655"/>
      <c r="LVM50" s="655"/>
      <c r="LVN50" s="655"/>
      <c r="LVO50" s="655"/>
      <c r="LVP50" s="655"/>
      <c r="LVQ50" s="655"/>
      <c r="LVR50" s="655"/>
      <c r="LVS50" s="655"/>
      <c r="LVT50" s="655"/>
      <c r="LVU50" s="655"/>
      <c r="LVV50" s="655"/>
      <c r="LVW50" s="655"/>
      <c r="LVX50" s="655"/>
      <c r="LVY50" s="655"/>
      <c r="LVZ50" s="655"/>
      <c r="LWA50" s="655"/>
      <c r="LWB50" s="655"/>
      <c r="LWC50" s="655"/>
      <c r="LWD50" s="655"/>
      <c r="LWE50" s="655"/>
      <c r="LWF50" s="655"/>
      <c r="LWG50" s="655"/>
      <c r="LWH50" s="655"/>
      <c r="LWI50" s="655"/>
      <c r="LWJ50" s="655"/>
      <c r="LWK50" s="655"/>
      <c r="LWL50" s="655"/>
      <c r="LWM50" s="655"/>
      <c r="LWN50" s="655"/>
      <c r="LWO50" s="655"/>
      <c r="LWP50" s="655"/>
      <c r="LWQ50" s="655"/>
      <c r="LWR50" s="655"/>
      <c r="LWS50" s="655"/>
      <c r="LWT50" s="655"/>
      <c r="LWU50" s="655"/>
      <c r="LWV50" s="655"/>
      <c r="LWW50" s="655"/>
      <c r="LWX50" s="655"/>
      <c r="LWY50" s="655"/>
      <c r="LWZ50" s="655"/>
      <c r="LXA50" s="655"/>
      <c r="LXB50" s="655"/>
      <c r="LXC50" s="655"/>
      <c r="LXD50" s="655"/>
      <c r="LXE50" s="655"/>
      <c r="LXF50" s="655"/>
      <c r="LXG50" s="655"/>
      <c r="LXH50" s="655"/>
      <c r="LXI50" s="655"/>
      <c r="LXJ50" s="655"/>
      <c r="LXK50" s="655"/>
      <c r="LXL50" s="655"/>
      <c r="LXM50" s="655"/>
      <c r="LXN50" s="655"/>
      <c r="LXO50" s="655"/>
      <c r="LXP50" s="655"/>
      <c r="LXQ50" s="655"/>
      <c r="LXR50" s="655"/>
      <c r="LXS50" s="655"/>
      <c r="LXT50" s="655"/>
      <c r="LXU50" s="655"/>
      <c r="LXV50" s="655"/>
      <c r="LXW50" s="655"/>
      <c r="LXX50" s="655"/>
      <c r="LXY50" s="655"/>
      <c r="LXZ50" s="655"/>
      <c r="LYA50" s="655"/>
      <c r="LYB50" s="655"/>
      <c r="LYC50" s="655"/>
      <c r="LYD50" s="655"/>
      <c r="LYE50" s="655"/>
      <c r="LYF50" s="655"/>
      <c r="LYG50" s="655"/>
      <c r="LYH50" s="655"/>
      <c r="LYI50" s="655"/>
      <c r="LYJ50" s="655"/>
      <c r="LYK50" s="655"/>
      <c r="LYL50" s="655"/>
      <c r="LYM50" s="655"/>
      <c r="LYN50" s="655"/>
      <c r="LYO50" s="655"/>
      <c r="LYP50" s="655"/>
      <c r="LYQ50" s="655"/>
      <c r="LYR50" s="655"/>
      <c r="LYS50" s="655"/>
      <c r="LYT50" s="655"/>
      <c r="LYU50" s="655"/>
      <c r="LYV50" s="655"/>
      <c r="LYW50" s="655"/>
      <c r="LYX50" s="655"/>
      <c r="LYY50" s="655"/>
      <c r="LYZ50" s="655"/>
      <c r="LZA50" s="655"/>
      <c r="LZB50" s="655"/>
      <c r="LZC50" s="655"/>
      <c r="LZD50" s="655"/>
      <c r="LZE50" s="655"/>
      <c r="LZF50" s="655"/>
      <c r="LZG50" s="655"/>
      <c r="LZH50" s="655"/>
      <c r="LZI50" s="655"/>
      <c r="LZJ50" s="655"/>
      <c r="LZK50" s="655"/>
      <c r="LZL50" s="655"/>
      <c r="LZM50" s="655"/>
      <c r="LZN50" s="655"/>
      <c r="LZO50" s="655"/>
      <c r="LZP50" s="655"/>
      <c r="LZQ50" s="655"/>
      <c r="LZR50" s="655"/>
      <c r="LZS50" s="655"/>
      <c r="LZT50" s="655"/>
      <c r="LZU50" s="655"/>
      <c r="LZV50" s="655"/>
      <c r="LZW50" s="655"/>
      <c r="LZX50" s="655"/>
      <c r="LZY50" s="655"/>
      <c r="LZZ50" s="655"/>
      <c r="MAA50" s="655"/>
      <c r="MAB50" s="655"/>
      <c r="MAC50" s="655"/>
      <c r="MAD50" s="655"/>
      <c r="MAE50" s="655"/>
      <c r="MAF50" s="655"/>
      <c r="MAG50" s="655"/>
      <c r="MAH50" s="655"/>
      <c r="MAI50" s="655"/>
      <c r="MAJ50" s="655"/>
      <c r="MAK50" s="655"/>
      <c r="MAL50" s="655"/>
      <c r="MAM50" s="655"/>
      <c r="MAN50" s="655"/>
      <c r="MAO50" s="655"/>
      <c r="MAP50" s="655"/>
      <c r="MAQ50" s="655"/>
      <c r="MAR50" s="655"/>
      <c r="MAS50" s="655"/>
      <c r="MAT50" s="655"/>
      <c r="MAU50" s="655"/>
      <c r="MAV50" s="655"/>
      <c r="MAW50" s="655"/>
      <c r="MAX50" s="655"/>
      <c r="MAY50" s="655"/>
      <c r="MAZ50" s="655"/>
      <c r="MBA50" s="655"/>
      <c r="MBB50" s="655"/>
      <c r="MBC50" s="655"/>
      <c r="MBD50" s="655"/>
      <c r="MBE50" s="655"/>
      <c r="MBF50" s="655"/>
      <c r="MBG50" s="655"/>
      <c r="MBH50" s="655"/>
      <c r="MBI50" s="655"/>
      <c r="MBJ50" s="655"/>
      <c r="MBK50" s="655"/>
      <c r="MBL50" s="655"/>
      <c r="MBM50" s="655"/>
      <c r="MBN50" s="655"/>
      <c r="MBO50" s="655"/>
      <c r="MBP50" s="655"/>
      <c r="MBQ50" s="655"/>
      <c r="MBR50" s="655"/>
      <c r="MBS50" s="655"/>
      <c r="MBT50" s="655"/>
      <c r="MBU50" s="655"/>
      <c r="MBV50" s="655"/>
      <c r="MBW50" s="655"/>
      <c r="MBX50" s="655"/>
      <c r="MBY50" s="655"/>
      <c r="MBZ50" s="655"/>
      <c r="MCA50" s="655"/>
      <c r="MCB50" s="655"/>
      <c r="MCC50" s="655"/>
      <c r="MCD50" s="655"/>
      <c r="MCE50" s="655"/>
      <c r="MCF50" s="655"/>
      <c r="MCG50" s="655"/>
      <c r="MCH50" s="655"/>
      <c r="MCI50" s="655"/>
      <c r="MCJ50" s="655"/>
      <c r="MCK50" s="655"/>
      <c r="MCL50" s="655"/>
      <c r="MCM50" s="655"/>
      <c r="MCN50" s="655"/>
      <c r="MCO50" s="655"/>
      <c r="MCP50" s="655"/>
      <c r="MCQ50" s="655"/>
      <c r="MCR50" s="655"/>
      <c r="MCS50" s="655"/>
      <c r="MCT50" s="655"/>
      <c r="MCU50" s="655"/>
      <c r="MCV50" s="655"/>
      <c r="MCW50" s="655"/>
      <c r="MCX50" s="655"/>
      <c r="MCY50" s="655"/>
      <c r="MCZ50" s="655"/>
      <c r="MDA50" s="655"/>
      <c r="MDB50" s="655"/>
      <c r="MDC50" s="655"/>
      <c r="MDD50" s="655"/>
      <c r="MDE50" s="655"/>
      <c r="MDF50" s="655"/>
      <c r="MDG50" s="655"/>
      <c r="MDH50" s="655"/>
      <c r="MDI50" s="655"/>
      <c r="MDJ50" s="655"/>
      <c r="MDK50" s="655"/>
      <c r="MDL50" s="655"/>
      <c r="MDM50" s="655"/>
      <c r="MDN50" s="655"/>
      <c r="MDO50" s="655"/>
      <c r="MDP50" s="655"/>
      <c r="MDQ50" s="655"/>
      <c r="MDR50" s="655"/>
      <c r="MDS50" s="655"/>
      <c r="MDT50" s="655"/>
      <c r="MDU50" s="655"/>
      <c r="MDV50" s="655"/>
      <c r="MDW50" s="655"/>
      <c r="MDX50" s="655"/>
      <c r="MDY50" s="655"/>
      <c r="MDZ50" s="655"/>
      <c r="MEA50" s="655"/>
      <c r="MEB50" s="655"/>
      <c r="MEC50" s="655"/>
      <c r="MED50" s="655"/>
      <c r="MEE50" s="655"/>
      <c r="MEF50" s="655"/>
      <c r="MEG50" s="655"/>
      <c r="MEH50" s="655"/>
      <c r="MEI50" s="655"/>
      <c r="MEJ50" s="655"/>
      <c r="MEK50" s="655"/>
      <c r="MEL50" s="655"/>
      <c r="MEM50" s="655"/>
      <c r="MEN50" s="655"/>
      <c r="MEO50" s="655"/>
      <c r="MEP50" s="655"/>
      <c r="MEQ50" s="655"/>
      <c r="MER50" s="655"/>
      <c r="MES50" s="655"/>
      <c r="MET50" s="655"/>
      <c r="MEU50" s="655"/>
      <c r="MEV50" s="655"/>
      <c r="MEW50" s="655"/>
      <c r="MEX50" s="655"/>
      <c r="MEY50" s="655"/>
      <c r="MEZ50" s="655"/>
      <c r="MFA50" s="655"/>
      <c r="MFB50" s="655"/>
      <c r="MFC50" s="655"/>
      <c r="MFD50" s="655"/>
      <c r="MFE50" s="655"/>
      <c r="MFF50" s="655"/>
      <c r="MFG50" s="655"/>
      <c r="MFH50" s="655"/>
      <c r="MFI50" s="655"/>
      <c r="MFJ50" s="655"/>
      <c r="MFK50" s="655"/>
      <c r="MFL50" s="655"/>
      <c r="MFM50" s="655"/>
      <c r="MFN50" s="655"/>
      <c r="MFO50" s="655"/>
      <c r="MFP50" s="655"/>
      <c r="MFQ50" s="655"/>
      <c r="MFR50" s="655"/>
      <c r="MFS50" s="655"/>
      <c r="MFT50" s="655"/>
      <c r="MFU50" s="655"/>
      <c r="MFV50" s="655"/>
      <c r="MFW50" s="655"/>
      <c r="MFX50" s="655"/>
      <c r="MFY50" s="655"/>
      <c r="MFZ50" s="655"/>
      <c r="MGA50" s="655"/>
      <c r="MGB50" s="655"/>
      <c r="MGC50" s="655"/>
      <c r="MGD50" s="655"/>
      <c r="MGE50" s="655"/>
      <c r="MGF50" s="655"/>
      <c r="MGG50" s="655"/>
      <c r="MGH50" s="655"/>
      <c r="MGI50" s="655"/>
      <c r="MGJ50" s="655"/>
      <c r="MGK50" s="655"/>
      <c r="MGL50" s="655"/>
      <c r="MGM50" s="655"/>
      <c r="MGN50" s="655"/>
      <c r="MGO50" s="655"/>
      <c r="MGP50" s="655"/>
      <c r="MGQ50" s="655"/>
      <c r="MGR50" s="655"/>
      <c r="MGS50" s="655"/>
      <c r="MGT50" s="655"/>
      <c r="MGU50" s="655"/>
      <c r="MGV50" s="655"/>
      <c r="MGW50" s="655"/>
      <c r="MGX50" s="655"/>
      <c r="MGY50" s="655"/>
      <c r="MGZ50" s="655"/>
      <c r="MHA50" s="655"/>
      <c r="MHB50" s="655"/>
      <c r="MHC50" s="655"/>
      <c r="MHD50" s="655"/>
      <c r="MHE50" s="655"/>
      <c r="MHF50" s="655"/>
      <c r="MHG50" s="655"/>
      <c r="MHH50" s="655"/>
      <c r="MHI50" s="655"/>
      <c r="MHJ50" s="655"/>
      <c r="MHK50" s="655"/>
      <c r="MHL50" s="655"/>
      <c r="MHM50" s="655"/>
      <c r="MHN50" s="655"/>
      <c r="MHO50" s="655"/>
      <c r="MHP50" s="655"/>
      <c r="MHQ50" s="655"/>
      <c r="MHR50" s="655"/>
      <c r="MHS50" s="655"/>
      <c r="MHT50" s="655"/>
      <c r="MHU50" s="655"/>
      <c r="MHV50" s="655"/>
      <c r="MHW50" s="655"/>
      <c r="MHX50" s="655"/>
      <c r="MHY50" s="655"/>
      <c r="MHZ50" s="655"/>
      <c r="MIA50" s="655"/>
      <c r="MIB50" s="655"/>
      <c r="MIC50" s="655"/>
      <c r="MID50" s="655"/>
      <c r="MIE50" s="655"/>
      <c r="MIF50" s="655"/>
      <c r="MIG50" s="655"/>
      <c r="MIH50" s="655"/>
      <c r="MII50" s="655"/>
      <c r="MIJ50" s="655"/>
      <c r="MIK50" s="655"/>
      <c r="MIL50" s="655"/>
      <c r="MIM50" s="655"/>
      <c r="MIN50" s="655"/>
      <c r="MIO50" s="655"/>
      <c r="MIP50" s="655"/>
      <c r="MIQ50" s="655"/>
      <c r="MIR50" s="655"/>
      <c r="MIS50" s="655"/>
      <c r="MIT50" s="655"/>
      <c r="MIU50" s="655"/>
      <c r="MIV50" s="655"/>
      <c r="MIW50" s="655"/>
      <c r="MIX50" s="655"/>
      <c r="MIY50" s="655"/>
      <c r="MIZ50" s="655"/>
      <c r="MJA50" s="655"/>
      <c r="MJB50" s="655"/>
      <c r="MJC50" s="655"/>
      <c r="MJD50" s="655"/>
      <c r="MJE50" s="655"/>
      <c r="MJF50" s="655"/>
      <c r="MJG50" s="655"/>
      <c r="MJH50" s="655"/>
      <c r="MJI50" s="655"/>
      <c r="MJJ50" s="655"/>
      <c r="MJK50" s="655"/>
      <c r="MJL50" s="655"/>
      <c r="MJM50" s="655"/>
      <c r="MJN50" s="655"/>
      <c r="MJO50" s="655"/>
      <c r="MJP50" s="655"/>
      <c r="MJQ50" s="655"/>
      <c r="MJR50" s="655"/>
      <c r="MJS50" s="655"/>
      <c r="MJT50" s="655"/>
      <c r="MJU50" s="655"/>
      <c r="MJV50" s="655"/>
      <c r="MJW50" s="655"/>
      <c r="MJX50" s="655"/>
      <c r="MJY50" s="655"/>
      <c r="MJZ50" s="655"/>
      <c r="MKA50" s="655"/>
      <c r="MKB50" s="655"/>
      <c r="MKC50" s="655"/>
      <c r="MKD50" s="655"/>
      <c r="MKE50" s="655"/>
      <c r="MKF50" s="655"/>
      <c r="MKG50" s="655"/>
      <c r="MKH50" s="655"/>
      <c r="MKI50" s="655"/>
      <c r="MKJ50" s="655"/>
      <c r="MKK50" s="655"/>
      <c r="MKL50" s="655"/>
      <c r="MKM50" s="655"/>
      <c r="MKN50" s="655"/>
      <c r="MKO50" s="655"/>
      <c r="MKP50" s="655"/>
      <c r="MKQ50" s="655"/>
      <c r="MKR50" s="655"/>
      <c r="MKS50" s="655"/>
      <c r="MKT50" s="655"/>
      <c r="MKU50" s="655"/>
      <c r="MKV50" s="655"/>
      <c r="MKW50" s="655"/>
      <c r="MKX50" s="655"/>
      <c r="MKY50" s="655"/>
      <c r="MKZ50" s="655"/>
      <c r="MLA50" s="655"/>
      <c r="MLB50" s="655"/>
      <c r="MLC50" s="655"/>
      <c r="MLD50" s="655"/>
      <c r="MLE50" s="655"/>
      <c r="MLF50" s="655"/>
      <c r="MLG50" s="655"/>
      <c r="MLH50" s="655"/>
      <c r="MLI50" s="655"/>
      <c r="MLJ50" s="655"/>
      <c r="MLK50" s="655"/>
      <c r="MLL50" s="655"/>
      <c r="MLM50" s="655"/>
      <c r="MLN50" s="655"/>
      <c r="MLO50" s="655"/>
      <c r="MLP50" s="655"/>
      <c r="MLQ50" s="655"/>
      <c r="MLR50" s="655"/>
      <c r="MLS50" s="655"/>
      <c r="MLT50" s="655"/>
      <c r="MLU50" s="655"/>
      <c r="MLV50" s="655"/>
      <c r="MLW50" s="655"/>
      <c r="MLX50" s="655"/>
      <c r="MLY50" s="655"/>
      <c r="MLZ50" s="655"/>
      <c r="MMA50" s="655"/>
      <c r="MMB50" s="655"/>
      <c r="MMC50" s="655"/>
      <c r="MMD50" s="655"/>
      <c r="MME50" s="655"/>
      <c r="MMF50" s="655"/>
      <c r="MMG50" s="655"/>
      <c r="MMH50" s="655"/>
      <c r="MMI50" s="655"/>
      <c r="MMJ50" s="655"/>
      <c r="MMK50" s="655"/>
      <c r="MML50" s="655"/>
      <c r="MMM50" s="655"/>
      <c r="MMN50" s="655"/>
      <c r="MMO50" s="655"/>
      <c r="MMP50" s="655"/>
      <c r="MMQ50" s="655"/>
      <c r="MMR50" s="655"/>
      <c r="MMS50" s="655"/>
      <c r="MMT50" s="655"/>
      <c r="MMU50" s="655"/>
      <c r="MMV50" s="655"/>
      <c r="MMW50" s="655"/>
      <c r="MMX50" s="655"/>
      <c r="MMY50" s="655"/>
      <c r="MMZ50" s="655"/>
      <c r="MNA50" s="655"/>
      <c r="MNB50" s="655"/>
      <c r="MNC50" s="655"/>
      <c r="MND50" s="655"/>
      <c r="MNE50" s="655"/>
      <c r="MNF50" s="655"/>
      <c r="MNG50" s="655"/>
      <c r="MNH50" s="655"/>
      <c r="MNI50" s="655"/>
      <c r="MNJ50" s="655"/>
      <c r="MNK50" s="655"/>
      <c r="MNL50" s="655"/>
      <c r="MNM50" s="655"/>
      <c r="MNN50" s="655"/>
      <c r="MNO50" s="655"/>
      <c r="MNP50" s="655"/>
      <c r="MNQ50" s="655"/>
      <c r="MNR50" s="655"/>
      <c r="MNS50" s="655"/>
      <c r="MNT50" s="655"/>
      <c r="MNU50" s="655"/>
      <c r="MNV50" s="655"/>
      <c r="MNW50" s="655"/>
      <c r="MNX50" s="655"/>
      <c r="MNY50" s="655"/>
      <c r="MNZ50" s="655"/>
      <c r="MOA50" s="655"/>
      <c r="MOB50" s="655"/>
      <c r="MOC50" s="655"/>
      <c r="MOD50" s="655"/>
      <c r="MOE50" s="655"/>
      <c r="MOF50" s="655"/>
      <c r="MOG50" s="655"/>
      <c r="MOH50" s="655"/>
      <c r="MOI50" s="655"/>
      <c r="MOJ50" s="655"/>
      <c r="MOK50" s="655"/>
      <c r="MOL50" s="655"/>
      <c r="MOM50" s="655"/>
      <c r="MON50" s="655"/>
      <c r="MOO50" s="655"/>
      <c r="MOP50" s="655"/>
      <c r="MOQ50" s="655"/>
      <c r="MOR50" s="655"/>
      <c r="MOS50" s="655"/>
      <c r="MOT50" s="655"/>
      <c r="MOU50" s="655"/>
      <c r="MOV50" s="655"/>
      <c r="MOW50" s="655"/>
      <c r="MOX50" s="655"/>
      <c r="MOY50" s="655"/>
      <c r="MOZ50" s="655"/>
      <c r="MPA50" s="655"/>
      <c r="MPB50" s="655"/>
      <c r="MPC50" s="655"/>
      <c r="MPD50" s="655"/>
      <c r="MPE50" s="655"/>
      <c r="MPF50" s="655"/>
      <c r="MPG50" s="655"/>
      <c r="MPH50" s="655"/>
      <c r="MPI50" s="655"/>
      <c r="MPJ50" s="655"/>
      <c r="MPK50" s="655"/>
      <c r="MPL50" s="655"/>
      <c r="MPM50" s="655"/>
      <c r="MPN50" s="655"/>
      <c r="MPO50" s="655"/>
      <c r="MPP50" s="655"/>
      <c r="MPQ50" s="655"/>
      <c r="MPR50" s="655"/>
      <c r="MPS50" s="655"/>
      <c r="MPT50" s="655"/>
      <c r="MPU50" s="655"/>
      <c r="MPV50" s="655"/>
      <c r="MPW50" s="655"/>
      <c r="MPX50" s="655"/>
      <c r="MPY50" s="655"/>
      <c r="MPZ50" s="655"/>
      <c r="MQA50" s="655"/>
      <c r="MQB50" s="655"/>
      <c r="MQC50" s="655"/>
      <c r="MQD50" s="655"/>
      <c r="MQE50" s="655"/>
      <c r="MQF50" s="655"/>
      <c r="MQG50" s="655"/>
      <c r="MQH50" s="655"/>
      <c r="MQI50" s="655"/>
      <c r="MQJ50" s="655"/>
      <c r="MQK50" s="655"/>
      <c r="MQL50" s="655"/>
      <c r="MQM50" s="655"/>
      <c r="MQN50" s="655"/>
      <c r="MQO50" s="655"/>
      <c r="MQP50" s="655"/>
      <c r="MQQ50" s="655"/>
      <c r="MQR50" s="655"/>
      <c r="MQS50" s="655"/>
      <c r="MQT50" s="655"/>
      <c r="MQU50" s="655"/>
      <c r="MQV50" s="655"/>
      <c r="MQW50" s="655"/>
      <c r="MQX50" s="655"/>
      <c r="MQY50" s="655"/>
      <c r="MQZ50" s="655"/>
      <c r="MRA50" s="655"/>
      <c r="MRB50" s="655"/>
      <c r="MRC50" s="655"/>
      <c r="MRD50" s="655"/>
      <c r="MRE50" s="655"/>
      <c r="MRF50" s="655"/>
      <c r="MRG50" s="655"/>
      <c r="MRH50" s="655"/>
      <c r="MRI50" s="655"/>
      <c r="MRJ50" s="655"/>
      <c r="MRK50" s="655"/>
      <c r="MRL50" s="655"/>
      <c r="MRM50" s="655"/>
      <c r="MRN50" s="655"/>
      <c r="MRO50" s="655"/>
      <c r="MRP50" s="655"/>
      <c r="MRQ50" s="655"/>
      <c r="MRR50" s="655"/>
      <c r="MRS50" s="655"/>
      <c r="MRT50" s="655"/>
      <c r="MRU50" s="655"/>
      <c r="MRV50" s="655"/>
      <c r="MRW50" s="655"/>
      <c r="MRX50" s="655"/>
      <c r="MRY50" s="655"/>
      <c r="MRZ50" s="655"/>
      <c r="MSA50" s="655"/>
      <c r="MSB50" s="655"/>
      <c r="MSC50" s="655"/>
      <c r="MSD50" s="655"/>
      <c r="MSE50" s="655"/>
      <c r="MSF50" s="655"/>
      <c r="MSG50" s="655"/>
      <c r="MSH50" s="655"/>
      <c r="MSI50" s="655"/>
      <c r="MSJ50" s="655"/>
      <c r="MSK50" s="655"/>
      <c r="MSL50" s="655"/>
      <c r="MSM50" s="655"/>
      <c r="MSN50" s="655"/>
      <c r="MSO50" s="655"/>
      <c r="MSP50" s="655"/>
      <c r="MSQ50" s="655"/>
      <c r="MSR50" s="655"/>
      <c r="MSS50" s="655"/>
      <c r="MST50" s="655"/>
      <c r="MSU50" s="655"/>
      <c r="MSV50" s="655"/>
      <c r="MSW50" s="655"/>
      <c r="MSX50" s="655"/>
      <c r="MSY50" s="655"/>
      <c r="MSZ50" s="655"/>
      <c r="MTA50" s="655"/>
      <c r="MTB50" s="655"/>
      <c r="MTC50" s="655"/>
      <c r="MTD50" s="655"/>
      <c r="MTE50" s="655"/>
      <c r="MTF50" s="655"/>
      <c r="MTG50" s="655"/>
      <c r="MTH50" s="655"/>
      <c r="MTI50" s="655"/>
      <c r="MTJ50" s="655"/>
      <c r="MTK50" s="655"/>
      <c r="MTL50" s="655"/>
      <c r="MTM50" s="655"/>
      <c r="MTN50" s="655"/>
      <c r="MTO50" s="655"/>
      <c r="MTP50" s="655"/>
      <c r="MTQ50" s="655"/>
      <c r="MTR50" s="655"/>
      <c r="MTS50" s="655"/>
      <c r="MTT50" s="655"/>
      <c r="MTU50" s="655"/>
      <c r="MTV50" s="655"/>
      <c r="MTW50" s="655"/>
      <c r="MTX50" s="655"/>
      <c r="MTY50" s="655"/>
      <c r="MTZ50" s="655"/>
      <c r="MUA50" s="655"/>
      <c r="MUB50" s="655"/>
      <c r="MUC50" s="655"/>
      <c r="MUD50" s="655"/>
      <c r="MUE50" s="655"/>
      <c r="MUF50" s="655"/>
      <c r="MUG50" s="655"/>
      <c r="MUH50" s="655"/>
      <c r="MUI50" s="655"/>
      <c r="MUJ50" s="655"/>
      <c r="MUK50" s="655"/>
      <c r="MUL50" s="655"/>
      <c r="MUM50" s="655"/>
      <c r="MUN50" s="655"/>
      <c r="MUO50" s="655"/>
      <c r="MUP50" s="655"/>
      <c r="MUQ50" s="655"/>
      <c r="MUR50" s="655"/>
      <c r="MUS50" s="655"/>
      <c r="MUT50" s="655"/>
      <c r="MUU50" s="655"/>
      <c r="MUV50" s="655"/>
      <c r="MUW50" s="655"/>
      <c r="MUX50" s="655"/>
      <c r="MUY50" s="655"/>
      <c r="MUZ50" s="655"/>
      <c r="MVA50" s="655"/>
      <c r="MVB50" s="655"/>
      <c r="MVC50" s="655"/>
      <c r="MVD50" s="655"/>
      <c r="MVE50" s="655"/>
      <c r="MVF50" s="655"/>
      <c r="MVG50" s="655"/>
      <c r="MVH50" s="655"/>
      <c r="MVI50" s="655"/>
      <c r="MVJ50" s="655"/>
      <c r="MVK50" s="655"/>
      <c r="MVL50" s="655"/>
      <c r="MVM50" s="655"/>
      <c r="MVN50" s="655"/>
      <c r="MVO50" s="655"/>
      <c r="MVP50" s="655"/>
      <c r="MVQ50" s="655"/>
      <c r="MVR50" s="655"/>
      <c r="MVS50" s="655"/>
      <c r="MVT50" s="655"/>
      <c r="MVU50" s="655"/>
      <c r="MVV50" s="655"/>
      <c r="MVW50" s="655"/>
      <c r="MVX50" s="655"/>
      <c r="MVY50" s="655"/>
      <c r="MVZ50" s="655"/>
      <c r="MWA50" s="655"/>
      <c r="MWB50" s="655"/>
      <c r="MWC50" s="655"/>
      <c r="MWD50" s="655"/>
      <c r="MWE50" s="655"/>
      <c r="MWF50" s="655"/>
      <c r="MWG50" s="655"/>
      <c r="MWH50" s="655"/>
      <c r="MWI50" s="655"/>
      <c r="MWJ50" s="655"/>
      <c r="MWK50" s="655"/>
      <c r="MWL50" s="655"/>
      <c r="MWM50" s="655"/>
      <c r="MWN50" s="655"/>
      <c r="MWO50" s="655"/>
      <c r="MWP50" s="655"/>
      <c r="MWQ50" s="655"/>
      <c r="MWR50" s="655"/>
      <c r="MWS50" s="655"/>
      <c r="MWT50" s="655"/>
      <c r="MWU50" s="655"/>
      <c r="MWV50" s="655"/>
      <c r="MWW50" s="655"/>
      <c r="MWX50" s="655"/>
      <c r="MWY50" s="655"/>
      <c r="MWZ50" s="655"/>
      <c r="MXA50" s="655"/>
      <c r="MXB50" s="655"/>
      <c r="MXC50" s="655"/>
      <c r="MXD50" s="655"/>
      <c r="MXE50" s="655"/>
      <c r="MXF50" s="655"/>
      <c r="MXG50" s="655"/>
      <c r="MXH50" s="655"/>
      <c r="MXI50" s="655"/>
      <c r="MXJ50" s="655"/>
      <c r="MXK50" s="655"/>
      <c r="MXL50" s="655"/>
      <c r="MXM50" s="655"/>
      <c r="MXN50" s="655"/>
      <c r="MXO50" s="655"/>
      <c r="MXP50" s="655"/>
      <c r="MXQ50" s="655"/>
      <c r="MXR50" s="655"/>
      <c r="MXS50" s="655"/>
      <c r="MXT50" s="655"/>
      <c r="MXU50" s="655"/>
      <c r="MXV50" s="655"/>
      <c r="MXW50" s="655"/>
      <c r="MXX50" s="655"/>
      <c r="MXY50" s="655"/>
      <c r="MXZ50" s="655"/>
      <c r="MYA50" s="655"/>
      <c r="MYB50" s="655"/>
      <c r="MYC50" s="655"/>
      <c r="MYD50" s="655"/>
      <c r="MYE50" s="655"/>
      <c r="MYF50" s="655"/>
      <c r="MYG50" s="655"/>
      <c r="MYH50" s="655"/>
      <c r="MYI50" s="655"/>
      <c r="MYJ50" s="655"/>
      <c r="MYK50" s="655"/>
      <c r="MYL50" s="655"/>
      <c r="MYM50" s="655"/>
      <c r="MYN50" s="655"/>
      <c r="MYO50" s="655"/>
      <c r="MYP50" s="655"/>
      <c r="MYQ50" s="655"/>
      <c r="MYR50" s="655"/>
      <c r="MYS50" s="655"/>
      <c r="MYT50" s="655"/>
      <c r="MYU50" s="655"/>
      <c r="MYV50" s="655"/>
      <c r="MYW50" s="655"/>
      <c r="MYX50" s="655"/>
      <c r="MYY50" s="655"/>
      <c r="MYZ50" s="655"/>
      <c r="MZA50" s="655"/>
      <c r="MZB50" s="655"/>
      <c r="MZC50" s="655"/>
      <c r="MZD50" s="655"/>
      <c r="MZE50" s="655"/>
      <c r="MZF50" s="655"/>
      <c r="MZG50" s="655"/>
      <c r="MZH50" s="655"/>
      <c r="MZI50" s="655"/>
      <c r="MZJ50" s="655"/>
      <c r="MZK50" s="655"/>
      <c r="MZL50" s="655"/>
      <c r="MZM50" s="655"/>
      <c r="MZN50" s="655"/>
      <c r="MZO50" s="655"/>
      <c r="MZP50" s="655"/>
      <c r="MZQ50" s="655"/>
      <c r="MZR50" s="655"/>
      <c r="MZS50" s="655"/>
      <c r="MZT50" s="655"/>
      <c r="MZU50" s="655"/>
      <c r="MZV50" s="655"/>
      <c r="MZW50" s="655"/>
      <c r="MZX50" s="655"/>
      <c r="MZY50" s="655"/>
      <c r="MZZ50" s="655"/>
      <c r="NAA50" s="655"/>
      <c r="NAB50" s="655"/>
      <c r="NAC50" s="655"/>
      <c r="NAD50" s="655"/>
      <c r="NAE50" s="655"/>
      <c r="NAF50" s="655"/>
      <c r="NAG50" s="655"/>
      <c r="NAH50" s="655"/>
      <c r="NAI50" s="655"/>
      <c r="NAJ50" s="655"/>
      <c r="NAK50" s="655"/>
      <c r="NAL50" s="655"/>
      <c r="NAM50" s="655"/>
      <c r="NAN50" s="655"/>
      <c r="NAO50" s="655"/>
      <c r="NAP50" s="655"/>
      <c r="NAQ50" s="655"/>
      <c r="NAR50" s="655"/>
      <c r="NAS50" s="655"/>
      <c r="NAT50" s="655"/>
      <c r="NAU50" s="655"/>
      <c r="NAV50" s="655"/>
      <c r="NAW50" s="655"/>
      <c r="NAX50" s="655"/>
      <c r="NAY50" s="655"/>
      <c r="NAZ50" s="655"/>
      <c r="NBA50" s="655"/>
      <c r="NBB50" s="655"/>
      <c r="NBC50" s="655"/>
      <c r="NBD50" s="655"/>
      <c r="NBE50" s="655"/>
      <c r="NBF50" s="655"/>
      <c r="NBG50" s="655"/>
      <c r="NBH50" s="655"/>
      <c r="NBI50" s="655"/>
      <c r="NBJ50" s="655"/>
      <c r="NBK50" s="655"/>
      <c r="NBL50" s="655"/>
      <c r="NBM50" s="655"/>
      <c r="NBN50" s="655"/>
      <c r="NBO50" s="655"/>
      <c r="NBP50" s="655"/>
      <c r="NBQ50" s="655"/>
      <c r="NBR50" s="655"/>
      <c r="NBS50" s="655"/>
      <c r="NBT50" s="655"/>
      <c r="NBU50" s="655"/>
      <c r="NBV50" s="655"/>
      <c r="NBW50" s="655"/>
      <c r="NBX50" s="655"/>
      <c r="NBY50" s="655"/>
      <c r="NBZ50" s="655"/>
      <c r="NCA50" s="655"/>
      <c r="NCB50" s="655"/>
      <c r="NCC50" s="655"/>
      <c r="NCD50" s="655"/>
      <c r="NCE50" s="655"/>
      <c r="NCF50" s="655"/>
      <c r="NCG50" s="655"/>
      <c r="NCH50" s="655"/>
      <c r="NCI50" s="655"/>
      <c r="NCJ50" s="655"/>
      <c r="NCK50" s="655"/>
      <c r="NCL50" s="655"/>
      <c r="NCM50" s="655"/>
      <c r="NCN50" s="655"/>
      <c r="NCO50" s="655"/>
      <c r="NCP50" s="655"/>
      <c r="NCQ50" s="655"/>
      <c r="NCR50" s="655"/>
      <c r="NCS50" s="655"/>
      <c r="NCT50" s="655"/>
      <c r="NCU50" s="655"/>
      <c r="NCV50" s="655"/>
      <c r="NCW50" s="655"/>
      <c r="NCX50" s="655"/>
      <c r="NCY50" s="655"/>
      <c r="NCZ50" s="655"/>
      <c r="NDA50" s="655"/>
      <c r="NDB50" s="655"/>
      <c r="NDC50" s="655"/>
      <c r="NDD50" s="655"/>
      <c r="NDE50" s="655"/>
      <c r="NDF50" s="655"/>
      <c r="NDG50" s="655"/>
      <c r="NDH50" s="655"/>
      <c r="NDI50" s="655"/>
      <c r="NDJ50" s="655"/>
      <c r="NDK50" s="655"/>
      <c r="NDL50" s="655"/>
      <c r="NDM50" s="655"/>
      <c r="NDN50" s="655"/>
      <c r="NDO50" s="655"/>
      <c r="NDP50" s="655"/>
      <c r="NDQ50" s="655"/>
      <c r="NDR50" s="655"/>
      <c r="NDS50" s="655"/>
      <c r="NDT50" s="655"/>
      <c r="NDU50" s="655"/>
      <c r="NDV50" s="655"/>
      <c r="NDW50" s="655"/>
      <c r="NDX50" s="655"/>
      <c r="NDY50" s="655"/>
      <c r="NDZ50" s="655"/>
      <c r="NEA50" s="655"/>
      <c r="NEB50" s="655"/>
      <c r="NEC50" s="655"/>
      <c r="NED50" s="655"/>
      <c r="NEE50" s="655"/>
      <c r="NEF50" s="655"/>
      <c r="NEG50" s="655"/>
      <c r="NEH50" s="655"/>
      <c r="NEI50" s="655"/>
      <c r="NEJ50" s="655"/>
      <c r="NEK50" s="655"/>
      <c r="NEL50" s="655"/>
      <c r="NEM50" s="655"/>
      <c r="NEN50" s="655"/>
      <c r="NEO50" s="655"/>
      <c r="NEP50" s="655"/>
      <c r="NEQ50" s="655"/>
      <c r="NER50" s="655"/>
      <c r="NES50" s="655"/>
      <c r="NET50" s="655"/>
      <c r="NEU50" s="655"/>
      <c r="NEV50" s="655"/>
      <c r="NEW50" s="655"/>
      <c r="NEX50" s="655"/>
      <c r="NEY50" s="655"/>
      <c r="NEZ50" s="655"/>
      <c r="NFA50" s="655"/>
      <c r="NFB50" s="655"/>
      <c r="NFC50" s="655"/>
      <c r="NFD50" s="655"/>
      <c r="NFE50" s="655"/>
      <c r="NFF50" s="655"/>
      <c r="NFG50" s="655"/>
      <c r="NFH50" s="655"/>
      <c r="NFI50" s="655"/>
      <c r="NFJ50" s="655"/>
      <c r="NFK50" s="655"/>
      <c r="NFL50" s="655"/>
      <c r="NFM50" s="655"/>
      <c r="NFN50" s="655"/>
      <c r="NFO50" s="655"/>
      <c r="NFP50" s="655"/>
      <c r="NFQ50" s="655"/>
      <c r="NFR50" s="655"/>
      <c r="NFS50" s="655"/>
      <c r="NFT50" s="655"/>
      <c r="NFU50" s="655"/>
      <c r="NFV50" s="655"/>
      <c r="NFW50" s="655"/>
      <c r="NFX50" s="655"/>
      <c r="NFY50" s="655"/>
      <c r="NFZ50" s="655"/>
      <c r="NGA50" s="655"/>
      <c r="NGB50" s="655"/>
      <c r="NGC50" s="655"/>
      <c r="NGD50" s="655"/>
      <c r="NGE50" s="655"/>
      <c r="NGF50" s="655"/>
      <c r="NGG50" s="655"/>
      <c r="NGH50" s="655"/>
      <c r="NGI50" s="655"/>
      <c r="NGJ50" s="655"/>
      <c r="NGK50" s="655"/>
      <c r="NGL50" s="655"/>
      <c r="NGM50" s="655"/>
      <c r="NGN50" s="655"/>
      <c r="NGO50" s="655"/>
      <c r="NGP50" s="655"/>
      <c r="NGQ50" s="655"/>
      <c r="NGR50" s="655"/>
      <c r="NGS50" s="655"/>
      <c r="NGT50" s="655"/>
      <c r="NGU50" s="655"/>
      <c r="NGV50" s="655"/>
      <c r="NGW50" s="655"/>
      <c r="NGX50" s="655"/>
      <c r="NGY50" s="655"/>
      <c r="NGZ50" s="655"/>
      <c r="NHA50" s="655"/>
      <c r="NHB50" s="655"/>
      <c r="NHC50" s="655"/>
      <c r="NHD50" s="655"/>
      <c r="NHE50" s="655"/>
      <c r="NHF50" s="655"/>
      <c r="NHG50" s="655"/>
      <c r="NHH50" s="655"/>
      <c r="NHI50" s="655"/>
      <c r="NHJ50" s="655"/>
      <c r="NHK50" s="655"/>
      <c r="NHL50" s="655"/>
      <c r="NHM50" s="655"/>
      <c r="NHN50" s="655"/>
      <c r="NHO50" s="655"/>
      <c r="NHP50" s="655"/>
      <c r="NHQ50" s="655"/>
      <c r="NHR50" s="655"/>
      <c r="NHS50" s="655"/>
      <c r="NHT50" s="655"/>
      <c r="NHU50" s="655"/>
      <c r="NHV50" s="655"/>
      <c r="NHW50" s="655"/>
      <c r="NHX50" s="655"/>
      <c r="NHY50" s="655"/>
      <c r="NHZ50" s="655"/>
      <c r="NIA50" s="655"/>
      <c r="NIB50" s="655"/>
      <c r="NIC50" s="655"/>
      <c r="NID50" s="655"/>
      <c r="NIE50" s="655"/>
      <c r="NIF50" s="655"/>
      <c r="NIG50" s="655"/>
      <c r="NIH50" s="655"/>
      <c r="NII50" s="655"/>
      <c r="NIJ50" s="655"/>
      <c r="NIK50" s="655"/>
      <c r="NIL50" s="655"/>
      <c r="NIM50" s="655"/>
      <c r="NIN50" s="655"/>
      <c r="NIO50" s="655"/>
      <c r="NIP50" s="655"/>
      <c r="NIQ50" s="655"/>
      <c r="NIR50" s="655"/>
      <c r="NIS50" s="655"/>
      <c r="NIT50" s="655"/>
      <c r="NIU50" s="655"/>
      <c r="NIV50" s="655"/>
      <c r="NIW50" s="655"/>
      <c r="NIX50" s="655"/>
      <c r="NIY50" s="655"/>
      <c r="NIZ50" s="655"/>
      <c r="NJA50" s="655"/>
      <c r="NJB50" s="655"/>
      <c r="NJC50" s="655"/>
      <c r="NJD50" s="655"/>
      <c r="NJE50" s="655"/>
      <c r="NJF50" s="655"/>
      <c r="NJG50" s="655"/>
      <c r="NJH50" s="655"/>
      <c r="NJI50" s="655"/>
      <c r="NJJ50" s="655"/>
      <c r="NJK50" s="655"/>
      <c r="NJL50" s="655"/>
      <c r="NJM50" s="655"/>
      <c r="NJN50" s="655"/>
      <c r="NJO50" s="655"/>
      <c r="NJP50" s="655"/>
      <c r="NJQ50" s="655"/>
      <c r="NJR50" s="655"/>
      <c r="NJS50" s="655"/>
      <c r="NJT50" s="655"/>
      <c r="NJU50" s="655"/>
      <c r="NJV50" s="655"/>
      <c r="NJW50" s="655"/>
      <c r="NJX50" s="655"/>
      <c r="NJY50" s="655"/>
      <c r="NJZ50" s="655"/>
      <c r="NKA50" s="655"/>
      <c r="NKB50" s="655"/>
      <c r="NKC50" s="655"/>
      <c r="NKD50" s="655"/>
      <c r="NKE50" s="655"/>
      <c r="NKF50" s="655"/>
      <c r="NKG50" s="655"/>
      <c r="NKH50" s="655"/>
      <c r="NKI50" s="655"/>
      <c r="NKJ50" s="655"/>
      <c r="NKK50" s="655"/>
      <c r="NKL50" s="655"/>
      <c r="NKM50" s="655"/>
      <c r="NKN50" s="655"/>
      <c r="NKO50" s="655"/>
      <c r="NKP50" s="655"/>
      <c r="NKQ50" s="655"/>
      <c r="NKR50" s="655"/>
      <c r="NKS50" s="655"/>
      <c r="NKT50" s="655"/>
      <c r="NKU50" s="655"/>
      <c r="NKV50" s="655"/>
      <c r="NKW50" s="655"/>
      <c r="NKX50" s="655"/>
      <c r="NKY50" s="655"/>
      <c r="NKZ50" s="655"/>
      <c r="NLA50" s="655"/>
      <c r="NLB50" s="655"/>
      <c r="NLC50" s="655"/>
      <c r="NLD50" s="655"/>
      <c r="NLE50" s="655"/>
      <c r="NLF50" s="655"/>
      <c r="NLG50" s="655"/>
      <c r="NLH50" s="655"/>
      <c r="NLI50" s="655"/>
      <c r="NLJ50" s="655"/>
      <c r="NLK50" s="655"/>
      <c r="NLL50" s="655"/>
      <c r="NLM50" s="655"/>
      <c r="NLN50" s="655"/>
      <c r="NLO50" s="655"/>
      <c r="NLP50" s="655"/>
      <c r="NLQ50" s="655"/>
      <c r="NLR50" s="655"/>
      <c r="NLS50" s="655"/>
      <c r="NLT50" s="655"/>
      <c r="NLU50" s="655"/>
      <c r="NLV50" s="655"/>
      <c r="NLW50" s="655"/>
      <c r="NLX50" s="655"/>
      <c r="NLY50" s="655"/>
      <c r="NLZ50" s="655"/>
      <c r="NMA50" s="655"/>
      <c r="NMB50" s="655"/>
      <c r="NMC50" s="655"/>
      <c r="NMD50" s="655"/>
      <c r="NME50" s="655"/>
      <c r="NMF50" s="655"/>
      <c r="NMG50" s="655"/>
      <c r="NMH50" s="655"/>
      <c r="NMI50" s="655"/>
      <c r="NMJ50" s="655"/>
      <c r="NMK50" s="655"/>
      <c r="NML50" s="655"/>
      <c r="NMM50" s="655"/>
      <c r="NMN50" s="655"/>
      <c r="NMO50" s="655"/>
      <c r="NMP50" s="655"/>
      <c r="NMQ50" s="655"/>
      <c r="NMR50" s="655"/>
      <c r="NMS50" s="655"/>
      <c r="NMT50" s="655"/>
      <c r="NMU50" s="655"/>
      <c r="NMV50" s="655"/>
      <c r="NMW50" s="655"/>
      <c r="NMX50" s="655"/>
      <c r="NMY50" s="655"/>
      <c r="NMZ50" s="655"/>
      <c r="NNA50" s="655"/>
      <c r="NNB50" s="655"/>
      <c r="NNC50" s="655"/>
      <c r="NND50" s="655"/>
      <c r="NNE50" s="655"/>
      <c r="NNF50" s="655"/>
      <c r="NNG50" s="655"/>
      <c r="NNH50" s="655"/>
      <c r="NNI50" s="655"/>
      <c r="NNJ50" s="655"/>
      <c r="NNK50" s="655"/>
      <c r="NNL50" s="655"/>
      <c r="NNM50" s="655"/>
      <c r="NNN50" s="655"/>
      <c r="NNO50" s="655"/>
      <c r="NNP50" s="655"/>
      <c r="NNQ50" s="655"/>
      <c r="NNR50" s="655"/>
      <c r="NNS50" s="655"/>
      <c r="NNT50" s="655"/>
      <c r="NNU50" s="655"/>
      <c r="NNV50" s="655"/>
      <c r="NNW50" s="655"/>
      <c r="NNX50" s="655"/>
      <c r="NNY50" s="655"/>
      <c r="NNZ50" s="655"/>
      <c r="NOA50" s="655"/>
      <c r="NOB50" s="655"/>
      <c r="NOC50" s="655"/>
      <c r="NOD50" s="655"/>
      <c r="NOE50" s="655"/>
      <c r="NOF50" s="655"/>
      <c r="NOG50" s="655"/>
      <c r="NOH50" s="655"/>
      <c r="NOI50" s="655"/>
      <c r="NOJ50" s="655"/>
      <c r="NOK50" s="655"/>
      <c r="NOL50" s="655"/>
      <c r="NOM50" s="655"/>
      <c r="NON50" s="655"/>
      <c r="NOO50" s="655"/>
      <c r="NOP50" s="655"/>
      <c r="NOQ50" s="655"/>
      <c r="NOR50" s="655"/>
      <c r="NOS50" s="655"/>
      <c r="NOT50" s="655"/>
      <c r="NOU50" s="655"/>
      <c r="NOV50" s="655"/>
      <c r="NOW50" s="655"/>
      <c r="NOX50" s="655"/>
      <c r="NOY50" s="655"/>
      <c r="NOZ50" s="655"/>
      <c r="NPA50" s="655"/>
      <c r="NPB50" s="655"/>
      <c r="NPC50" s="655"/>
      <c r="NPD50" s="655"/>
      <c r="NPE50" s="655"/>
      <c r="NPF50" s="655"/>
      <c r="NPG50" s="655"/>
      <c r="NPH50" s="655"/>
      <c r="NPI50" s="655"/>
      <c r="NPJ50" s="655"/>
      <c r="NPK50" s="655"/>
      <c r="NPL50" s="655"/>
      <c r="NPM50" s="655"/>
      <c r="NPN50" s="655"/>
      <c r="NPO50" s="655"/>
      <c r="NPP50" s="655"/>
      <c r="NPQ50" s="655"/>
      <c r="NPR50" s="655"/>
      <c r="NPS50" s="655"/>
      <c r="NPT50" s="655"/>
      <c r="NPU50" s="655"/>
      <c r="NPV50" s="655"/>
      <c r="NPW50" s="655"/>
      <c r="NPX50" s="655"/>
      <c r="NPY50" s="655"/>
      <c r="NPZ50" s="655"/>
      <c r="NQA50" s="655"/>
      <c r="NQB50" s="655"/>
      <c r="NQC50" s="655"/>
      <c r="NQD50" s="655"/>
      <c r="NQE50" s="655"/>
      <c r="NQF50" s="655"/>
      <c r="NQG50" s="655"/>
      <c r="NQH50" s="655"/>
      <c r="NQI50" s="655"/>
      <c r="NQJ50" s="655"/>
      <c r="NQK50" s="655"/>
      <c r="NQL50" s="655"/>
      <c r="NQM50" s="655"/>
      <c r="NQN50" s="655"/>
      <c r="NQO50" s="655"/>
      <c r="NQP50" s="655"/>
      <c r="NQQ50" s="655"/>
      <c r="NQR50" s="655"/>
      <c r="NQS50" s="655"/>
      <c r="NQT50" s="655"/>
      <c r="NQU50" s="655"/>
      <c r="NQV50" s="655"/>
      <c r="NQW50" s="655"/>
      <c r="NQX50" s="655"/>
      <c r="NQY50" s="655"/>
      <c r="NQZ50" s="655"/>
      <c r="NRA50" s="655"/>
      <c r="NRB50" s="655"/>
      <c r="NRC50" s="655"/>
      <c r="NRD50" s="655"/>
      <c r="NRE50" s="655"/>
      <c r="NRF50" s="655"/>
      <c r="NRG50" s="655"/>
      <c r="NRH50" s="655"/>
      <c r="NRI50" s="655"/>
      <c r="NRJ50" s="655"/>
      <c r="NRK50" s="655"/>
      <c r="NRL50" s="655"/>
      <c r="NRM50" s="655"/>
      <c r="NRN50" s="655"/>
      <c r="NRO50" s="655"/>
      <c r="NRP50" s="655"/>
      <c r="NRQ50" s="655"/>
      <c r="NRR50" s="655"/>
      <c r="NRS50" s="655"/>
      <c r="NRT50" s="655"/>
      <c r="NRU50" s="655"/>
      <c r="NRV50" s="655"/>
      <c r="NRW50" s="655"/>
      <c r="NRX50" s="655"/>
      <c r="NRY50" s="655"/>
      <c r="NRZ50" s="655"/>
      <c r="NSA50" s="655"/>
      <c r="NSB50" s="655"/>
      <c r="NSC50" s="655"/>
      <c r="NSD50" s="655"/>
      <c r="NSE50" s="655"/>
      <c r="NSF50" s="655"/>
      <c r="NSG50" s="655"/>
      <c r="NSH50" s="655"/>
      <c r="NSI50" s="655"/>
      <c r="NSJ50" s="655"/>
      <c r="NSK50" s="655"/>
      <c r="NSL50" s="655"/>
      <c r="NSM50" s="655"/>
      <c r="NSN50" s="655"/>
      <c r="NSO50" s="655"/>
      <c r="NSP50" s="655"/>
      <c r="NSQ50" s="655"/>
      <c r="NSR50" s="655"/>
      <c r="NSS50" s="655"/>
      <c r="NST50" s="655"/>
      <c r="NSU50" s="655"/>
      <c r="NSV50" s="655"/>
      <c r="NSW50" s="655"/>
      <c r="NSX50" s="655"/>
      <c r="NSY50" s="655"/>
      <c r="NSZ50" s="655"/>
      <c r="NTA50" s="655"/>
      <c r="NTB50" s="655"/>
      <c r="NTC50" s="655"/>
      <c r="NTD50" s="655"/>
      <c r="NTE50" s="655"/>
      <c r="NTF50" s="655"/>
      <c r="NTG50" s="655"/>
      <c r="NTH50" s="655"/>
      <c r="NTI50" s="655"/>
      <c r="NTJ50" s="655"/>
      <c r="NTK50" s="655"/>
      <c r="NTL50" s="655"/>
      <c r="NTM50" s="655"/>
      <c r="NTN50" s="655"/>
      <c r="NTO50" s="655"/>
      <c r="NTP50" s="655"/>
      <c r="NTQ50" s="655"/>
      <c r="NTR50" s="655"/>
      <c r="NTS50" s="655"/>
      <c r="NTT50" s="655"/>
      <c r="NTU50" s="655"/>
      <c r="NTV50" s="655"/>
      <c r="NTW50" s="655"/>
      <c r="NTX50" s="655"/>
      <c r="NTY50" s="655"/>
      <c r="NTZ50" s="655"/>
      <c r="NUA50" s="655"/>
      <c r="NUB50" s="655"/>
      <c r="NUC50" s="655"/>
      <c r="NUD50" s="655"/>
      <c r="NUE50" s="655"/>
      <c r="NUF50" s="655"/>
      <c r="NUG50" s="655"/>
      <c r="NUH50" s="655"/>
      <c r="NUI50" s="655"/>
      <c r="NUJ50" s="655"/>
      <c r="NUK50" s="655"/>
      <c r="NUL50" s="655"/>
      <c r="NUM50" s="655"/>
      <c r="NUN50" s="655"/>
      <c r="NUO50" s="655"/>
      <c r="NUP50" s="655"/>
      <c r="NUQ50" s="655"/>
      <c r="NUR50" s="655"/>
      <c r="NUS50" s="655"/>
      <c r="NUT50" s="655"/>
      <c r="NUU50" s="655"/>
      <c r="NUV50" s="655"/>
      <c r="NUW50" s="655"/>
      <c r="NUX50" s="655"/>
      <c r="NUY50" s="655"/>
      <c r="NUZ50" s="655"/>
      <c r="NVA50" s="655"/>
      <c r="NVB50" s="655"/>
      <c r="NVC50" s="655"/>
      <c r="NVD50" s="655"/>
      <c r="NVE50" s="655"/>
      <c r="NVF50" s="655"/>
      <c r="NVG50" s="655"/>
      <c r="NVH50" s="655"/>
      <c r="NVI50" s="655"/>
      <c r="NVJ50" s="655"/>
      <c r="NVK50" s="655"/>
      <c r="NVL50" s="655"/>
      <c r="NVM50" s="655"/>
      <c r="NVN50" s="655"/>
      <c r="NVO50" s="655"/>
      <c r="NVP50" s="655"/>
      <c r="NVQ50" s="655"/>
      <c r="NVR50" s="655"/>
      <c r="NVS50" s="655"/>
      <c r="NVT50" s="655"/>
      <c r="NVU50" s="655"/>
      <c r="NVV50" s="655"/>
      <c r="NVW50" s="655"/>
      <c r="NVX50" s="655"/>
      <c r="NVY50" s="655"/>
      <c r="NVZ50" s="655"/>
      <c r="NWA50" s="655"/>
      <c r="NWB50" s="655"/>
      <c r="NWC50" s="655"/>
      <c r="NWD50" s="655"/>
      <c r="NWE50" s="655"/>
      <c r="NWF50" s="655"/>
      <c r="NWG50" s="655"/>
      <c r="NWH50" s="655"/>
      <c r="NWI50" s="655"/>
      <c r="NWJ50" s="655"/>
      <c r="NWK50" s="655"/>
      <c r="NWL50" s="655"/>
      <c r="NWM50" s="655"/>
      <c r="NWN50" s="655"/>
      <c r="NWO50" s="655"/>
      <c r="NWP50" s="655"/>
      <c r="NWQ50" s="655"/>
      <c r="NWR50" s="655"/>
      <c r="NWS50" s="655"/>
      <c r="NWT50" s="655"/>
      <c r="NWU50" s="655"/>
      <c r="NWV50" s="655"/>
      <c r="NWW50" s="655"/>
      <c r="NWX50" s="655"/>
      <c r="NWY50" s="655"/>
      <c r="NWZ50" s="655"/>
      <c r="NXA50" s="655"/>
      <c r="NXB50" s="655"/>
      <c r="NXC50" s="655"/>
      <c r="NXD50" s="655"/>
      <c r="NXE50" s="655"/>
      <c r="NXF50" s="655"/>
      <c r="NXG50" s="655"/>
      <c r="NXH50" s="655"/>
      <c r="NXI50" s="655"/>
      <c r="NXJ50" s="655"/>
      <c r="NXK50" s="655"/>
      <c r="NXL50" s="655"/>
      <c r="NXM50" s="655"/>
      <c r="NXN50" s="655"/>
      <c r="NXO50" s="655"/>
      <c r="NXP50" s="655"/>
      <c r="NXQ50" s="655"/>
      <c r="NXR50" s="655"/>
      <c r="NXS50" s="655"/>
      <c r="NXT50" s="655"/>
      <c r="NXU50" s="655"/>
      <c r="NXV50" s="655"/>
      <c r="NXW50" s="655"/>
      <c r="NXX50" s="655"/>
      <c r="NXY50" s="655"/>
      <c r="NXZ50" s="655"/>
      <c r="NYA50" s="655"/>
      <c r="NYB50" s="655"/>
      <c r="NYC50" s="655"/>
      <c r="NYD50" s="655"/>
      <c r="NYE50" s="655"/>
      <c r="NYF50" s="655"/>
      <c r="NYG50" s="655"/>
      <c r="NYH50" s="655"/>
      <c r="NYI50" s="655"/>
      <c r="NYJ50" s="655"/>
      <c r="NYK50" s="655"/>
      <c r="NYL50" s="655"/>
      <c r="NYM50" s="655"/>
      <c r="NYN50" s="655"/>
      <c r="NYO50" s="655"/>
      <c r="NYP50" s="655"/>
      <c r="NYQ50" s="655"/>
      <c r="NYR50" s="655"/>
      <c r="NYS50" s="655"/>
      <c r="NYT50" s="655"/>
      <c r="NYU50" s="655"/>
      <c r="NYV50" s="655"/>
      <c r="NYW50" s="655"/>
      <c r="NYX50" s="655"/>
      <c r="NYY50" s="655"/>
      <c r="NYZ50" s="655"/>
      <c r="NZA50" s="655"/>
      <c r="NZB50" s="655"/>
      <c r="NZC50" s="655"/>
      <c r="NZD50" s="655"/>
      <c r="NZE50" s="655"/>
      <c r="NZF50" s="655"/>
      <c r="NZG50" s="655"/>
      <c r="NZH50" s="655"/>
      <c r="NZI50" s="655"/>
      <c r="NZJ50" s="655"/>
      <c r="NZK50" s="655"/>
      <c r="NZL50" s="655"/>
      <c r="NZM50" s="655"/>
      <c r="NZN50" s="655"/>
      <c r="NZO50" s="655"/>
      <c r="NZP50" s="655"/>
      <c r="NZQ50" s="655"/>
      <c r="NZR50" s="655"/>
      <c r="NZS50" s="655"/>
      <c r="NZT50" s="655"/>
      <c r="NZU50" s="655"/>
      <c r="NZV50" s="655"/>
      <c r="NZW50" s="655"/>
      <c r="NZX50" s="655"/>
      <c r="NZY50" s="655"/>
      <c r="NZZ50" s="655"/>
      <c r="OAA50" s="655"/>
      <c r="OAB50" s="655"/>
      <c r="OAC50" s="655"/>
      <c r="OAD50" s="655"/>
      <c r="OAE50" s="655"/>
      <c r="OAF50" s="655"/>
      <c r="OAG50" s="655"/>
      <c r="OAH50" s="655"/>
      <c r="OAI50" s="655"/>
      <c r="OAJ50" s="655"/>
      <c r="OAK50" s="655"/>
      <c r="OAL50" s="655"/>
      <c r="OAM50" s="655"/>
      <c r="OAN50" s="655"/>
      <c r="OAO50" s="655"/>
      <c r="OAP50" s="655"/>
      <c r="OAQ50" s="655"/>
      <c r="OAR50" s="655"/>
      <c r="OAS50" s="655"/>
      <c r="OAT50" s="655"/>
      <c r="OAU50" s="655"/>
      <c r="OAV50" s="655"/>
      <c r="OAW50" s="655"/>
      <c r="OAX50" s="655"/>
      <c r="OAY50" s="655"/>
      <c r="OAZ50" s="655"/>
      <c r="OBA50" s="655"/>
      <c r="OBB50" s="655"/>
      <c r="OBC50" s="655"/>
      <c r="OBD50" s="655"/>
      <c r="OBE50" s="655"/>
      <c r="OBF50" s="655"/>
      <c r="OBG50" s="655"/>
      <c r="OBH50" s="655"/>
      <c r="OBI50" s="655"/>
      <c r="OBJ50" s="655"/>
      <c r="OBK50" s="655"/>
      <c r="OBL50" s="655"/>
      <c r="OBM50" s="655"/>
      <c r="OBN50" s="655"/>
      <c r="OBO50" s="655"/>
      <c r="OBP50" s="655"/>
      <c r="OBQ50" s="655"/>
      <c r="OBR50" s="655"/>
      <c r="OBS50" s="655"/>
      <c r="OBT50" s="655"/>
      <c r="OBU50" s="655"/>
      <c r="OBV50" s="655"/>
      <c r="OBW50" s="655"/>
      <c r="OBX50" s="655"/>
      <c r="OBY50" s="655"/>
      <c r="OBZ50" s="655"/>
      <c r="OCA50" s="655"/>
      <c r="OCB50" s="655"/>
      <c r="OCC50" s="655"/>
      <c r="OCD50" s="655"/>
      <c r="OCE50" s="655"/>
      <c r="OCF50" s="655"/>
      <c r="OCG50" s="655"/>
      <c r="OCH50" s="655"/>
      <c r="OCI50" s="655"/>
      <c r="OCJ50" s="655"/>
      <c r="OCK50" s="655"/>
      <c r="OCL50" s="655"/>
      <c r="OCM50" s="655"/>
      <c r="OCN50" s="655"/>
      <c r="OCO50" s="655"/>
      <c r="OCP50" s="655"/>
      <c r="OCQ50" s="655"/>
      <c r="OCR50" s="655"/>
      <c r="OCS50" s="655"/>
      <c r="OCT50" s="655"/>
      <c r="OCU50" s="655"/>
      <c r="OCV50" s="655"/>
      <c r="OCW50" s="655"/>
      <c r="OCX50" s="655"/>
      <c r="OCY50" s="655"/>
      <c r="OCZ50" s="655"/>
      <c r="ODA50" s="655"/>
      <c r="ODB50" s="655"/>
      <c r="ODC50" s="655"/>
      <c r="ODD50" s="655"/>
      <c r="ODE50" s="655"/>
      <c r="ODF50" s="655"/>
      <c r="ODG50" s="655"/>
      <c r="ODH50" s="655"/>
      <c r="ODI50" s="655"/>
      <c r="ODJ50" s="655"/>
      <c r="ODK50" s="655"/>
      <c r="ODL50" s="655"/>
      <c r="ODM50" s="655"/>
      <c r="ODN50" s="655"/>
      <c r="ODO50" s="655"/>
      <c r="ODP50" s="655"/>
      <c r="ODQ50" s="655"/>
      <c r="ODR50" s="655"/>
      <c r="ODS50" s="655"/>
      <c r="ODT50" s="655"/>
      <c r="ODU50" s="655"/>
      <c r="ODV50" s="655"/>
      <c r="ODW50" s="655"/>
      <c r="ODX50" s="655"/>
      <c r="ODY50" s="655"/>
      <c r="ODZ50" s="655"/>
      <c r="OEA50" s="655"/>
      <c r="OEB50" s="655"/>
      <c r="OEC50" s="655"/>
      <c r="OED50" s="655"/>
      <c r="OEE50" s="655"/>
      <c r="OEF50" s="655"/>
      <c r="OEG50" s="655"/>
      <c r="OEH50" s="655"/>
      <c r="OEI50" s="655"/>
      <c r="OEJ50" s="655"/>
      <c r="OEK50" s="655"/>
      <c r="OEL50" s="655"/>
      <c r="OEM50" s="655"/>
      <c r="OEN50" s="655"/>
      <c r="OEO50" s="655"/>
      <c r="OEP50" s="655"/>
      <c r="OEQ50" s="655"/>
      <c r="OER50" s="655"/>
      <c r="OES50" s="655"/>
      <c r="OET50" s="655"/>
      <c r="OEU50" s="655"/>
      <c r="OEV50" s="655"/>
      <c r="OEW50" s="655"/>
      <c r="OEX50" s="655"/>
      <c r="OEY50" s="655"/>
      <c r="OEZ50" s="655"/>
      <c r="OFA50" s="655"/>
      <c r="OFB50" s="655"/>
      <c r="OFC50" s="655"/>
      <c r="OFD50" s="655"/>
      <c r="OFE50" s="655"/>
      <c r="OFF50" s="655"/>
      <c r="OFG50" s="655"/>
      <c r="OFH50" s="655"/>
      <c r="OFI50" s="655"/>
      <c r="OFJ50" s="655"/>
      <c r="OFK50" s="655"/>
      <c r="OFL50" s="655"/>
      <c r="OFM50" s="655"/>
      <c r="OFN50" s="655"/>
      <c r="OFO50" s="655"/>
      <c r="OFP50" s="655"/>
      <c r="OFQ50" s="655"/>
      <c r="OFR50" s="655"/>
      <c r="OFS50" s="655"/>
      <c r="OFT50" s="655"/>
      <c r="OFU50" s="655"/>
      <c r="OFV50" s="655"/>
      <c r="OFW50" s="655"/>
      <c r="OFX50" s="655"/>
      <c r="OFY50" s="655"/>
      <c r="OFZ50" s="655"/>
      <c r="OGA50" s="655"/>
      <c r="OGB50" s="655"/>
      <c r="OGC50" s="655"/>
      <c r="OGD50" s="655"/>
      <c r="OGE50" s="655"/>
      <c r="OGF50" s="655"/>
      <c r="OGG50" s="655"/>
      <c r="OGH50" s="655"/>
      <c r="OGI50" s="655"/>
      <c r="OGJ50" s="655"/>
      <c r="OGK50" s="655"/>
      <c r="OGL50" s="655"/>
      <c r="OGM50" s="655"/>
      <c r="OGN50" s="655"/>
      <c r="OGO50" s="655"/>
      <c r="OGP50" s="655"/>
      <c r="OGQ50" s="655"/>
      <c r="OGR50" s="655"/>
      <c r="OGS50" s="655"/>
      <c r="OGT50" s="655"/>
      <c r="OGU50" s="655"/>
      <c r="OGV50" s="655"/>
      <c r="OGW50" s="655"/>
      <c r="OGX50" s="655"/>
      <c r="OGY50" s="655"/>
      <c r="OGZ50" s="655"/>
      <c r="OHA50" s="655"/>
      <c r="OHB50" s="655"/>
      <c r="OHC50" s="655"/>
      <c r="OHD50" s="655"/>
      <c r="OHE50" s="655"/>
      <c r="OHF50" s="655"/>
      <c r="OHG50" s="655"/>
      <c r="OHH50" s="655"/>
      <c r="OHI50" s="655"/>
      <c r="OHJ50" s="655"/>
      <c r="OHK50" s="655"/>
      <c r="OHL50" s="655"/>
      <c r="OHM50" s="655"/>
      <c r="OHN50" s="655"/>
      <c r="OHO50" s="655"/>
      <c r="OHP50" s="655"/>
      <c r="OHQ50" s="655"/>
      <c r="OHR50" s="655"/>
      <c r="OHS50" s="655"/>
      <c r="OHT50" s="655"/>
      <c r="OHU50" s="655"/>
      <c r="OHV50" s="655"/>
      <c r="OHW50" s="655"/>
      <c r="OHX50" s="655"/>
      <c r="OHY50" s="655"/>
      <c r="OHZ50" s="655"/>
      <c r="OIA50" s="655"/>
      <c r="OIB50" s="655"/>
      <c r="OIC50" s="655"/>
      <c r="OID50" s="655"/>
      <c r="OIE50" s="655"/>
      <c r="OIF50" s="655"/>
      <c r="OIG50" s="655"/>
      <c r="OIH50" s="655"/>
      <c r="OII50" s="655"/>
      <c r="OIJ50" s="655"/>
      <c r="OIK50" s="655"/>
      <c r="OIL50" s="655"/>
      <c r="OIM50" s="655"/>
      <c r="OIN50" s="655"/>
      <c r="OIO50" s="655"/>
      <c r="OIP50" s="655"/>
      <c r="OIQ50" s="655"/>
      <c r="OIR50" s="655"/>
      <c r="OIS50" s="655"/>
      <c r="OIT50" s="655"/>
      <c r="OIU50" s="655"/>
      <c r="OIV50" s="655"/>
      <c r="OIW50" s="655"/>
      <c r="OIX50" s="655"/>
      <c r="OIY50" s="655"/>
      <c r="OIZ50" s="655"/>
      <c r="OJA50" s="655"/>
      <c r="OJB50" s="655"/>
      <c r="OJC50" s="655"/>
      <c r="OJD50" s="655"/>
      <c r="OJE50" s="655"/>
      <c r="OJF50" s="655"/>
      <c r="OJG50" s="655"/>
      <c r="OJH50" s="655"/>
      <c r="OJI50" s="655"/>
      <c r="OJJ50" s="655"/>
      <c r="OJK50" s="655"/>
      <c r="OJL50" s="655"/>
      <c r="OJM50" s="655"/>
      <c r="OJN50" s="655"/>
      <c r="OJO50" s="655"/>
      <c r="OJP50" s="655"/>
      <c r="OJQ50" s="655"/>
      <c r="OJR50" s="655"/>
      <c r="OJS50" s="655"/>
      <c r="OJT50" s="655"/>
      <c r="OJU50" s="655"/>
      <c r="OJV50" s="655"/>
      <c r="OJW50" s="655"/>
      <c r="OJX50" s="655"/>
      <c r="OJY50" s="655"/>
      <c r="OJZ50" s="655"/>
      <c r="OKA50" s="655"/>
      <c r="OKB50" s="655"/>
      <c r="OKC50" s="655"/>
      <c r="OKD50" s="655"/>
      <c r="OKE50" s="655"/>
      <c r="OKF50" s="655"/>
      <c r="OKG50" s="655"/>
      <c r="OKH50" s="655"/>
      <c r="OKI50" s="655"/>
      <c r="OKJ50" s="655"/>
      <c r="OKK50" s="655"/>
      <c r="OKL50" s="655"/>
      <c r="OKM50" s="655"/>
      <c r="OKN50" s="655"/>
      <c r="OKO50" s="655"/>
      <c r="OKP50" s="655"/>
      <c r="OKQ50" s="655"/>
      <c r="OKR50" s="655"/>
      <c r="OKS50" s="655"/>
      <c r="OKT50" s="655"/>
      <c r="OKU50" s="655"/>
      <c r="OKV50" s="655"/>
      <c r="OKW50" s="655"/>
      <c r="OKX50" s="655"/>
      <c r="OKY50" s="655"/>
      <c r="OKZ50" s="655"/>
      <c r="OLA50" s="655"/>
      <c r="OLB50" s="655"/>
      <c r="OLC50" s="655"/>
      <c r="OLD50" s="655"/>
      <c r="OLE50" s="655"/>
      <c r="OLF50" s="655"/>
      <c r="OLG50" s="655"/>
      <c r="OLH50" s="655"/>
      <c r="OLI50" s="655"/>
      <c r="OLJ50" s="655"/>
      <c r="OLK50" s="655"/>
      <c r="OLL50" s="655"/>
      <c r="OLM50" s="655"/>
      <c r="OLN50" s="655"/>
      <c r="OLO50" s="655"/>
      <c r="OLP50" s="655"/>
      <c r="OLQ50" s="655"/>
      <c r="OLR50" s="655"/>
      <c r="OLS50" s="655"/>
      <c r="OLT50" s="655"/>
      <c r="OLU50" s="655"/>
      <c r="OLV50" s="655"/>
      <c r="OLW50" s="655"/>
      <c r="OLX50" s="655"/>
      <c r="OLY50" s="655"/>
      <c r="OLZ50" s="655"/>
      <c r="OMA50" s="655"/>
      <c r="OMB50" s="655"/>
      <c r="OMC50" s="655"/>
      <c r="OMD50" s="655"/>
      <c r="OME50" s="655"/>
      <c r="OMF50" s="655"/>
      <c r="OMG50" s="655"/>
      <c r="OMH50" s="655"/>
      <c r="OMI50" s="655"/>
      <c r="OMJ50" s="655"/>
      <c r="OMK50" s="655"/>
      <c r="OML50" s="655"/>
      <c r="OMM50" s="655"/>
      <c r="OMN50" s="655"/>
      <c r="OMO50" s="655"/>
      <c r="OMP50" s="655"/>
      <c r="OMQ50" s="655"/>
      <c r="OMR50" s="655"/>
      <c r="OMS50" s="655"/>
      <c r="OMT50" s="655"/>
      <c r="OMU50" s="655"/>
      <c r="OMV50" s="655"/>
      <c r="OMW50" s="655"/>
      <c r="OMX50" s="655"/>
      <c r="OMY50" s="655"/>
      <c r="OMZ50" s="655"/>
      <c r="ONA50" s="655"/>
      <c r="ONB50" s="655"/>
      <c r="ONC50" s="655"/>
      <c r="OND50" s="655"/>
      <c r="ONE50" s="655"/>
      <c r="ONF50" s="655"/>
      <c r="ONG50" s="655"/>
      <c r="ONH50" s="655"/>
      <c r="ONI50" s="655"/>
      <c r="ONJ50" s="655"/>
      <c r="ONK50" s="655"/>
      <c r="ONL50" s="655"/>
      <c r="ONM50" s="655"/>
      <c r="ONN50" s="655"/>
      <c r="ONO50" s="655"/>
      <c r="ONP50" s="655"/>
      <c r="ONQ50" s="655"/>
      <c r="ONR50" s="655"/>
      <c r="ONS50" s="655"/>
      <c r="ONT50" s="655"/>
      <c r="ONU50" s="655"/>
      <c r="ONV50" s="655"/>
      <c r="ONW50" s="655"/>
      <c r="ONX50" s="655"/>
      <c r="ONY50" s="655"/>
      <c r="ONZ50" s="655"/>
      <c r="OOA50" s="655"/>
      <c r="OOB50" s="655"/>
      <c r="OOC50" s="655"/>
      <c r="OOD50" s="655"/>
      <c r="OOE50" s="655"/>
      <c r="OOF50" s="655"/>
      <c r="OOG50" s="655"/>
      <c r="OOH50" s="655"/>
      <c r="OOI50" s="655"/>
      <c r="OOJ50" s="655"/>
      <c r="OOK50" s="655"/>
      <c r="OOL50" s="655"/>
      <c r="OOM50" s="655"/>
      <c r="OON50" s="655"/>
      <c r="OOO50" s="655"/>
      <c r="OOP50" s="655"/>
      <c r="OOQ50" s="655"/>
      <c r="OOR50" s="655"/>
      <c r="OOS50" s="655"/>
      <c r="OOT50" s="655"/>
      <c r="OOU50" s="655"/>
      <c r="OOV50" s="655"/>
      <c r="OOW50" s="655"/>
      <c r="OOX50" s="655"/>
      <c r="OOY50" s="655"/>
      <c r="OOZ50" s="655"/>
      <c r="OPA50" s="655"/>
      <c r="OPB50" s="655"/>
      <c r="OPC50" s="655"/>
      <c r="OPD50" s="655"/>
      <c r="OPE50" s="655"/>
      <c r="OPF50" s="655"/>
      <c r="OPG50" s="655"/>
      <c r="OPH50" s="655"/>
      <c r="OPI50" s="655"/>
      <c r="OPJ50" s="655"/>
      <c r="OPK50" s="655"/>
      <c r="OPL50" s="655"/>
      <c r="OPM50" s="655"/>
      <c r="OPN50" s="655"/>
      <c r="OPO50" s="655"/>
      <c r="OPP50" s="655"/>
      <c r="OPQ50" s="655"/>
      <c r="OPR50" s="655"/>
      <c r="OPS50" s="655"/>
      <c r="OPT50" s="655"/>
      <c r="OPU50" s="655"/>
      <c r="OPV50" s="655"/>
      <c r="OPW50" s="655"/>
      <c r="OPX50" s="655"/>
      <c r="OPY50" s="655"/>
      <c r="OPZ50" s="655"/>
      <c r="OQA50" s="655"/>
      <c r="OQB50" s="655"/>
      <c r="OQC50" s="655"/>
      <c r="OQD50" s="655"/>
      <c r="OQE50" s="655"/>
      <c r="OQF50" s="655"/>
      <c r="OQG50" s="655"/>
      <c r="OQH50" s="655"/>
      <c r="OQI50" s="655"/>
      <c r="OQJ50" s="655"/>
      <c r="OQK50" s="655"/>
      <c r="OQL50" s="655"/>
      <c r="OQM50" s="655"/>
      <c r="OQN50" s="655"/>
      <c r="OQO50" s="655"/>
      <c r="OQP50" s="655"/>
      <c r="OQQ50" s="655"/>
      <c r="OQR50" s="655"/>
      <c r="OQS50" s="655"/>
      <c r="OQT50" s="655"/>
      <c r="OQU50" s="655"/>
      <c r="OQV50" s="655"/>
      <c r="OQW50" s="655"/>
      <c r="OQX50" s="655"/>
      <c r="OQY50" s="655"/>
      <c r="OQZ50" s="655"/>
      <c r="ORA50" s="655"/>
      <c r="ORB50" s="655"/>
      <c r="ORC50" s="655"/>
      <c r="ORD50" s="655"/>
      <c r="ORE50" s="655"/>
      <c r="ORF50" s="655"/>
      <c r="ORG50" s="655"/>
      <c r="ORH50" s="655"/>
      <c r="ORI50" s="655"/>
      <c r="ORJ50" s="655"/>
      <c r="ORK50" s="655"/>
      <c r="ORL50" s="655"/>
      <c r="ORM50" s="655"/>
      <c r="ORN50" s="655"/>
      <c r="ORO50" s="655"/>
      <c r="ORP50" s="655"/>
      <c r="ORQ50" s="655"/>
      <c r="ORR50" s="655"/>
      <c r="ORS50" s="655"/>
      <c r="ORT50" s="655"/>
      <c r="ORU50" s="655"/>
      <c r="ORV50" s="655"/>
      <c r="ORW50" s="655"/>
      <c r="ORX50" s="655"/>
      <c r="ORY50" s="655"/>
      <c r="ORZ50" s="655"/>
      <c r="OSA50" s="655"/>
      <c r="OSB50" s="655"/>
      <c r="OSC50" s="655"/>
      <c r="OSD50" s="655"/>
      <c r="OSE50" s="655"/>
      <c r="OSF50" s="655"/>
      <c r="OSG50" s="655"/>
      <c r="OSH50" s="655"/>
      <c r="OSI50" s="655"/>
      <c r="OSJ50" s="655"/>
      <c r="OSK50" s="655"/>
      <c r="OSL50" s="655"/>
      <c r="OSM50" s="655"/>
      <c r="OSN50" s="655"/>
      <c r="OSO50" s="655"/>
      <c r="OSP50" s="655"/>
      <c r="OSQ50" s="655"/>
      <c r="OSR50" s="655"/>
      <c r="OSS50" s="655"/>
      <c r="OST50" s="655"/>
      <c r="OSU50" s="655"/>
      <c r="OSV50" s="655"/>
      <c r="OSW50" s="655"/>
      <c r="OSX50" s="655"/>
      <c r="OSY50" s="655"/>
      <c r="OSZ50" s="655"/>
      <c r="OTA50" s="655"/>
      <c r="OTB50" s="655"/>
      <c r="OTC50" s="655"/>
      <c r="OTD50" s="655"/>
      <c r="OTE50" s="655"/>
      <c r="OTF50" s="655"/>
      <c r="OTG50" s="655"/>
      <c r="OTH50" s="655"/>
      <c r="OTI50" s="655"/>
      <c r="OTJ50" s="655"/>
      <c r="OTK50" s="655"/>
      <c r="OTL50" s="655"/>
      <c r="OTM50" s="655"/>
      <c r="OTN50" s="655"/>
      <c r="OTO50" s="655"/>
      <c r="OTP50" s="655"/>
      <c r="OTQ50" s="655"/>
      <c r="OTR50" s="655"/>
      <c r="OTS50" s="655"/>
      <c r="OTT50" s="655"/>
      <c r="OTU50" s="655"/>
      <c r="OTV50" s="655"/>
      <c r="OTW50" s="655"/>
      <c r="OTX50" s="655"/>
      <c r="OTY50" s="655"/>
      <c r="OTZ50" s="655"/>
      <c r="OUA50" s="655"/>
      <c r="OUB50" s="655"/>
      <c r="OUC50" s="655"/>
      <c r="OUD50" s="655"/>
      <c r="OUE50" s="655"/>
      <c r="OUF50" s="655"/>
      <c r="OUG50" s="655"/>
      <c r="OUH50" s="655"/>
      <c r="OUI50" s="655"/>
      <c r="OUJ50" s="655"/>
      <c r="OUK50" s="655"/>
      <c r="OUL50" s="655"/>
      <c r="OUM50" s="655"/>
      <c r="OUN50" s="655"/>
      <c r="OUO50" s="655"/>
      <c r="OUP50" s="655"/>
      <c r="OUQ50" s="655"/>
      <c r="OUR50" s="655"/>
      <c r="OUS50" s="655"/>
      <c r="OUT50" s="655"/>
      <c r="OUU50" s="655"/>
      <c r="OUV50" s="655"/>
      <c r="OUW50" s="655"/>
      <c r="OUX50" s="655"/>
      <c r="OUY50" s="655"/>
      <c r="OUZ50" s="655"/>
      <c r="OVA50" s="655"/>
      <c r="OVB50" s="655"/>
      <c r="OVC50" s="655"/>
      <c r="OVD50" s="655"/>
      <c r="OVE50" s="655"/>
      <c r="OVF50" s="655"/>
      <c r="OVG50" s="655"/>
      <c r="OVH50" s="655"/>
      <c r="OVI50" s="655"/>
      <c r="OVJ50" s="655"/>
      <c r="OVK50" s="655"/>
      <c r="OVL50" s="655"/>
      <c r="OVM50" s="655"/>
      <c r="OVN50" s="655"/>
      <c r="OVO50" s="655"/>
      <c r="OVP50" s="655"/>
      <c r="OVQ50" s="655"/>
      <c r="OVR50" s="655"/>
      <c r="OVS50" s="655"/>
      <c r="OVT50" s="655"/>
      <c r="OVU50" s="655"/>
      <c r="OVV50" s="655"/>
      <c r="OVW50" s="655"/>
      <c r="OVX50" s="655"/>
      <c r="OVY50" s="655"/>
      <c r="OVZ50" s="655"/>
      <c r="OWA50" s="655"/>
      <c r="OWB50" s="655"/>
      <c r="OWC50" s="655"/>
      <c r="OWD50" s="655"/>
      <c r="OWE50" s="655"/>
      <c r="OWF50" s="655"/>
      <c r="OWG50" s="655"/>
      <c r="OWH50" s="655"/>
      <c r="OWI50" s="655"/>
      <c r="OWJ50" s="655"/>
      <c r="OWK50" s="655"/>
      <c r="OWL50" s="655"/>
      <c r="OWM50" s="655"/>
      <c r="OWN50" s="655"/>
      <c r="OWO50" s="655"/>
      <c r="OWP50" s="655"/>
      <c r="OWQ50" s="655"/>
      <c r="OWR50" s="655"/>
      <c r="OWS50" s="655"/>
      <c r="OWT50" s="655"/>
      <c r="OWU50" s="655"/>
      <c r="OWV50" s="655"/>
      <c r="OWW50" s="655"/>
      <c r="OWX50" s="655"/>
      <c r="OWY50" s="655"/>
      <c r="OWZ50" s="655"/>
      <c r="OXA50" s="655"/>
      <c r="OXB50" s="655"/>
      <c r="OXC50" s="655"/>
      <c r="OXD50" s="655"/>
      <c r="OXE50" s="655"/>
      <c r="OXF50" s="655"/>
      <c r="OXG50" s="655"/>
      <c r="OXH50" s="655"/>
      <c r="OXI50" s="655"/>
      <c r="OXJ50" s="655"/>
      <c r="OXK50" s="655"/>
      <c r="OXL50" s="655"/>
      <c r="OXM50" s="655"/>
      <c r="OXN50" s="655"/>
      <c r="OXO50" s="655"/>
      <c r="OXP50" s="655"/>
      <c r="OXQ50" s="655"/>
      <c r="OXR50" s="655"/>
      <c r="OXS50" s="655"/>
      <c r="OXT50" s="655"/>
      <c r="OXU50" s="655"/>
      <c r="OXV50" s="655"/>
      <c r="OXW50" s="655"/>
      <c r="OXX50" s="655"/>
      <c r="OXY50" s="655"/>
      <c r="OXZ50" s="655"/>
      <c r="OYA50" s="655"/>
      <c r="OYB50" s="655"/>
      <c r="OYC50" s="655"/>
      <c r="OYD50" s="655"/>
      <c r="OYE50" s="655"/>
      <c r="OYF50" s="655"/>
      <c r="OYG50" s="655"/>
      <c r="OYH50" s="655"/>
      <c r="OYI50" s="655"/>
      <c r="OYJ50" s="655"/>
      <c r="OYK50" s="655"/>
      <c r="OYL50" s="655"/>
      <c r="OYM50" s="655"/>
      <c r="OYN50" s="655"/>
      <c r="OYO50" s="655"/>
      <c r="OYP50" s="655"/>
      <c r="OYQ50" s="655"/>
      <c r="OYR50" s="655"/>
      <c r="OYS50" s="655"/>
      <c r="OYT50" s="655"/>
      <c r="OYU50" s="655"/>
      <c r="OYV50" s="655"/>
      <c r="OYW50" s="655"/>
      <c r="OYX50" s="655"/>
      <c r="OYY50" s="655"/>
      <c r="OYZ50" s="655"/>
      <c r="OZA50" s="655"/>
      <c r="OZB50" s="655"/>
      <c r="OZC50" s="655"/>
      <c r="OZD50" s="655"/>
      <c r="OZE50" s="655"/>
      <c r="OZF50" s="655"/>
      <c r="OZG50" s="655"/>
      <c r="OZH50" s="655"/>
      <c r="OZI50" s="655"/>
      <c r="OZJ50" s="655"/>
      <c r="OZK50" s="655"/>
      <c r="OZL50" s="655"/>
      <c r="OZM50" s="655"/>
      <c r="OZN50" s="655"/>
      <c r="OZO50" s="655"/>
      <c r="OZP50" s="655"/>
      <c r="OZQ50" s="655"/>
      <c r="OZR50" s="655"/>
      <c r="OZS50" s="655"/>
      <c r="OZT50" s="655"/>
      <c r="OZU50" s="655"/>
      <c r="OZV50" s="655"/>
      <c r="OZW50" s="655"/>
      <c r="OZX50" s="655"/>
      <c r="OZY50" s="655"/>
      <c r="OZZ50" s="655"/>
      <c r="PAA50" s="655"/>
      <c r="PAB50" s="655"/>
      <c r="PAC50" s="655"/>
      <c r="PAD50" s="655"/>
      <c r="PAE50" s="655"/>
      <c r="PAF50" s="655"/>
      <c r="PAG50" s="655"/>
      <c r="PAH50" s="655"/>
      <c r="PAI50" s="655"/>
      <c r="PAJ50" s="655"/>
      <c r="PAK50" s="655"/>
      <c r="PAL50" s="655"/>
      <c r="PAM50" s="655"/>
      <c r="PAN50" s="655"/>
      <c r="PAO50" s="655"/>
      <c r="PAP50" s="655"/>
      <c r="PAQ50" s="655"/>
      <c r="PAR50" s="655"/>
      <c r="PAS50" s="655"/>
      <c r="PAT50" s="655"/>
      <c r="PAU50" s="655"/>
      <c r="PAV50" s="655"/>
      <c r="PAW50" s="655"/>
      <c r="PAX50" s="655"/>
      <c r="PAY50" s="655"/>
      <c r="PAZ50" s="655"/>
      <c r="PBA50" s="655"/>
      <c r="PBB50" s="655"/>
      <c r="PBC50" s="655"/>
      <c r="PBD50" s="655"/>
      <c r="PBE50" s="655"/>
      <c r="PBF50" s="655"/>
      <c r="PBG50" s="655"/>
      <c r="PBH50" s="655"/>
      <c r="PBI50" s="655"/>
      <c r="PBJ50" s="655"/>
      <c r="PBK50" s="655"/>
      <c r="PBL50" s="655"/>
      <c r="PBM50" s="655"/>
      <c r="PBN50" s="655"/>
      <c r="PBO50" s="655"/>
      <c r="PBP50" s="655"/>
      <c r="PBQ50" s="655"/>
      <c r="PBR50" s="655"/>
      <c r="PBS50" s="655"/>
      <c r="PBT50" s="655"/>
      <c r="PBU50" s="655"/>
      <c r="PBV50" s="655"/>
      <c r="PBW50" s="655"/>
      <c r="PBX50" s="655"/>
      <c r="PBY50" s="655"/>
      <c r="PBZ50" s="655"/>
      <c r="PCA50" s="655"/>
      <c r="PCB50" s="655"/>
      <c r="PCC50" s="655"/>
      <c r="PCD50" s="655"/>
      <c r="PCE50" s="655"/>
      <c r="PCF50" s="655"/>
      <c r="PCG50" s="655"/>
      <c r="PCH50" s="655"/>
      <c r="PCI50" s="655"/>
      <c r="PCJ50" s="655"/>
      <c r="PCK50" s="655"/>
      <c r="PCL50" s="655"/>
      <c r="PCM50" s="655"/>
      <c r="PCN50" s="655"/>
      <c r="PCO50" s="655"/>
      <c r="PCP50" s="655"/>
      <c r="PCQ50" s="655"/>
      <c r="PCR50" s="655"/>
      <c r="PCS50" s="655"/>
      <c r="PCT50" s="655"/>
      <c r="PCU50" s="655"/>
      <c r="PCV50" s="655"/>
      <c r="PCW50" s="655"/>
      <c r="PCX50" s="655"/>
      <c r="PCY50" s="655"/>
      <c r="PCZ50" s="655"/>
      <c r="PDA50" s="655"/>
      <c r="PDB50" s="655"/>
      <c r="PDC50" s="655"/>
      <c r="PDD50" s="655"/>
      <c r="PDE50" s="655"/>
      <c r="PDF50" s="655"/>
      <c r="PDG50" s="655"/>
      <c r="PDH50" s="655"/>
      <c r="PDI50" s="655"/>
      <c r="PDJ50" s="655"/>
      <c r="PDK50" s="655"/>
      <c r="PDL50" s="655"/>
      <c r="PDM50" s="655"/>
      <c r="PDN50" s="655"/>
      <c r="PDO50" s="655"/>
      <c r="PDP50" s="655"/>
      <c r="PDQ50" s="655"/>
      <c r="PDR50" s="655"/>
      <c r="PDS50" s="655"/>
      <c r="PDT50" s="655"/>
      <c r="PDU50" s="655"/>
      <c r="PDV50" s="655"/>
      <c r="PDW50" s="655"/>
      <c r="PDX50" s="655"/>
      <c r="PDY50" s="655"/>
      <c r="PDZ50" s="655"/>
      <c r="PEA50" s="655"/>
      <c r="PEB50" s="655"/>
      <c r="PEC50" s="655"/>
      <c r="PED50" s="655"/>
      <c r="PEE50" s="655"/>
      <c r="PEF50" s="655"/>
      <c r="PEG50" s="655"/>
      <c r="PEH50" s="655"/>
      <c r="PEI50" s="655"/>
      <c r="PEJ50" s="655"/>
      <c r="PEK50" s="655"/>
      <c r="PEL50" s="655"/>
      <c r="PEM50" s="655"/>
      <c r="PEN50" s="655"/>
      <c r="PEO50" s="655"/>
      <c r="PEP50" s="655"/>
      <c r="PEQ50" s="655"/>
      <c r="PER50" s="655"/>
      <c r="PES50" s="655"/>
      <c r="PET50" s="655"/>
      <c r="PEU50" s="655"/>
      <c r="PEV50" s="655"/>
      <c r="PEW50" s="655"/>
      <c r="PEX50" s="655"/>
      <c r="PEY50" s="655"/>
      <c r="PEZ50" s="655"/>
      <c r="PFA50" s="655"/>
      <c r="PFB50" s="655"/>
      <c r="PFC50" s="655"/>
      <c r="PFD50" s="655"/>
      <c r="PFE50" s="655"/>
      <c r="PFF50" s="655"/>
      <c r="PFG50" s="655"/>
      <c r="PFH50" s="655"/>
      <c r="PFI50" s="655"/>
      <c r="PFJ50" s="655"/>
      <c r="PFK50" s="655"/>
      <c r="PFL50" s="655"/>
      <c r="PFM50" s="655"/>
      <c r="PFN50" s="655"/>
      <c r="PFO50" s="655"/>
      <c r="PFP50" s="655"/>
      <c r="PFQ50" s="655"/>
      <c r="PFR50" s="655"/>
      <c r="PFS50" s="655"/>
      <c r="PFT50" s="655"/>
      <c r="PFU50" s="655"/>
      <c r="PFV50" s="655"/>
      <c r="PFW50" s="655"/>
      <c r="PFX50" s="655"/>
      <c r="PFY50" s="655"/>
      <c r="PFZ50" s="655"/>
      <c r="PGA50" s="655"/>
      <c r="PGB50" s="655"/>
      <c r="PGC50" s="655"/>
      <c r="PGD50" s="655"/>
      <c r="PGE50" s="655"/>
      <c r="PGF50" s="655"/>
      <c r="PGG50" s="655"/>
      <c r="PGH50" s="655"/>
      <c r="PGI50" s="655"/>
      <c r="PGJ50" s="655"/>
      <c r="PGK50" s="655"/>
      <c r="PGL50" s="655"/>
      <c r="PGM50" s="655"/>
      <c r="PGN50" s="655"/>
      <c r="PGO50" s="655"/>
      <c r="PGP50" s="655"/>
      <c r="PGQ50" s="655"/>
      <c r="PGR50" s="655"/>
      <c r="PGS50" s="655"/>
      <c r="PGT50" s="655"/>
      <c r="PGU50" s="655"/>
      <c r="PGV50" s="655"/>
      <c r="PGW50" s="655"/>
      <c r="PGX50" s="655"/>
      <c r="PGY50" s="655"/>
      <c r="PGZ50" s="655"/>
      <c r="PHA50" s="655"/>
      <c r="PHB50" s="655"/>
      <c r="PHC50" s="655"/>
      <c r="PHD50" s="655"/>
      <c r="PHE50" s="655"/>
      <c r="PHF50" s="655"/>
      <c r="PHG50" s="655"/>
      <c r="PHH50" s="655"/>
      <c r="PHI50" s="655"/>
      <c r="PHJ50" s="655"/>
      <c r="PHK50" s="655"/>
      <c r="PHL50" s="655"/>
      <c r="PHM50" s="655"/>
      <c r="PHN50" s="655"/>
      <c r="PHO50" s="655"/>
      <c r="PHP50" s="655"/>
      <c r="PHQ50" s="655"/>
      <c r="PHR50" s="655"/>
      <c r="PHS50" s="655"/>
      <c r="PHT50" s="655"/>
      <c r="PHU50" s="655"/>
      <c r="PHV50" s="655"/>
      <c r="PHW50" s="655"/>
      <c r="PHX50" s="655"/>
      <c r="PHY50" s="655"/>
      <c r="PHZ50" s="655"/>
      <c r="PIA50" s="655"/>
      <c r="PIB50" s="655"/>
      <c r="PIC50" s="655"/>
      <c r="PID50" s="655"/>
      <c r="PIE50" s="655"/>
      <c r="PIF50" s="655"/>
      <c r="PIG50" s="655"/>
      <c r="PIH50" s="655"/>
      <c r="PII50" s="655"/>
      <c r="PIJ50" s="655"/>
      <c r="PIK50" s="655"/>
      <c r="PIL50" s="655"/>
      <c r="PIM50" s="655"/>
      <c r="PIN50" s="655"/>
      <c r="PIO50" s="655"/>
      <c r="PIP50" s="655"/>
      <c r="PIQ50" s="655"/>
      <c r="PIR50" s="655"/>
      <c r="PIS50" s="655"/>
      <c r="PIT50" s="655"/>
      <c r="PIU50" s="655"/>
      <c r="PIV50" s="655"/>
      <c r="PIW50" s="655"/>
      <c r="PIX50" s="655"/>
      <c r="PIY50" s="655"/>
      <c r="PIZ50" s="655"/>
      <c r="PJA50" s="655"/>
      <c r="PJB50" s="655"/>
      <c r="PJC50" s="655"/>
      <c r="PJD50" s="655"/>
      <c r="PJE50" s="655"/>
      <c r="PJF50" s="655"/>
      <c r="PJG50" s="655"/>
      <c r="PJH50" s="655"/>
      <c r="PJI50" s="655"/>
      <c r="PJJ50" s="655"/>
      <c r="PJK50" s="655"/>
      <c r="PJL50" s="655"/>
      <c r="PJM50" s="655"/>
      <c r="PJN50" s="655"/>
      <c r="PJO50" s="655"/>
      <c r="PJP50" s="655"/>
      <c r="PJQ50" s="655"/>
      <c r="PJR50" s="655"/>
      <c r="PJS50" s="655"/>
      <c r="PJT50" s="655"/>
      <c r="PJU50" s="655"/>
      <c r="PJV50" s="655"/>
      <c r="PJW50" s="655"/>
      <c r="PJX50" s="655"/>
      <c r="PJY50" s="655"/>
      <c r="PJZ50" s="655"/>
      <c r="PKA50" s="655"/>
      <c r="PKB50" s="655"/>
      <c r="PKC50" s="655"/>
      <c r="PKD50" s="655"/>
      <c r="PKE50" s="655"/>
      <c r="PKF50" s="655"/>
      <c r="PKG50" s="655"/>
      <c r="PKH50" s="655"/>
      <c r="PKI50" s="655"/>
      <c r="PKJ50" s="655"/>
      <c r="PKK50" s="655"/>
      <c r="PKL50" s="655"/>
      <c r="PKM50" s="655"/>
      <c r="PKN50" s="655"/>
      <c r="PKO50" s="655"/>
      <c r="PKP50" s="655"/>
      <c r="PKQ50" s="655"/>
      <c r="PKR50" s="655"/>
      <c r="PKS50" s="655"/>
      <c r="PKT50" s="655"/>
      <c r="PKU50" s="655"/>
      <c r="PKV50" s="655"/>
      <c r="PKW50" s="655"/>
      <c r="PKX50" s="655"/>
      <c r="PKY50" s="655"/>
      <c r="PKZ50" s="655"/>
      <c r="PLA50" s="655"/>
      <c r="PLB50" s="655"/>
      <c r="PLC50" s="655"/>
      <c r="PLD50" s="655"/>
      <c r="PLE50" s="655"/>
      <c r="PLF50" s="655"/>
      <c r="PLG50" s="655"/>
      <c r="PLH50" s="655"/>
      <c r="PLI50" s="655"/>
      <c r="PLJ50" s="655"/>
      <c r="PLK50" s="655"/>
      <c r="PLL50" s="655"/>
      <c r="PLM50" s="655"/>
      <c r="PLN50" s="655"/>
      <c r="PLO50" s="655"/>
      <c r="PLP50" s="655"/>
      <c r="PLQ50" s="655"/>
      <c r="PLR50" s="655"/>
      <c r="PLS50" s="655"/>
      <c r="PLT50" s="655"/>
      <c r="PLU50" s="655"/>
      <c r="PLV50" s="655"/>
      <c r="PLW50" s="655"/>
      <c r="PLX50" s="655"/>
      <c r="PLY50" s="655"/>
      <c r="PLZ50" s="655"/>
      <c r="PMA50" s="655"/>
      <c r="PMB50" s="655"/>
      <c r="PMC50" s="655"/>
      <c r="PMD50" s="655"/>
      <c r="PME50" s="655"/>
      <c r="PMF50" s="655"/>
      <c r="PMG50" s="655"/>
      <c r="PMH50" s="655"/>
      <c r="PMI50" s="655"/>
      <c r="PMJ50" s="655"/>
      <c r="PMK50" s="655"/>
      <c r="PML50" s="655"/>
      <c r="PMM50" s="655"/>
      <c r="PMN50" s="655"/>
      <c r="PMO50" s="655"/>
      <c r="PMP50" s="655"/>
      <c r="PMQ50" s="655"/>
      <c r="PMR50" s="655"/>
      <c r="PMS50" s="655"/>
      <c r="PMT50" s="655"/>
      <c r="PMU50" s="655"/>
      <c r="PMV50" s="655"/>
      <c r="PMW50" s="655"/>
      <c r="PMX50" s="655"/>
      <c r="PMY50" s="655"/>
      <c r="PMZ50" s="655"/>
      <c r="PNA50" s="655"/>
      <c r="PNB50" s="655"/>
      <c r="PNC50" s="655"/>
      <c r="PND50" s="655"/>
      <c r="PNE50" s="655"/>
      <c r="PNF50" s="655"/>
      <c r="PNG50" s="655"/>
      <c r="PNH50" s="655"/>
      <c r="PNI50" s="655"/>
      <c r="PNJ50" s="655"/>
      <c r="PNK50" s="655"/>
      <c r="PNL50" s="655"/>
      <c r="PNM50" s="655"/>
      <c r="PNN50" s="655"/>
      <c r="PNO50" s="655"/>
      <c r="PNP50" s="655"/>
      <c r="PNQ50" s="655"/>
      <c r="PNR50" s="655"/>
      <c r="PNS50" s="655"/>
      <c r="PNT50" s="655"/>
      <c r="PNU50" s="655"/>
      <c r="PNV50" s="655"/>
      <c r="PNW50" s="655"/>
      <c r="PNX50" s="655"/>
      <c r="PNY50" s="655"/>
      <c r="PNZ50" s="655"/>
      <c r="POA50" s="655"/>
      <c r="POB50" s="655"/>
      <c r="POC50" s="655"/>
      <c r="POD50" s="655"/>
      <c r="POE50" s="655"/>
      <c r="POF50" s="655"/>
      <c r="POG50" s="655"/>
      <c r="POH50" s="655"/>
      <c r="POI50" s="655"/>
      <c r="POJ50" s="655"/>
      <c r="POK50" s="655"/>
      <c r="POL50" s="655"/>
      <c r="POM50" s="655"/>
      <c r="PON50" s="655"/>
      <c r="POO50" s="655"/>
      <c r="POP50" s="655"/>
      <c r="POQ50" s="655"/>
      <c r="POR50" s="655"/>
      <c r="POS50" s="655"/>
      <c r="POT50" s="655"/>
      <c r="POU50" s="655"/>
      <c r="POV50" s="655"/>
      <c r="POW50" s="655"/>
      <c r="POX50" s="655"/>
      <c r="POY50" s="655"/>
      <c r="POZ50" s="655"/>
      <c r="PPA50" s="655"/>
      <c r="PPB50" s="655"/>
      <c r="PPC50" s="655"/>
      <c r="PPD50" s="655"/>
      <c r="PPE50" s="655"/>
      <c r="PPF50" s="655"/>
      <c r="PPG50" s="655"/>
      <c r="PPH50" s="655"/>
      <c r="PPI50" s="655"/>
      <c r="PPJ50" s="655"/>
      <c r="PPK50" s="655"/>
      <c r="PPL50" s="655"/>
      <c r="PPM50" s="655"/>
      <c r="PPN50" s="655"/>
      <c r="PPO50" s="655"/>
      <c r="PPP50" s="655"/>
      <c r="PPQ50" s="655"/>
      <c r="PPR50" s="655"/>
      <c r="PPS50" s="655"/>
      <c r="PPT50" s="655"/>
      <c r="PPU50" s="655"/>
      <c r="PPV50" s="655"/>
      <c r="PPW50" s="655"/>
      <c r="PPX50" s="655"/>
      <c r="PPY50" s="655"/>
      <c r="PPZ50" s="655"/>
      <c r="PQA50" s="655"/>
      <c r="PQB50" s="655"/>
      <c r="PQC50" s="655"/>
      <c r="PQD50" s="655"/>
      <c r="PQE50" s="655"/>
      <c r="PQF50" s="655"/>
      <c r="PQG50" s="655"/>
      <c r="PQH50" s="655"/>
      <c r="PQI50" s="655"/>
      <c r="PQJ50" s="655"/>
      <c r="PQK50" s="655"/>
      <c r="PQL50" s="655"/>
      <c r="PQM50" s="655"/>
      <c r="PQN50" s="655"/>
      <c r="PQO50" s="655"/>
      <c r="PQP50" s="655"/>
      <c r="PQQ50" s="655"/>
      <c r="PQR50" s="655"/>
      <c r="PQS50" s="655"/>
      <c r="PQT50" s="655"/>
      <c r="PQU50" s="655"/>
      <c r="PQV50" s="655"/>
      <c r="PQW50" s="655"/>
      <c r="PQX50" s="655"/>
      <c r="PQY50" s="655"/>
      <c r="PQZ50" s="655"/>
      <c r="PRA50" s="655"/>
      <c r="PRB50" s="655"/>
      <c r="PRC50" s="655"/>
      <c r="PRD50" s="655"/>
      <c r="PRE50" s="655"/>
      <c r="PRF50" s="655"/>
      <c r="PRG50" s="655"/>
      <c r="PRH50" s="655"/>
      <c r="PRI50" s="655"/>
      <c r="PRJ50" s="655"/>
      <c r="PRK50" s="655"/>
      <c r="PRL50" s="655"/>
      <c r="PRM50" s="655"/>
      <c r="PRN50" s="655"/>
      <c r="PRO50" s="655"/>
      <c r="PRP50" s="655"/>
      <c r="PRQ50" s="655"/>
      <c r="PRR50" s="655"/>
      <c r="PRS50" s="655"/>
      <c r="PRT50" s="655"/>
      <c r="PRU50" s="655"/>
      <c r="PRV50" s="655"/>
      <c r="PRW50" s="655"/>
      <c r="PRX50" s="655"/>
      <c r="PRY50" s="655"/>
      <c r="PRZ50" s="655"/>
      <c r="PSA50" s="655"/>
      <c r="PSB50" s="655"/>
      <c r="PSC50" s="655"/>
      <c r="PSD50" s="655"/>
      <c r="PSE50" s="655"/>
      <c r="PSF50" s="655"/>
      <c r="PSG50" s="655"/>
      <c r="PSH50" s="655"/>
      <c r="PSI50" s="655"/>
      <c r="PSJ50" s="655"/>
      <c r="PSK50" s="655"/>
      <c r="PSL50" s="655"/>
      <c r="PSM50" s="655"/>
      <c r="PSN50" s="655"/>
      <c r="PSO50" s="655"/>
      <c r="PSP50" s="655"/>
      <c r="PSQ50" s="655"/>
      <c r="PSR50" s="655"/>
      <c r="PSS50" s="655"/>
      <c r="PST50" s="655"/>
      <c r="PSU50" s="655"/>
      <c r="PSV50" s="655"/>
      <c r="PSW50" s="655"/>
      <c r="PSX50" s="655"/>
      <c r="PSY50" s="655"/>
      <c r="PSZ50" s="655"/>
      <c r="PTA50" s="655"/>
      <c r="PTB50" s="655"/>
      <c r="PTC50" s="655"/>
      <c r="PTD50" s="655"/>
      <c r="PTE50" s="655"/>
      <c r="PTF50" s="655"/>
      <c r="PTG50" s="655"/>
      <c r="PTH50" s="655"/>
      <c r="PTI50" s="655"/>
      <c r="PTJ50" s="655"/>
      <c r="PTK50" s="655"/>
      <c r="PTL50" s="655"/>
      <c r="PTM50" s="655"/>
      <c r="PTN50" s="655"/>
      <c r="PTO50" s="655"/>
      <c r="PTP50" s="655"/>
      <c r="PTQ50" s="655"/>
      <c r="PTR50" s="655"/>
      <c r="PTS50" s="655"/>
      <c r="PTT50" s="655"/>
      <c r="PTU50" s="655"/>
      <c r="PTV50" s="655"/>
      <c r="PTW50" s="655"/>
      <c r="PTX50" s="655"/>
      <c r="PTY50" s="655"/>
      <c r="PTZ50" s="655"/>
      <c r="PUA50" s="655"/>
      <c r="PUB50" s="655"/>
      <c r="PUC50" s="655"/>
      <c r="PUD50" s="655"/>
      <c r="PUE50" s="655"/>
      <c r="PUF50" s="655"/>
      <c r="PUG50" s="655"/>
      <c r="PUH50" s="655"/>
      <c r="PUI50" s="655"/>
      <c r="PUJ50" s="655"/>
      <c r="PUK50" s="655"/>
      <c r="PUL50" s="655"/>
      <c r="PUM50" s="655"/>
      <c r="PUN50" s="655"/>
      <c r="PUO50" s="655"/>
      <c r="PUP50" s="655"/>
      <c r="PUQ50" s="655"/>
      <c r="PUR50" s="655"/>
      <c r="PUS50" s="655"/>
      <c r="PUT50" s="655"/>
      <c r="PUU50" s="655"/>
      <c r="PUV50" s="655"/>
      <c r="PUW50" s="655"/>
      <c r="PUX50" s="655"/>
      <c r="PUY50" s="655"/>
      <c r="PUZ50" s="655"/>
      <c r="PVA50" s="655"/>
      <c r="PVB50" s="655"/>
      <c r="PVC50" s="655"/>
      <c r="PVD50" s="655"/>
      <c r="PVE50" s="655"/>
      <c r="PVF50" s="655"/>
      <c r="PVG50" s="655"/>
      <c r="PVH50" s="655"/>
      <c r="PVI50" s="655"/>
      <c r="PVJ50" s="655"/>
      <c r="PVK50" s="655"/>
      <c r="PVL50" s="655"/>
      <c r="PVM50" s="655"/>
      <c r="PVN50" s="655"/>
      <c r="PVO50" s="655"/>
      <c r="PVP50" s="655"/>
      <c r="PVQ50" s="655"/>
      <c r="PVR50" s="655"/>
      <c r="PVS50" s="655"/>
      <c r="PVT50" s="655"/>
      <c r="PVU50" s="655"/>
      <c r="PVV50" s="655"/>
      <c r="PVW50" s="655"/>
      <c r="PVX50" s="655"/>
      <c r="PVY50" s="655"/>
      <c r="PVZ50" s="655"/>
      <c r="PWA50" s="655"/>
      <c r="PWB50" s="655"/>
      <c r="PWC50" s="655"/>
      <c r="PWD50" s="655"/>
      <c r="PWE50" s="655"/>
      <c r="PWF50" s="655"/>
      <c r="PWG50" s="655"/>
      <c r="PWH50" s="655"/>
      <c r="PWI50" s="655"/>
      <c r="PWJ50" s="655"/>
      <c r="PWK50" s="655"/>
      <c r="PWL50" s="655"/>
      <c r="PWM50" s="655"/>
      <c r="PWN50" s="655"/>
      <c r="PWO50" s="655"/>
      <c r="PWP50" s="655"/>
      <c r="PWQ50" s="655"/>
      <c r="PWR50" s="655"/>
      <c r="PWS50" s="655"/>
      <c r="PWT50" s="655"/>
      <c r="PWU50" s="655"/>
      <c r="PWV50" s="655"/>
      <c r="PWW50" s="655"/>
      <c r="PWX50" s="655"/>
      <c r="PWY50" s="655"/>
      <c r="PWZ50" s="655"/>
      <c r="PXA50" s="655"/>
      <c r="PXB50" s="655"/>
      <c r="PXC50" s="655"/>
      <c r="PXD50" s="655"/>
      <c r="PXE50" s="655"/>
      <c r="PXF50" s="655"/>
      <c r="PXG50" s="655"/>
      <c r="PXH50" s="655"/>
      <c r="PXI50" s="655"/>
      <c r="PXJ50" s="655"/>
      <c r="PXK50" s="655"/>
      <c r="PXL50" s="655"/>
      <c r="PXM50" s="655"/>
      <c r="PXN50" s="655"/>
      <c r="PXO50" s="655"/>
      <c r="PXP50" s="655"/>
      <c r="PXQ50" s="655"/>
      <c r="PXR50" s="655"/>
      <c r="PXS50" s="655"/>
      <c r="PXT50" s="655"/>
      <c r="PXU50" s="655"/>
      <c r="PXV50" s="655"/>
      <c r="PXW50" s="655"/>
      <c r="PXX50" s="655"/>
      <c r="PXY50" s="655"/>
      <c r="PXZ50" s="655"/>
      <c r="PYA50" s="655"/>
      <c r="PYB50" s="655"/>
      <c r="PYC50" s="655"/>
      <c r="PYD50" s="655"/>
      <c r="PYE50" s="655"/>
      <c r="PYF50" s="655"/>
      <c r="PYG50" s="655"/>
      <c r="PYH50" s="655"/>
      <c r="PYI50" s="655"/>
      <c r="PYJ50" s="655"/>
      <c r="PYK50" s="655"/>
      <c r="PYL50" s="655"/>
      <c r="PYM50" s="655"/>
      <c r="PYN50" s="655"/>
      <c r="PYO50" s="655"/>
      <c r="PYP50" s="655"/>
      <c r="PYQ50" s="655"/>
      <c r="PYR50" s="655"/>
      <c r="PYS50" s="655"/>
      <c r="PYT50" s="655"/>
      <c r="PYU50" s="655"/>
      <c r="PYV50" s="655"/>
      <c r="PYW50" s="655"/>
      <c r="PYX50" s="655"/>
      <c r="PYY50" s="655"/>
      <c r="PYZ50" s="655"/>
      <c r="PZA50" s="655"/>
      <c r="PZB50" s="655"/>
      <c r="PZC50" s="655"/>
      <c r="PZD50" s="655"/>
      <c r="PZE50" s="655"/>
      <c r="PZF50" s="655"/>
      <c r="PZG50" s="655"/>
      <c r="PZH50" s="655"/>
      <c r="PZI50" s="655"/>
      <c r="PZJ50" s="655"/>
      <c r="PZK50" s="655"/>
      <c r="PZL50" s="655"/>
      <c r="PZM50" s="655"/>
      <c r="PZN50" s="655"/>
      <c r="PZO50" s="655"/>
      <c r="PZP50" s="655"/>
      <c r="PZQ50" s="655"/>
      <c r="PZR50" s="655"/>
      <c r="PZS50" s="655"/>
      <c r="PZT50" s="655"/>
      <c r="PZU50" s="655"/>
      <c r="PZV50" s="655"/>
      <c r="PZW50" s="655"/>
      <c r="PZX50" s="655"/>
      <c r="PZY50" s="655"/>
      <c r="PZZ50" s="655"/>
      <c r="QAA50" s="655"/>
      <c r="QAB50" s="655"/>
      <c r="QAC50" s="655"/>
      <c r="QAD50" s="655"/>
      <c r="QAE50" s="655"/>
      <c r="QAF50" s="655"/>
      <c r="QAG50" s="655"/>
      <c r="QAH50" s="655"/>
      <c r="QAI50" s="655"/>
      <c r="QAJ50" s="655"/>
      <c r="QAK50" s="655"/>
      <c r="QAL50" s="655"/>
      <c r="QAM50" s="655"/>
      <c r="QAN50" s="655"/>
      <c r="QAO50" s="655"/>
      <c r="QAP50" s="655"/>
      <c r="QAQ50" s="655"/>
      <c r="QAR50" s="655"/>
      <c r="QAS50" s="655"/>
      <c r="QAT50" s="655"/>
      <c r="QAU50" s="655"/>
      <c r="QAV50" s="655"/>
      <c r="QAW50" s="655"/>
      <c r="QAX50" s="655"/>
      <c r="QAY50" s="655"/>
      <c r="QAZ50" s="655"/>
      <c r="QBA50" s="655"/>
      <c r="QBB50" s="655"/>
      <c r="QBC50" s="655"/>
      <c r="QBD50" s="655"/>
      <c r="QBE50" s="655"/>
      <c r="QBF50" s="655"/>
      <c r="QBG50" s="655"/>
      <c r="QBH50" s="655"/>
      <c r="QBI50" s="655"/>
      <c r="QBJ50" s="655"/>
      <c r="QBK50" s="655"/>
      <c r="QBL50" s="655"/>
      <c r="QBM50" s="655"/>
      <c r="QBN50" s="655"/>
      <c r="QBO50" s="655"/>
      <c r="QBP50" s="655"/>
      <c r="QBQ50" s="655"/>
      <c r="QBR50" s="655"/>
      <c r="QBS50" s="655"/>
      <c r="QBT50" s="655"/>
      <c r="QBU50" s="655"/>
      <c r="QBV50" s="655"/>
      <c r="QBW50" s="655"/>
      <c r="QBX50" s="655"/>
      <c r="QBY50" s="655"/>
      <c r="QBZ50" s="655"/>
      <c r="QCA50" s="655"/>
      <c r="QCB50" s="655"/>
      <c r="QCC50" s="655"/>
      <c r="QCD50" s="655"/>
      <c r="QCE50" s="655"/>
      <c r="QCF50" s="655"/>
      <c r="QCG50" s="655"/>
      <c r="QCH50" s="655"/>
      <c r="QCI50" s="655"/>
      <c r="QCJ50" s="655"/>
      <c r="QCK50" s="655"/>
      <c r="QCL50" s="655"/>
      <c r="QCM50" s="655"/>
      <c r="QCN50" s="655"/>
      <c r="QCO50" s="655"/>
      <c r="QCP50" s="655"/>
      <c r="QCQ50" s="655"/>
      <c r="QCR50" s="655"/>
      <c r="QCS50" s="655"/>
      <c r="QCT50" s="655"/>
      <c r="QCU50" s="655"/>
      <c r="QCV50" s="655"/>
      <c r="QCW50" s="655"/>
      <c r="QCX50" s="655"/>
      <c r="QCY50" s="655"/>
      <c r="QCZ50" s="655"/>
      <c r="QDA50" s="655"/>
      <c r="QDB50" s="655"/>
      <c r="QDC50" s="655"/>
      <c r="QDD50" s="655"/>
      <c r="QDE50" s="655"/>
      <c r="QDF50" s="655"/>
      <c r="QDG50" s="655"/>
      <c r="QDH50" s="655"/>
      <c r="QDI50" s="655"/>
      <c r="QDJ50" s="655"/>
      <c r="QDK50" s="655"/>
      <c r="QDL50" s="655"/>
      <c r="QDM50" s="655"/>
      <c r="QDN50" s="655"/>
      <c r="QDO50" s="655"/>
      <c r="QDP50" s="655"/>
      <c r="QDQ50" s="655"/>
      <c r="QDR50" s="655"/>
      <c r="QDS50" s="655"/>
      <c r="QDT50" s="655"/>
      <c r="QDU50" s="655"/>
      <c r="QDV50" s="655"/>
      <c r="QDW50" s="655"/>
      <c r="QDX50" s="655"/>
      <c r="QDY50" s="655"/>
      <c r="QDZ50" s="655"/>
      <c r="QEA50" s="655"/>
      <c r="QEB50" s="655"/>
      <c r="QEC50" s="655"/>
      <c r="QED50" s="655"/>
      <c r="QEE50" s="655"/>
      <c r="QEF50" s="655"/>
      <c r="QEG50" s="655"/>
      <c r="QEH50" s="655"/>
      <c r="QEI50" s="655"/>
      <c r="QEJ50" s="655"/>
      <c r="QEK50" s="655"/>
      <c r="QEL50" s="655"/>
      <c r="QEM50" s="655"/>
      <c r="QEN50" s="655"/>
      <c r="QEO50" s="655"/>
      <c r="QEP50" s="655"/>
      <c r="QEQ50" s="655"/>
      <c r="QER50" s="655"/>
      <c r="QES50" s="655"/>
      <c r="QET50" s="655"/>
      <c r="QEU50" s="655"/>
      <c r="QEV50" s="655"/>
      <c r="QEW50" s="655"/>
      <c r="QEX50" s="655"/>
      <c r="QEY50" s="655"/>
      <c r="QEZ50" s="655"/>
      <c r="QFA50" s="655"/>
      <c r="QFB50" s="655"/>
      <c r="QFC50" s="655"/>
      <c r="QFD50" s="655"/>
      <c r="QFE50" s="655"/>
      <c r="QFF50" s="655"/>
      <c r="QFG50" s="655"/>
      <c r="QFH50" s="655"/>
      <c r="QFI50" s="655"/>
      <c r="QFJ50" s="655"/>
      <c r="QFK50" s="655"/>
      <c r="QFL50" s="655"/>
      <c r="QFM50" s="655"/>
      <c r="QFN50" s="655"/>
      <c r="QFO50" s="655"/>
      <c r="QFP50" s="655"/>
      <c r="QFQ50" s="655"/>
      <c r="QFR50" s="655"/>
      <c r="QFS50" s="655"/>
      <c r="QFT50" s="655"/>
      <c r="QFU50" s="655"/>
      <c r="QFV50" s="655"/>
      <c r="QFW50" s="655"/>
      <c r="QFX50" s="655"/>
      <c r="QFY50" s="655"/>
      <c r="QFZ50" s="655"/>
      <c r="QGA50" s="655"/>
      <c r="QGB50" s="655"/>
      <c r="QGC50" s="655"/>
      <c r="QGD50" s="655"/>
      <c r="QGE50" s="655"/>
      <c r="QGF50" s="655"/>
      <c r="QGG50" s="655"/>
      <c r="QGH50" s="655"/>
      <c r="QGI50" s="655"/>
      <c r="QGJ50" s="655"/>
      <c r="QGK50" s="655"/>
      <c r="QGL50" s="655"/>
      <c r="QGM50" s="655"/>
      <c r="QGN50" s="655"/>
      <c r="QGO50" s="655"/>
      <c r="QGP50" s="655"/>
      <c r="QGQ50" s="655"/>
      <c r="QGR50" s="655"/>
      <c r="QGS50" s="655"/>
      <c r="QGT50" s="655"/>
      <c r="QGU50" s="655"/>
      <c r="QGV50" s="655"/>
      <c r="QGW50" s="655"/>
      <c r="QGX50" s="655"/>
      <c r="QGY50" s="655"/>
      <c r="QGZ50" s="655"/>
      <c r="QHA50" s="655"/>
      <c r="QHB50" s="655"/>
      <c r="QHC50" s="655"/>
      <c r="QHD50" s="655"/>
      <c r="QHE50" s="655"/>
      <c r="QHF50" s="655"/>
      <c r="QHG50" s="655"/>
      <c r="QHH50" s="655"/>
      <c r="QHI50" s="655"/>
      <c r="QHJ50" s="655"/>
      <c r="QHK50" s="655"/>
      <c r="QHL50" s="655"/>
      <c r="QHM50" s="655"/>
      <c r="QHN50" s="655"/>
      <c r="QHO50" s="655"/>
      <c r="QHP50" s="655"/>
      <c r="QHQ50" s="655"/>
      <c r="QHR50" s="655"/>
      <c r="QHS50" s="655"/>
      <c r="QHT50" s="655"/>
      <c r="QHU50" s="655"/>
      <c r="QHV50" s="655"/>
      <c r="QHW50" s="655"/>
      <c r="QHX50" s="655"/>
      <c r="QHY50" s="655"/>
      <c r="QHZ50" s="655"/>
      <c r="QIA50" s="655"/>
      <c r="QIB50" s="655"/>
      <c r="QIC50" s="655"/>
      <c r="QID50" s="655"/>
      <c r="QIE50" s="655"/>
      <c r="QIF50" s="655"/>
      <c r="QIG50" s="655"/>
      <c r="QIH50" s="655"/>
      <c r="QII50" s="655"/>
      <c r="QIJ50" s="655"/>
      <c r="QIK50" s="655"/>
      <c r="QIL50" s="655"/>
      <c r="QIM50" s="655"/>
      <c r="QIN50" s="655"/>
      <c r="QIO50" s="655"/>
      <c r="QIP50" s="655"/>
      <c r="QIQ50" s="655"/>
      <c r="QIR50" s="655"/>
      <c r="QIS50" s="655"/>
      <c r="QIT50" s="655"/>
      <c r="QIU50" s="655"/>
      <c r="QIV50" s="655"/>
      <c r="QIW50" s="655"/>
      <c r="QIX50" s="655"/>
      <c r="QIY50" s="655"/>
      <c r="QIZ50" s="655"/>
      <c r="QJA50" s="655"/>
      <c r="QJB50" s="655"/>
      <c r="QJC50" s="655"/>
      <c r="QJD50" s="655"/>
      <c r="QJE50" s="655"/>
      <c r="QJF50" s="655"/>
      <c r="QJG50" s="655"/>
      <c r="QJH50" s="655"/>
      <c r="QJI50" s="655"/>
      <c r="QJJ50" s="655"/>
      <c r="QJK50" s="655"/>
      <c r="QJL50" s="655"/>
      <c r="QJM50" s="655"/>
      <c r="QJN50" s="655"/>
      <c r="QJO50" s="655"/>
      <c r="QJP50" s="655"/>
      <c r="QJQ50" s="655"/>
      <c r="QJR50" s="655"/>
      <c r="QJS50" s="655"/>
      <c r="QJT50" s="655"/>
      <c r="QJU50" s="655"/>
      <c r="QJV50" s="655"/>
      <c r="QJW50" s="655"/>
      <c r="QJX50" s="655"/>
      <c r="QJY50" s="655"/>
      <c r="QJZ50" s="655"/>
      <c r="QKA50" s="655"/>
      <c r="QKB50" s="655"/>
      <c r="QKC50" s="655"/>
      <c r="QKD50" s="655"/>
      <c r="QKE50" s="655"/>
      <c r="QKF50" s="655"/>
      <c r="QKG50" s="655"/>
      <c r="QKH50" s="655"/>
      <c r="QKI50" s="655"/>
      <c r="QKJ50" s="655"/>
      <c r="QKK50" s="655"/>
      <c r="QKL50" s="655"/>
      <c r="QKM50" s="655"/>
      <c r="QKN50" s="655"/>
      <c r="QKO50" s="655"/>
      <c r="QKP50" s="655"/>
      <c r="QKQ50" s="655"/>
      <c r="QKR50" s="655"/>
      <c r="QKS50" s="655"/>
      <c r="QKT50" s="655"/>
      <c r="QKU50" s="655"/>
      <c r="QKV50" s="655"/>
      <c r="QKW50" s="655"/>
      <c r="QKX50" s="655"/>
      <c r="QKY50" s="655"/>
      <c r="QKZ50" s="655"/>
      <c r="QLA50" s="655"/>
      <c r="QLB50" s="655"/>
      <c r="QLC50" s="655"/>
      <c r="QLD50" s="655"/>
      <c r="QLE50" s="655"/>
      <c r="QLF50" s="655"/>
      <c r="QLG50" s="655"/>
      <c r="QLH50" s="655"/>
      <c r="QLI50" s="655"/>
      <c r="QLJ50" s="655"/>
      <c r="QLK50" s="655"/>
      <c r="QLL50" s="655"/>
      <c r="QLM50" s="655"/>
      <c r="QLN50" s="655"/>
      <c r="QLO50" s="655"/>
      <c r="QLP50" s="655"/>
      <c r="QLQ50" s="655"/>
      <c r="QLR50" s="655"/>
      <c r="QLS50" s="655"/>
      <c r="QLT50" s="655"/>
      <c r="QLU50" s="655"/>
      <c r="QLV50" s="655"/>
      <c r="QLW50" s="655"/>
      <c r="QLX50" s="655"/>
      <c r="QLY50" s="655"/>
      <c r="QLZ50" s="655"/>
      <c r="QMA50" s="655"/>
      <c r="QMB50" s="655"/>
      <c r="QMC50" s="655"/>
      <c r="QMD50" s="655"/>
      <c r="QME50" s="655"/>
      <c r="QMF50" s="655"/>
      <c r="QMG50" s="655"/>
      <c r="QMH50" s="655"/>
      <c r="QMI50" s="655"/>
      <c r="QMJ50" s="655"/>
      <c r="QMK50" s="655"/>
      <c r="QML50" s="655"/>
      <c r="QMM50" s="655"/>
      <c r="QMN50" s="655"/>
      <c r="QMO50" s="655"/>
      <c r="QMP50" s="655"/>
      <c r="QMQ50" s="655"/>
      <c r="QMR50" s="655"/>
      <c r="QMS50" s="655"/>
      <c r="QMT50" s="655"/>
      <c r="QMU50" s="655"/>
      <c r="QMV50" s="655"/>
      <c r="QMW50" s="655"/>
      <c r="QMX50" s="655"/>
      <c r="QMY50" s="655"/>
      <c r="QMZ50" s="655"/>
      <c r="QNA50" s="655"/>
      <c r="QNB50" s="655"/>
      <c r="QNC50" s="655"/>
      <c r="QND50" s="655"/>
      <c r="QNE50" s="655"/>
      <c r="QNF50" s="655"/>
      <c r="QNG50" s="655"/>
      <c r="QNH50" s="655"/>
      <c r="QNI50" s="655"/>
      <c r="QNJ50" s="655"/>
      <c r="QNK50" s="655"/>
      <c r="QNL50" s="655"/>
      <c r="QNM50" s="655"/>
      <c r="QNN50" s="655"/>
      <c r="QNO50" s="655"/>
      <c r="QNP50" s="655"/>
      <c r="QNQ50" s="655"/>
      <c r="QNR50" s="655"/>
      <c r="QNS50" s="655"/>
      <c r="QNT50" s="655"/>
      <c r="QNU50" s="655"/>
      <c r="QNV50" s="655"/>
      <c r="QNW50" s="655"/>
      <c r="QNX50" s="655"/>
      <c r="QNY50" s="655"/>
      <c r="QNZ50" s="655"/>
      <c r="QOA50" s="655"/>
      <c r="QOB50" s="655"/>
      <c r="QOC50" s="655"/>
      <c r="QOD50" s="655"/>
      <c r="QOE50" s="655"/>
      <c r="QOF50" s="655"/>
      <c r="QOG50" s="655"/>
      <c r="QOH50" s="655"/>
      <c r="QOI50" s="655"/>
      <c r="QOJ50" s="655"/>
      <c r="QOK50" s="655"/>
      <c r="QOL50" s="655"/>
      <c r="QOM50" s="655"/>
      <c r="QON50" s="655"/>
      <c r="QOO50" s="655"/>
      <c r="QOP50" s="655"/>
      <c r="QOQ50" s="655"/>
      <c r="QOR50" s="655"/>
      <c r="QOS50" s="655"/>
      <c r="QOT50" s="655"/>
      <c r="QOU50" s="655"/>
      <c r="QOV50" s="655"/>
      <c r="QOW50" s="655"/>
      <c r="QOX50" s="655"/>
      <c r="QOY50" s="655"/>
      <c r="QOZ50" s="655"/>
      <c r="QPA50" s="655"/>
      <c r="QPB50" s="655"/>
      <c r="QPC50" s="655"/>
      <c r="QPD50" s="655"/>
      <c r="QPE50" s="655"/>
      <c r="QPF50" s="655"/>
      <c r="QPG50" s="655"/>
      <c r="QPH50" s="655"/>
      <c r="QPI50" s="655"/>
      <c r="QPJ50" s="655"/>
      <c r="QPK50" s="655"/>
      <c r="QPL50" s="655"/>
      <c r="QPM50" s="655"/>
      <c r="QPN50" s="655"/>
      <c r="QPO50" s="655"/>
      <c r="QPP50" s="655"/>
      <c r="QPQ50" s="655"/>
      <c r="QPR50" s="655"/>
      <c r="QPS50" s="655"/>
      <c r="QPT50" s="655"/>
      <c r="QPU50" s="655"/>
      <c r="QPV50" s="655"/>
      <c r="QPW50" s="655"/>
      <c r="QPX50" s="655"/>
      <c r="QPY50" s="655"/>
      <c r="QPZ50" s="655"/>
      <c r="QQA50" s="655"/>
      <c r="QQB50" s="655"/>
      <c r="QQC50" s="655"/>
      <c r="QQD50" s="655"/>
      <c r="QQE50" s="655"/>
      <c r="QQF50" s="655"/>
      <c r="QQG50" s="655"/>
      <c r="QQH50" s="655"/>
      <c r="QQI50" s="655"/>
      <c r="QQJ50" s="655"/>
      <c r="QQK50" s="655"/>
      <c r="QQL50" s="655"/>
      <c r="QQM50" s="655"/>
      <c r="QQN50" s="655"/>
      <c r="QQO50" s="655"/>
      <c r="QQP50" s="655"/>
      <c r="QQQ50" s="655"/>
      <c r="QQR50" s="655"/>
      <c r="QQS50" s="655"/>
      <c r="QQT50" s="655"/>
      <c r="QQU50" s="655"/>
      <c r="QQV50" s="655"/>
      <c r="QQW50" s="655"/>
      <c r="QQX50" s="655"/>
      <c r="QQY50" s="655"/>
      <c r="QQZ50" s="655"/>
      <c r="QRA50" s="655"/>
      <c r="QRB50" s="655"/>
      <c r="QRC50" s="655"/>
      <c r="QRD50" s="655"/>
      <c r="QRE50" s="655"/>
      <c r="QRF50" s="655"/>
      <c r="QRG50" s="655"/>
      <c r="QRH50" s="655"/>
      <c r="QRI50" s="655"/>
      <c r="QRJ50" s="655"/>
      <c r="QRK50" s="655"/>
      <c r="QRL50" s="655"/>
      <c r="QRM50" s="655"/>
      <c r="QRN50" s="655"/>
      <c r="QRO50" s="655"/>
      <c r="QRP50" s="655"/>
      <c r="QRQ50" s="655"/>
      <c r="QRR50" s="655"/>
      <c r="QRS50" s="655"/>
      <c r="QRT50" s="655"/>
      <c r="QRU50" s="655"/>
      <c r="QRV50" s="655"/>
      <c r="QRW50" s="655"/>
      <c r="QRX50" s="655"/>
      <c r="QRY50" s="655"/>
      <c r="QRZ50" s="655"/>
      <c r="QSA50" s="655"/>
      <c r="QSB50" s="655"/>
      <c r="QSC50" s="655"/>
      <c r="QSD50" s="655"/>
      <c r="QSE50" s="655"/>
      <c r="QSF50" s="655"/>
      <c r="QSG50" s="655"/>
      <c r="QSH50" s="655"/>
      <c r="QSI50" s="655"/>
      <c r="QSJ50" s="655"/>
      <c r="QSK50" s="655"/>
      <c r="QSL50" s="655"/>
      <c r="QSM50" s="655"/>
      <c r="QSN50" s="655"/>
      <c r="QSO50" s="655"/>
      <c r="QSP50" s="655"/>
      <c r="QSQ50" s="655"/>
      <c r="QSR50" s="655"/>
      <c r="QSS50" s="655"/>
      <c r="QST50" s="655"/>
      <c r="QSU50" s="655"/>
      <c r="QSV50" s="655"/>
      <c r="QSW50" s="655"/>
      <c r="QSX50" s="655"/>
      <c r="QSY50" s="655"/>
      <c r="QSZ50" s="655"/>
      <c r="QTA50" s="655"/>
      <c r="QTB50" s="655"/>
      <c r="QTC50" s="655"/>
      <c r="QTD50" s="655"/>
      <c r="QTE50" s="655"/>
      <c r="QTF50" s="655"/>
      <c r="QTG50" s="655"/>
      <c r="QTH50" s="655"/>
      <c r="QTI50" s="655"/>
      <c r="QTJ50" s="655"/>
      <c r="QTK50" s="655"/>
      <c r="QTL50" s="655"/>
      <c r="QTM50" s="655"/>
      <c r="QTN50" s="655"/>
      <c r="QTO50" s="655"/>
      <c r="QTP50" s="655"/>
      <c r="QTQ50" s="655"/>
      <c r="QTR50" s="655"/>
      <c r="QTS50" s="655"/>
      <c r="QTT50" s="655"/>
      <c r="QTU50" s="655"/>
      <c r="QTV50" s="655"/>
      <c r="QTW50" s="655"/>
      <c r="QTX50" s="655"/>
      <c r="QTY50" s="655"/>
      <c r="QTZ50" s="655"/>
      <c r="QUA50" s="655"/>
      <c r="QUB50" s="655"/>
      <c r="QUC50" s="655"/>
      <c r="QUD50" s="655"/>
      <c r="QUE50" s="655"/>
      <c r="QUF50" s="655"/>
      <c r="QUG50" s="655"/>
      <c r="QUH50" s="655"/>
      <c r="QUI50" s="655"/>
      <c r="QUJ50" s="655"/>
      <c r="QUK50" s="655"/>
      <c r="QUL50" s="655"/>
      <c r="QUM50" s="655"/>
      <c r="QUN50" s="655"/>
      <c r="QUO50" s="655"/>
      <c r="QUP50" s="655"/>
      <c r="QUQ50" s="655"/>
      <c r="QUR50" s="655"/>
      <c r="QUS50" s="655"/>
      <c r="QUT50" s="655"/>
      <c r="QUU50" s="655"/>
      <c r="QUV50" s="655"/>
      <c r="QUW50" s="655"/>
      <c r="QUX50" s="655"/>
      <c r="QUY50" s="655"/>
      <c r="QUZ50" s="655"/>
      <c r="QVA50" s="655"/>
      <c r="QVB50" s="655"/>
      <c r="QVC50" s="655"/>
      <c r="QVD50" s="655"/>
      <c r="QVE50" s="655"/>
      <c r="QVF50" s="655"/>
      <c r="QVG50" s="655"/>
      <c r="QVH50" s="655"/>
      <c r="QVI50" s="655"/>
      <c r="QVJ50" s="655"/>
      <c r="QVK50" s="655"/>
      <c r="QVL50" s="655"/>
      <c r="QVM50" s="655"/>
      <c r="QVN50" s="655"/>
      <c r="QVO50" s="655"/>
      <c r="QVP50" s="655"/>
      <c r="QVQ50" s="655"/>
      <c r="QVR50" s="655"/>
      <c r="QVS50" s="655"/>
      <c r="QVT50" s="655"/>
      <c r="QVU50" s="655"/>
      <c r="QVV50" s="655"/>
      <c r="QVW50" s="655"/>
      <c r="QVX50" s="655"/>
      <c r="QVY50" s="655"/>
      <c r="QVZ50" s="655"/>
      <c r="QWA50" s="655"/>
      <c r="QWB50" s="655"/>
      <c r="QWC50" s="655"/>
      <c r="QWD50" s="655"/>
      <c r="QWE50" s="655"/>
      <c r="QWF50" s="655"/>
      <c r="QWG50" s="655"/>
      <c r="QWH50" s="655"/>
      <c r="QWI50" s="655"/>
      <c r="QWJ50" s="655"/>
      <c r="QWK50" s="655"/>
      <c r="QWL50" s="655"/>
      <c r="QWM50" s="655"/>
      <c r="QWN50" s="655"/>
      <c r="QWO50" s="655"/>
      <c r="QWP50" s="655"/>
      <c r="QWQ50" s="655"/>
      <c r="QWR50" s="655"/>
      <c r="QWS50" s="655"/>
      <c r="QWT50" s="655"/>
      <c r="QWU50" s="655"/>
      <c r="QWV50" s="655"/>
      <c r="QWW50" s="655"/>
      <c r="QWX50" s="655"/>
      <c r="QWY50" s="655"/>
      <c r="QWZ50" s="655"/>
      <c r="QXA50" s="655"/>
      <c r="QXB50" s="655"/>
      <c r="QXC50" s="655"/>
      <c r="QXD50" s="655"/>
      <c r="QXE50" s="655"/>
      <c r="QXF50" s="655"/>
      <c r="QXG50" s="655"/>
      <c r="QXH50" s="655"/>
      <c r="QXI50" s="655"/>
      <c r="QXJ50" s="655"/>
      <c r="QXK50" s="655"/>
      <c r="QXL50" s="655"/>
      <c r="QXM50" s="655"/>
      <c r="QXN50" s="655"/>
      <c r="QXO50" s="655"/>
      <c r="QXP50" s="655"/>
      <c r="QXQ50" s="655"/>
      <c r="QXR50" s="655"/>
      <c r="QXS50" s="655"/>
      <c r="QXT50" s="655"/>
      <c r="QXU50" s="655"/>
      <c r="QXV50" s="655"/>
      <c r="QXW50" s="655"/>
      <c r="QXX50" s="655"/>
      <c r="QXY50" s="655"/>
      <c r="QXZ50" s="655"/>
      <c r="QYA50" s="655"/>
      <c r="QYB50" s="655"/>
      <c r="QYC50" s="655"/>
      <c r="QYD50" s="655"/>
      <c r="QYE50" s="655"/>
      <c r="QYF50" s="655"/>
      <c r="QYG50" s="655"/>
      <c r="QYH50" s="655"/>
      <c r="QYI50" s="655"/>
      <c r="QYJ50" s="655"/>
      <c r="QYK50" s="655"/>
      <c r="QYL50" s="655"/>
      <c r="QYM50" s="655"/>
      <c r="QYN50" s="655"/>
      <c r="QYO50" s="655"/>
      <c r="QYP50" s="655"/>
      <c r="QYQ50" s="655"/>
      <c r="QYR50" s="655"/>
      <c r="QYS50" s="655"/>
      <c r="QYT50" s="655"/>
      <c r="QYU50" s="655"/>
      <c r="QYV50" s="655"/>
      <c r="QYW50" s="655"/>
      <c r="QYX50" s="655"/>
      <c r="QYY50" s="655"/>
      <c r="QYZ50" s="655"/>
      <c r="QZA50" s="655"/>
      <c r="QZB50" s="655"/>
      <c r="QZC50" s="655"/>
      <c r="QZD50" s="655"/>
      <c r="QZE50" s="655"/>
      <c r="QZF50" s="655"/>
      <c r="QZG50" s="655"/>
      <c r="QZH50" s="655"/>
      <c r="QZI50" s="655"/>
      <c r="QZJ50" s="655"/>
      <c r="QZK50" s="655"/>
      <c r="QZL50" s="655"/>
      <c r="QZM50" s="655"/>
      <c r="QZN50" s="655"/>
      <c r="QZO50" s="655"/>
      <c r="QZP50" s="655"/>
      <c r="QZQ50" s="655"/>
      <c r="QZR50" s="655"/>
      <c r="QZS50" s="655"/>
      <c r="QZT50" s="655"/>
      <c r="QZU50" s="655"/>
      <c r="QZV50" s="655"/>
      <c r="QZW50" s="655"/>
      <c r="QZX50" s="655"/>
      <c r="QZY50" s="655"/>
      <c r="QZZ50" s="655"/>
      <c r="RAA50" s="655"/>
      <c r="RAB50" s="655"/>
      <c r="RAC50" s="655"/>
      <c r="RAD50" s="655"/>
      <c r="RAE50" s="655"/>
      <c r="RAF50" s="655"/>
      <c r="RAG50" s="655"/>
      <c r="RAH50" s="655"/>
      <c r="RAI50" s="655"/>
      <c r="RAJ50" s="655"/>
      <c r="RAK50" s="655"/>
      <c r="RAL50" s="655"/>
      <c r="RAM50" s="655"/>
      <c r="RAN50" s="655"/>
      <c r="RAO50" s="655"/>
      <c r="RAP50" s="655"/>
      <c r="RAQ50" s="655"/>
      <c r="RAR50" s="655"/>
      <c r="RAS50" s="655"/>
      <c r="RAT50" s="655"/>
      <c r="RAU50" s="655"/>
      <c r="RAV50" s="655"/>
      <c r="RAW50" s="655"/>
      <c r="RAX50" s="655"/>
      <c r="RAY50" s="655"/>
      <c r="RAZ50" s="655"/>
      <c r="RBA50" s="655"/>
      <c r="RBB50" s="655"/>
      <c r="RBC50" s="655"/>
      <c r="RBD50" s="655"/>
      <c r="RBE50" s="655"/>
      <c r="RBF50" s="655"/>
      <c r="RBG50" s="655"/>
      <c r="RBH50" s="655"/>
      <c r="RBI50" s="655"/>
      <c r="RBJ50" s="655"/>
      <c r="RBK50" s="655"/>
      <c r="RBL50" s="655"/>
      <c r="RBM50" s="655"/>
      <c r="RBN50" s="655"/>
      <c r="RBO50" s="655"/>
      <c r="RBP50" s="655"/>
      <c r="RBQ50" s="655"/>
      <c r="RBR50" s="655"/>
      <c r="RBS50" s="655"/>
      <c r="RBT50" s="655"/>
      <c r="RBU50" s="655"/>
      <c r="RBV50" s="655"/>
      <c r="RBW50" s="655"/>
      <c r="RBX50" s="655"/>
      <c r="RBY50" s="655"/>
      <c r="RBZ50" s="655"/>
      <c r="RCA50" s="655"/>
      <c r="RCB50" s="655"/>
      <c r="RCC50" s="655"/>
      <c r="RCD50" s="655"/>
      <c r="RCE50" s="655"/>
      <c r="RCF50" s="655"/>
      <c r="RCG50" s="655"/>
      <c r="RCH50" s="655"/>
      <c r="RCI50" s="655"/>
      <c r="RCJ50" s="655"/>
      <c r="RCK50" s="655"/>
      <c r="RCL50" s="655"/>
      <c r="RCM50" s="655"/>
      <c r="RCN50" s="655"/>
      <c r="RCO50" s="655"/>
      <c r="RCP50" s="655"/>
      <c r="RCQ50" s="655"/>
      <c r="RCR50" s="655"/>
      <c r="RCS50" s="655"/>
      <c r="RCT50" s="655"/>
      <c r="RCU50" s="655"/>
      <c r="RCV50" s="655"/>
      <c r="RCW50" s="655"/>
      <c r="RCX50" s="655"/>
      <c r="RCY50" s="655"/>
      <c r="RCZ50" s="655"/>
      <c r="RDA50" s="655"/>
      <c r="RDB50" s="655"/>
      <c r="RDC50" s="655"/>
      <c r="RDD50" s="655"/>
      <c r="RDE50" s="655"/>
      <c r="RDF50" s="655"/>
      <c r="RDG50" s="655"/>
      <c r="RDH50" s="655"/>
      <c r="RDI50" s="655"/>
      <c r="RDJ50" s="655"/>
      <c r="RDK50" s="655"/>
      <c r="RDL50" s="655"/>
      <c r="RDM50" s="655"/>
      <c r="RDN50" s="655"/>
      <c r="RDO50" s="655"/>
      <c r="RDP50" s="655"/>
      <c r="RDQ50" s="655"/>
      <c r="RDR50" s="655"/>
      <c r="RDS50" s="655"/>
      <c r="RDT50" s="655"/>
      <c r="RDU50" s="655"/>
      <c r="RDV50" s="655"/>
      <c r="RDW50" s="655"/>
      <c r="RDX50" s="655"/>
      <c r="RDY50" s="655"/>
      <c r="RDZ50" s="655"/>
      <c r="REA50" s="655"/>
      <c r="REB50" s="655"/>
      <c r="REC50" s="655"/>
      <c r="RED50" s="655"/>
      <c r="REE50" s="655"/>
      <c r="REF50" s="655"/>
      <c r="REG50" s="655"/>
      <c r="REH50" s="655"/>
      <c r="REI50" s="655"/>
      <c r="REJ50" s="655"/>
      <c r="REK50" s="655"/>
      <c r="REL50" s="655"/>
      <c r="REM50" s="655"/>
      <c r="REN50" s="655"/>
      <c r="REO50" s="655"/>
      <c r="REP50" s="655"/>
      <c r="REQ50" s="655"/>
      <c r="RER50" s="655"/>
      <c r="RES50" s="655"/>
      <c r="RET50" s="655"/>
      <c r="REU50" s="655"/>
      <c r="REV50" s="655"/>
      <c r="REW50" s="655"/>
      <c r="REX50" s="655"/>
      <c r="REY50" s="655"/>
      <c r="REZ50" s="655"/>
      <c r="RFA50" s="655"/>
      <c r="RFB50" s="655"/>
      <c r="RFC50" s="655"/>
      <c r="RFD50" s="655"/>
      <c r="RFE50" s="655"/>
      <c r="RFF50" s="655"/>
      <c r="RFG50" s="655"/>
      <c r="RFH50" s="655"/>
      <c r="RFI50" s="655"/>
      <c r="RFJ50" s="655"/>
      <c r="RFK50" s="655"/>
      <c r="RFL50" s="655"/>
      <c r="RFM50" s="655"/>
      <c r="RFN50" s="655"/>
      <c r="RFO50" s="655"/>
      <c r="RFP50" s="655"/>
      <c r="RFQ50" s="655"/>
      <c r="RFR50" s="655"/>
      <c r="RFS50" s="655"/>
      <c r="RFT50" s="655"/>
      <c r="RFU50" s="655"/>
      <c r="RFV50" s="655"/>
      <c r="RFW50" s="655"/>
      <c r="RFX50" s="655"/>
      <c r="RFY50" s="655"/>
      <c r="RFZ50" s="655"/>
      <c r="RGA50" s="655"/>
      <c r="RGB50" s="655"/>
      <c r="RGC50" s="655"/>
      <c r="RGD50" s="655"/>
      <c r="RGE50" s="655"/>
      <c r="RGF50" s="655"/>
      <c r="RGG50" s="655"/>
      <c r="RGH50" s="655"/>
      <c r="RGI50" s="655"/>
      <c r="RGJ50" s="655"/>
      <c r="RGK50" s="655"/>
      <c r="RGL50" s="655"/>
      <c r="RGM50" s="655"/>
      <c r="RGN50" s="655"/>
      <c r="RGO50" s="655"/>
      <c r="RGP50" s="655"/>
      <c r="RGQ50" s="655"/>
      <c r="RGR50" s="655"/>
      <c r="RGS50" s="655"/>
      <c r="RGT50" s="655"/>
      <c r="RGU50" s="655"/>
      <c r="RGV50" s="655"/>
      <c r="RGW50" s="655"/>
      <c r="RGX50" s="655"/>
      <c r="RGY50" s="655"/>
      <c r="RGZ50" s="655"/>
      <c r="RHA50" s="655"/>
      <c r="RHB50" s="655"/>
      <c r="RHC50" s="655"/>
      <c r="RHD50" s="655"/>
      <c r="RHE50" s="655"/>
      <c r="RHF50" s="655"/>
      <c r="RHG50" s="655"/>
      <c r="RHH50" s="655"/>
      <c r="RHI50" s="655"/>
      <c r="RHJ50" s="655"/>
      <c r="RHK50" s="655"/>
      <c r="RHL50" s="655"/>
      <c r="RHM50" s="655"/>
      <c r="RHN50" s="655"/>
      <c r="RHO50" s="655"/>
      <c r="RHP50" s="655"/>
      <c r="RHQ50" s="655"/>
      <c r="RHR50" s="655"/>
      <c r="RHS50" s="655"/>
      <c r="RHT50" s="655"/>
      <c r="RHU50" s="655"/>
      <c r="RHV50" s="655"/>
      <c r="RHW50" s="655"/>
      <c r="RHX50" s="655"/>
      <c r="RHY50" s="655"/>
      <c r="RHZ50" s="655"/>
      <c r="RIA50" s="655"/>
      <c r="RIB50" s="655"/>
      <c r="RIC50" s="655"/>
      <c r="RID50" s="655"/>
      <c r="RIE50" s="655"/>
      <c r="RIF50" s="655"/>
      <c r="RIG50" s="655"/>
      <c r="RIH50" s="655"/>
      <c r="RII50" s="655"/>
      <c r="RIJ50" s="655"/>
      <c r="RIK50" s="655"/>
      <c r="RIL50" s="655"/>
      <c r="RIM50" s="655"/>
      <c r="RIN50" s="655"/>
      <c r="RIO50" s="655"/>
      <c r="RIP50" s="655"/>
      <c r="RIQ50" s="655"/>
      <c r="RIR50" s="655"/>
      <c r="RIS50" s="655"/>
      <c r="RIT50" s="655"/>
      <c r="RIU50" s="655"/>
      <c r="RIV50" s="655"/>
      <c r="RIW50" s="655"/>
      <c r="RIX50" s="655"/>
      <c r="RIY50" s="655"/>
      <c r="RIZ50" s="655"/>
      <c r="RJA50" s="655"/>
      <c r="RJB50" s="655"/>
      <c r="RJC50" s="655"/>
      <c r="RJD50" s="655"/>
      <c r="RJE50" s="655"/>
      <c r="RJF50" s="655"/>
      <c r="RJG50" s="655"/>
      <c r="RJH50" s="655"/>
      <c r="RJI50" s="655"/>
      <c r="RJJ50" s="655"/>
      <c r="RJK50" s="655"/>
      <c r="RJL50" s="655"/>
      <c r="RJM50" s="655"/>
      <c r="RJN50" s="655"/>
      <c r="RJO50" s="655"/>
      <c r="RJP50" s="655"/>
      <c r="RJQ50" s="655"/>
      <c r="RJR50" s="655"/>
      <c r="RJS50" s="655"/>
      <c r="RJT50" s="655"/>
      <c r="RJU50" s="655"/>
      <c r="RJV50" s="655"/>
      <c r="RJW50" s="655"/>
      <c r="RJX50" s="655"/>
      <c r="RJY50" s="655"/>
      <c r="RJZ50" s="655"/>
      <c r="RKA50" s="655"/>
      <c r="RKB50" s="655"/>
      <c r="RKC50" s="655"/>
      <c r="RKD50" s="655"/>
      <c r="RKE50" s="655"/>
      <c r="RKF50" s="655"/>
      <c r="RKG50" s="655"/>
      <c r="RKH50" s="655"/>
      <c r="RKI50" s="655"/>
      <c r="RKJ50" s="655"/>
      <c r="RKK50" s="655"/>
      <c r="RKL50" s="655"/>
      <c r="RKM50" s="655"/>
      <c r="RKN50" s="655"/>
      <c r="RKO50" s="655"/>
      <c r="RKP50" s="655"/>
      <c r="RKQ50" s="655"/>
      <c r="RKR50" s="655"/>
      <c r="RKS50" s="655"/>
      <c r="RKT50" s="655"/>
      <c r="RKU50" s="655"/>
      <c r="RKV50" s="655"/>
      <c r="RKW50" s="655"/>
      <c r="RKX50" s="655"/>
      <c r="RKY50" s="655"/>
      <c r="RKZ50" s="655"/>
      <c r="RLA50" s="655"/>
      <c r="RLB50" s="655"/>
      <c r="RLC50" s="655"/>
      <c r="RLD50" s="655"/>
      <c r="RLE50" s="655"/>
      <c r="RLF50" s="655"/>
      <c r="RLG50" s="655"/>
      <c r="RLH50" s="655"/>
      <c r="RLI50" s="655"/>
      <c r="RLJ50" s="655"/>
      <c r="RLK50" s="655"/>
      <c r="RLL50" s="655"/>
      <c r="RLM50" s="655"/>
      <c r="RLN50" s="655"/>
      <c r="RLO50" s="655"/>
      <c r="RLP50" s="655"/>
      <c r="RLQ50" s="655"/>
      <c r="RLR50" s="655"/>
      <c r="RLS50" s="655"/>
      <c r="RLT50" s="655"/>
      <c r="RLU50" s="655"/>
      <c r="RLV50" s="655"/>
      <c r="RLW50" s="655"/>
      <c r="RLX50" s="655"/>
      <c r="RLY50" s="655"/>
      <c r="RLZ50" s="655"/>
      <c r="RMA50" s="655"/>
      <c r="RMB50" s="655"/>
      <c r="RMC50" s="655"/>
      <c r="RMD50" s="655"/>
      <c r="RME50" s="655"/>
      <c r="RMF50" s="655"/>
      <c r="RMG50" s="655"/>
      <c r="RMH50" s="655"/>
      <c r="RMI50" s="655"/>
      <c r="RMJ50" s="655"/>
      <c r="RMK50" s="655"/>
      <c r="RML50" s="655"/>
      <c r="RMM50" s="655"/>
      <c r="RMN50" s="655"/>
      <c r="RMO50" s="655"/>
      <c r="RMP50" s="655"/>
      <c r="RMQ50" s="655"/>
      <c r="RMR50" s="655"/>
      <c r="RMS50" s="655"/>
      <c r="RMT50" s="655"/>
      <c r="RMU50" s="655"/>
      <c r="RMV50" s="655"/>
      <c r="RMW50" s="655"/>
      <c r="RMX50" s="655"/>
      <c r="RMY50" s="655"/>
      <c r="RMZ50" s="655"/>
      <c r="RNA50" s="655"/>
      <c r="RNB50" s="655"/>
      <c r="RNC50" s="655"/>
      <c r="RND50" s="655"/>
      <c r="RNE50" s="655"/>
      <c r="RNF50" s="655"/>
      <c r="RNG50" s="655"/>
      <c r="RNH50" s="655"/>
      <c r="RNI50" s="655"/>
      <c r="RNJ50" s="655"/>
      <c r="RNK50" s="655"/>
      <c r="RNL50" s="655"/>
      <c r="RNM50" s="655"/>
      <c r="RNN50" s="655"/>
      <c r="RNO50" s="655"/>
      <c r="RNP50" s="655"/>
      <c r="RNQ50" s="655"/>
      <c r="RNR50" s="655"/>
      <c r="RNS50" s="655"/>
      <c r="RNT50" s="655"/>
      <c r="RNU50" s="655"/>
      <c r="RNV50" s="655"/>
      <c r="RNW50" s="655"/>
      <c r="RNX50" s="655"/>
      <c r="RNY50" s="655"/>
      <c r="RNZ50" s="655"/>
      <c r="ROA50" s="655"/>
      <c r="ROB50" s="655"/>
      <c r="ROC50" s="655"/>
      <c r="ROD50" s="655"/>
      <c r="ROE50" s="655"/>
      <c r="ROF50" s="655"/>
      <c r="ROG50" s="655"/>
      <c r="ROH50" s="655"/>
      <c r="ROI50" s="655"/>
      <c r="ROJ50" s="655"/>
      <c r="ROK50" s="655"/>
      <c r="ROL50" s="655"/>
      <c r="ROM50" s="655"/>
      <c r="RON50" s="655"/>
      <c r="ROO50" s="655"/>
      <c r="ROP50" s="655"/>
      <c r="ROQ50" s="655"/>
      <c r="ROR50" s="655"/>
      <c r="ROS50" s="655"/>
      <c r="ROT50" s="655"/>
      <c r="ROU50" s="655"/>
      <c r="ROV50" s="655"/>
      <c r="ROW50" s="655"/>
      <c r="ROX50" s="655"/>
      <c r="ROY50" s="655"/>
      <c r="ROZ50" s="655"/>
      <c r="RPA50" s="655"/>
      <c r="RPB50" s="655"/>
      <c r="RPC50" s="655"/>
      <c r="RPD50" s="655"/>
      <c r="RPE50" s="655"/>
      <c r="RPF50" s="655"/>
      <c r="RPG50" s="655"/>
      <c r="RPH50" s="655"/>
      <c r="RPI50" s="655"/>
      <c r="RPJ50" s="655"/>
      <c r="RPK50" s="655"/>
      <c r="RPL50" s="655"/>
      <c r="RPM50" s="655"/>
      <c r="RPN50" s="655"/>
      <c r="RPO50" s="655"/>
      <c r="RPP50" s="655"/>
      <c r="RPQ50" s="655"/>
      <c r="RPR50" s="655"/>
      <c r="RPS50" s="655"/>
      <c r="RPT50" s="655"/>
      <c r="RPU50" s="655"/>
      <c r="RPV50" s="655"/>
      <c r="RPW50" s="655"/>
      <c r="RPX50" s="655"/>
      <c r="RPY50" s="655"/>
      <c r="RPZ50" s="655"/>
      <c r="RQA50" s="655"/>
      <c r="RQB50" s="655"/>
      <c r="RQC50" s="655"/>
      <c r="RQD50" s="655"/>
      <c r="RQE50" s="655"/>
      <c r="RQF50" s="655"/>
      <c r="RQG50" s="655"/>
      <c r="RQH50" s="655"/>
      <c r="RQI50" s="655"/>
      <c r="RQJ50" s="655"/>
      <c r="RQK50" s="655"/>
      <c r="RQL50" s="655"/>
      <c r="RQM50" s="655"/>
      <c r="RQN50" s="655"/>
      <c r="RQO50" s="655"/>
      <c r="RQP50" s="655"/>
      <c r="RQQ50" s="655"/>
      <c r="RQR50" s="655"/>
      <c r="RQS50" s="655"/>
      <c r="RQT50" s="655"/>
      <c r="RQU50" s="655"/>
      <c r="RQV50" s="655"/>
      <c r="RQW50" s="655"/>
      <c r="RQX50" s="655"/>
      <c r="RQY50" s="655"/>
      <c r="RQZ50" s="655"/>
      <c r="RRA50" s="655"/>
      <c r="RRB50" s="655"/>
      <c r="RRC50" s="655"/>
      <c r="RRD50" s="655"/>
      <c r="RRE50" s="655"/>
      <c r="RRF50" s="655"/>
      <c r="RRG50" s="655"/>
      <c r="RRH50" s="655"/>
      <c r="RRI50" s="655"/>
      <c r="RRJ50" s="655"/>
      <c r="RRK50" s="655"/>
      <c r="RRL50" s="655"/>
      <c r="RRM50" s="655"/>
      <c r="RRN50" s="655"/>
      <c r="RRO50" s="655"/>
      <c r="RRP50" s="655"/>
      <c r="RRQ50" s="655"/>
      <c r="RRR50" s="655"/>
      <c r="RRS50" s="655"/>
      <c r="RRT50" s="655"/>
      <c r="RRU50" s="655"/>
      <c r="RRV50" s="655"/>
      <c r="RRW50" s="655"/>
      <c r="RRX50" s="655"/>
      <c r="RRY50" s="655"/>
      <c r="RRZ50" s="655"/>
      <c r="RSA50" s="655"/>
      <c r="RSB50" s="655"/>
      <c r="RSC50" s="655"/>
      <c r="RSD50" s="655"/>
      <c r="RSE50" s="655"/>
      <c r="RSF50" s="655"/>
      <c r="RSG50" s="655"/>
      <c r="RSH50" s="655"/>
      <c r="RSI50" s="655"/>
      <c r="RSJ50" s="655"/>
      <c r="RSK50" s="655"/>
      <c r="RSL50" s="655"/>
      <c r="RSM50" s="655"/>
      <c r="RSN50" s="655"/>
      <c r="RSO50" s="655"/>
      <c r="RSP50" s="655"/>
      <c r="RSQ50" s="655"/>
      <c r="RSR50" s="655"/>
      <c r="RSS50" s="655"/>
      <c r="RST50" s="655"/>
      <c r="RSU50" s="655"/>
      <c r="RSV50" s="655"/>
      <c r="RSW50" s="655"/>
      <c r="RSX50" s="655"/>
      <c r="RSY50" s="655"/>
      <c r="RSZ50" s="655"/>
      <c r="RTA50" s="655"/>
      <c r="RTB50" s="655"/>
      <c r="RTC50" s="655"/>
      <c r="RTD50" s="655"/>
      <c r="RTE50" s="655"/>
      <c r="RTF50" s="655"/>
      <c r="RTG50" s="655"/>
      <c r="RTH50" s="655"/>
      <c r="RTI50" s="655"/>
      <c r="RTJ50" s="655"/>
      <c r="RTK50" s="655"/>
      <c r="RTL50" s="655"/>
      <c r="RTM50" s="655"/>
      <c r="RTN50" s="655"/>
      <c r="RTO50" s="655"/>
      <c r="RTP50" s="655"/>
      <c r="RTQ50" s="655"/>
      <c r="RTR50" s="655"/>
      <c r="RTS50" s="655"/>
      <c r="RTT50" s="655"/>
      <c r="RTU50" s="655"/>
      <c r="RTV50" s="655"/>
      <c r="RTW50" s="655"/>
      <c r="RTX50" s="655"/>
      <c r="RTY50" s="655"/>
      <c r="RTZ50" s="655"/>
      <c r="RUA50" s="655"/>
      <c r="RUB50" s="655"/>
      <c r="RUC50" s="655"/>
      <c r="RUD50" s="655"/>
      <c r="RUE50" s="655"/>
      <c r="RUF50" s="655"/>
      <c r="RUG50" s="655"/>
      <c r="RUH50" s="655"/>
      <c r="RUI50" s="655"/>
      <c r="RUJ50" s="655"/>
      <c r="RUK50" s="655"/>
      <c r="RUL50" s="655"/>
      <c r="RUM50" s="655"/>
      <c r="RUN50" s="655"/>
      <c r="RUO50" s="655"/>
      <c r="RUP50" s="655"/>
      <c r="RUQ50" s="655"/>
      <c r="RUR50" s="655"/>
      <c r="RUS50" s="655"/>
      <c r="RUT50" s="655"/>
      <c r="RUU50" s="655"/>
      <c r="RUV50" s="655"/>
      <c r="RUW50" s="655"/>
      <c r="RUX50" s="655"/>
      <c r="RUY50" s="655"/>
      <c r="RUZ50" s="655"/>
      <c r="RVA50" s="655"/>
      <c r="RVB50" s="655"/>
      <c r="RVC50" s="655"/>
      <c r="RVD50" s="655"/>
      <c r="RVE50" s="655"/>
      <c r="RVF50" s="655"/>
      <c r="RVG50" s="655"/>
      <c r="RVH50" s="655"/>
      <c r="RVI50" s="655"/>
      <c r="RVJ50" s="655"/>
      <c r="RVK50" s="655"/>
      <c r="RVL50" s="655"/>
      <c r="RVM50" s="655"/>
      <c r="RVN50" s="655"/>
      <c r="RVO50" s="655"/>
      <c r="RVP50" s="655"/>
      <c r="RVQ50" s="655"/>
      <c r="RVR50" s="655"/>
      <c r="RVS50" s="655"/>
      <c r="RVT50" s="655"/>
      <c r="RVU50" s="655"/>
      <c r="RVV50" s="655"/>
      <c r="RVW50" s="655"/>
      <c r="RVX50" s="655"/>
      <c r="RVY50" s="655"/>
      <c r="RVZ50" s="655"/>
      <c r="RWA50" s="655"/>
      <c r="RWB50" s="655"/>
      <c r="RWC50" s="655"/>
      <c r="RWD50" s="655"/>
      <c r="RWE50" s="655"/>
      <c r="RWF50" s="655"/>
      <c r="RWG50" s="655"/>
      <c r="RWH50" s="655"/>
      <c r="RWI50" s="655"/>
      <c r="RWJ50" s="655"/>
      <c r="RWK50" s="655"/>
      <c r="RWL50" s="655"/>
      <c r="RWM50" s="655"/>
      <c r="RWN50" s="655"/>
      <c r="RWO50" s="655"/>
      <c r="RWP50" s="655"/>
      <c r="RWQ50" s="655"/>
      <c r="RWR50" s="655"/>
      <c r="RWS50" s="655"/>
      <c r="RWT50" s="655"/>
      <c r="RWU50" s="655"/>
      <c r="RWV50" s="655"/>
      <c r="RWW50" s="655"/>
      <c r="RWX50" s="655"/>
      <c r="RWY50" s="655"/>
      <c r="RWZ50" s="655"/>
      <c r="RXA50" s="655"/>
      <c r="RXB50" s="655"/>
      <c r="RXC50" s="655"/>
      <c r="RXD50" s="655"/>
      <c r="RXE50" s="655"/>
      <c r="RXF50" s="655"/>
      <c r="RXG50" s="655"/>
      <c r="RXH50" s="655"/>
      <c r="RXI50" s="655"/>
      <c r="RXJ50" s="655"/>
      <c r="RXK50" s="655"/>
      <c r="RXL50" s="655"/>
      <c r="RXM50" s="655"/>
      <c r="RXN50" s="655"/>
      <c r="RXO50" s="655"/>
      <c r="RXP50" s="655"/>
      <c r="RXQ50" s="655"/>
      <c r="RXR50" s="655"/>
      <c r="RXS50" s="655"/>
      <c r="RXT50" s="655"/>
      <c r="RXU50" s="655"/>
      <c r="RXV50" s="655"/>
      <c r="RXW50" s="655"/>
      <c r="RXX50" s="655"/>
      <c r="RXY50" s="655"/>
      <c r="RXZ50" s="655"/>
      <c r="RYA50" s="655"/>
      <c r="RYB50" s="655"/>
      <c r="RYC50" s="655"/>
      <c r="RYD50" s="655"/>
      <c r="RYE50" s="655"/>
      <c r="RYF50" s="655"/>
      <c r="RYG50" s="655"/>
      <c r="RYH50" s="655"/>
      <c r="RYI50" s="655"/>
      <c r="RYJ50" s="655"/>
      <c r="RYK50" s="655"/>
      <c r="RYL50" s="655"/>
      <c r="RYM50" s="655"/>
      <c r="RYN50" s="655"/>
      <c r="RYO50" s="655"/>
      <c r="RYP50" s="655"/>
      <c r="RYQ50" s="655"/>
      <c r="RYR50" s="655"/>
      <c r="RYS50" s="655"/>
      <c r="RYT50" s="655"/>
      <c r="RYU50" s="655"/>
      <c r="RYV50" s="655"/>
      <c r="RYW50" s="655"/>
      <c r="RYX50" s="655"/>
      <c r="RYY50" s="655"/>
      <c r="RYZ50" s="655"/>
      <c r="RZA50" s="655"/>
      <c r="RZB50" s="655"/>
      <c r="RZC50" s="655"/>
      <c r="RZD50" s="655"/>
      <c r="RZE50" s="655"/>
      <c r="RZF50" s="655"/>
      <c r="RZG50" s="655"/>
      <c r="RZH50" s="655"/>
      <c r="RZI50" s="655"/>
      <c r="RZJ50" s="655"/>
      <c r="RZK50" s="655"/>
      <c r="RZL50" s="655"/>
      <c r="RZM50" s="655"/>
      <c r="RZN50" s="655"/>
      <c r="RZO50" s="655"/>
      <c r="RZP50" s="655"/>
      <c r="RZQ50" s="655"/>
      <c r="RZR50" s="655"/>
      <c r="RZS50" s="655"/>
      <c r="RZT50" s="655"/>
      <c r="RZU50" s="655"/>
      <c r="RZV50" s="655"/>
      <c r="RZW50" s="655"/>
      <c r="RZX50" s="655"/>
      <c r="RZY50" s="655"/>
      <c r="RZZ50" s="655"/>
      <c r="SAA50" s="655"/>
      <c r="SAB50" s="655"/>
      <c r="SAC50" s="655"/>
      <c r="SAD50" s="655"/>
      <c r="SAE50" s="655"/>
      <c r="SAF50" s="655"/>
      <c r="SAG50" s="655"/>
      <c r="SAH50" s="655"/>
      <c r="SAI50" s="655"/>
      <c r="SAJ50" s="655"/>
      <c r="SAK50" s="655"/>
      <c r="SAL50" s="655"/>
      <c r="SAM50" s="655"/>
      <c r="SAN50" s="655"/>
      <c r="SAO50" s="655"/>
      <c r="SAP50" s="655"/>
      <c r="SAQ50" s="655"/>
      <c r="SAR50" s="655"/>
      <c r="SAS50" s="655"/>
      <c r="SAT50" s="655"/>
      <c r="SAU50" s="655"/>
      <c r="SAV50" s="655"/>
      <c r="SAW50" s="655"/>
      <c r="SAX50" s="655"/>
      <c r="SAY50" s="655"/>
      <c r="SAZ50" s="655"/>
      <c r="SBA50" s="655"/>
      <c r="SBB50" s="655"/>
      <c r="SBC50" s="655"/>
      <c r="SBD50" s="655"/>
      <c r="SBE50" s="655"/>
      <c r="SBF50" s="655"/>
      <c r="SBG50" s="655"/>
      <c r="SBH50" s="655"/>
      <c r="SBI50" s="655"/>
      <c r="SBJ50" s="655"/>
      <c r="SBK50" s="655"/>
      <c r="SBL50" s="655"/>
      <c r="SBM50" s="655"/>
      <c r="SBN50" s="655"/>
      <c r="SBO50" s="655"/>
      <c r="SBP50" s="655"/>
      <c r="SBQ50" s="655"/>
      <c r="SBR50" s="655"/>
      <c r="SBS50" s="655"/>
      <c r="SBT50" s="655"/>
      <c r="SBU50" s="655"/>
      <c r="SBV50" s="655"/>
      <c r="SBW50" s="655"/>
      <c r="SBX50" s="655"/>
      <c r="SBY50" s="655"/>
      <c r="SBZ50" s="655"/>
      <c r="SCA50" s="655"/>
      <c r="SCB50" s="655"/>
      <c r="SCC50" s="655"/>
      <c r="SCD50" s="655"/>
      <c r="SCE50" s="655"/>
      <c r="SCF50" s="655"/>
      <c r="SCG50" s="655"/>
      <c r="SCH50" s="655"/>
      <c r="SCI50" s="655"/>
      <c r="SCJ50" s="655"/>
      <c r="SCK50" s="655"/>
      <c r="SCL50" s="655"/>
      <c r="SCM50" s="655"/>
      <c r="SCN50" s="655"/>
      <c r="SCO50" s="655"/>
      <c r="SCP50" s="655"/>
      <c r="SCQ50" s="655"/>
      <c r="SCR50" s="655"/>
      <c r="SCS50" s="655"/>
      <c r="SCT50" s="655"/>
      <c r="SCU50" s="655"/>
      <c r="SCV50" s="655"/>
      <c r="SCW50" s="655"/>
      <c r="SCX50" s="655"/>
      <c r="SCY50" s="655"/>
      <c r="SCZ50" s="655"/>
      <c r="SDA50" s="655"/>
      <c r="SDB50" s="655"/>
      <c r="SDC50" s="655"/>
      <c r="SDD50" s="655"/>
      <c r="SDE50" s="655"/>
      <c r="SDF50" s="655"/>
      <c r="SDG50" s="655"/>
      <c r="SDH50" s="655"/>
      <c r="SDI50" s="655"/>
      <c r="SDJ50" s="655"/>
      <c r="SDK50" s="655"/>
      <c r="SDL50" s="655"/>
      <c r="SDM50" s="655"/>
      <c r="SDN50" s="655"/>
      <c r="SDO50" s="655"/>
      <c r="SDP50" s="655"/>
      <c r="SDQ50" s="655"/>
      <c r="SDR50" s="655"/>
      <c r="SDS50" s="655"/>
      <c r="SDT50" s="655"/>
      <c r="SDU50" s="655"/>
      <c r="SDV50" s="655"/>
      <c r="SDW50" s="655"/>
      <c r="SDX50" s="655"/>
      <c r="SDY50" s="655"/>
      <c r="SDZ50" s="655"/>
      <c r="SEA50" s="655"/>
      <c r="SEB50" s="655"/>
      <c r="SEC50" s="655"/>
      <c r="SED50" s="655"/>
      <c r="SEE50" s="655"/>
      <c r="SEF50" s="655"/>
      <c r="SEG50" s="655"/>
      <c r="SEH50" s="655"/>
      <c r="SEI50" s="655"/>
      <c r="SEJ50" s="655"/>
      <c r="SEK50" s="655"/>
      <c r="SEL50" s="655"/>
      <c r="SEM50" s="655"/>
      <c r="SEN50" s="655"/>
      <c r="SEO50" s="655"/>
      <c r="SEP50" s="655"/>
      <c r="SEQ50" s="655"/>
      <c r="SER50" s="655"/>
      <c r="SES50" s="655"/>
      <c r="SET50" s="655"/>
      <c r="SEU50" s="655"/>
      <c r="SEV50" s="655"/>
      <c r="SEW50" s="655"/>
      <c r="SEX50" s="655"/>
      <c r="SEY50" s="655"/>
      <c r="SEZ50" s="655"/>
      <c r="SFA50" s="655"/>
      <c r="SFB50" s="655"/>
      <c r="SFC50" s="655"/>
      <c r="SFD50" s="655"/>
      <c r="SFE50" s="655"/>
      <c r="SFF50" s="655"/>
      <c r="SFG50" s="655"/>
      <c r="SFH50" s="655"/>
      <c r="SFI50" s="655"/>
      <c r="SFJ50" s="655"/>
      <c r="SFK50" s="655"/>
      <c r="SFL50" s="655"/>
      <c r="SFM50" s="655"/>
      <c r="SFN50" s="655"/>
      <c r="SFO50" s="655"/>
      <c r="SFP50" s="655"/>
      <c r="SFQ50" s="655"/>
      <c r="SFR50" s="655"/>
      <c r="SFS50" s="655"/>
      <c r="SFT50" s="655"/>
      <c r="SFU50" s="655"/>
      <c r="SFV50" s="655"/>
      <c r="SFW50" s="655"/>
      <c r="SFX50" s="655"/>
      <c r="SFY50" s="655"/>
      <c r="SFZ50" s="655"/>
      <c r="SGA50" s="655"/>
      <c r="SGB50" s="655"/>
      <c r="SGC50" s="655"/>
      <c r="SGD50" s="655"/>
      <c r="SGE50" s="655"/>
      <c r="SGF50" s="655"/>
      <c r="SGG50" s="655"/>
      <c r="SGH50" s="655"/>
      <c r="SGI50" s="655"/>
      <c r="SGJ50" s="655"/>
      <c r="SGK50" s="655"/>
      <c r="SGL50" s="655"/>
      <c r="SGM50" s="655"/>
      <c r="SGN50" s="655"/>
      <c r="SGO50" s="655"/>
      <c r="SGP50" s="655"/>
      <c r="SGQ50" s="655"/>
      <c r="SGR50" s="655"/>
      <c r="SGS50" s="655"/>
      <c r="SGT50" s="655"/>
      <c r="SGU50" s="655"/>
      <c r="SGV50" s="655"/>
      <c r="SGW50" s="655"/>
      <c r="SGX50" s="655"/>
      <c r="SGY50" s="655"/>
      <c r="SGZ50" s="655"/>
      <c r="SHA50" s="655"/>
      <c r="SHB50" s="655"/>
      <c r="SHC50" s="655"/>
      <c r="SHD50" s="655"/>
      <c r="SHE50" s="655"/>
      <c r="SHF50" s="655"/>
      <c r="SHG50" s="655"/>
      <c r="SHH50" s="655"/>
      <c r="SHI50" s="655"/>
      <c r="SHJ50" s="655"/>
      <c r="SHK50" s="655"/>
      <c r="SHL50" s="655"/>
      <c r="SHM50" s="655"/>
      <c r="SHN50" s="655"/>
      <c r="SHO50" s="655"/>
      <c r="SHP50" s="655"/>
      <c r="SHQ50" s="655"/>
      <c r="SHR50" s="655"/>
      <c r="SHS50" s="655"/>
      <c r="SHT50" s="655"/>
      <c r="SHU50" s="655"/>
      <c r="SHV50" s="655"/>
      <c r="SHW50" s="655"/>
      <c r="SHX50" s="655"/>
      <c r="SHY50" s="655"/>
      <c r="SHZ50" s="655"/>
      <c r="SIA50" s="655"/>
      <c r="SIB50" s="655"/>
      <c r="SIC50" s="655"/>
      <c r="SID50" s="655"/>
      <c r="SIE50" s="655"/>
      <c r="SIF50" s="655"/>
      <c r="SIG50" s="655"/>
      <c r="SIH50" s="655"/>
      <c r="SII50" s="655"/>
      <c r="SIJ50" s="655"/>
      <c r="SIK50" s="655"/>
      <c r="SIL50" s="655"/>
      <c r="SIM50" s="655"/>
      <c r="SIN50" s="655"/>
      <c r="SIO50" s="655"/>
      <c r="SIP50" s="655"/>
      <c r="SIQ50" s="655"/>
      <c r="SIR50" s="655"/>
      <c r="SIS50" s="655"/>
      <c r="SIT50" s="655"/>
      <c r="SIU50" s="655"/>
      <c r="SIV50" s="655"/>
      <c r="SIW50" s="655"/>
      <c r="SIX50" s="655"/>
      <c r="SIY50" s="655"/>
      <c r="SIZ50" s="655"/>
      <c r="SJA50" s="655"/>
      <c r="SJB50" s="655"/>
      <c r="SJC50" s="655"/>
      <c r="SJD50" s="655"/>
      <c r="SJE50" s="655"/>
      <c r="SJF50" s="655"/>
      <c r="SJG50" s="655"/>
      <c r="SJH50" s="655"/>
      <c r="SJI50" s="655"/>
      <c r="SJJ50" s="655"/>
      <c r="SJK50" s="655"/>
      <c r="SJL50" s="655"/>
      <c r="SJM50" s="655"/>
      <c r="SJN50" s="655"/>
      <c r="SJO50" s="655"/>
      <c r="SJP50" s="655"/>
      <c r="SJQ50" s="655"/>
      <c r="SJR50" s="655"/>
      <c r="SJS50" s="655"/>
      <c r="SJT50" s="655"/>
      <c r="SJU50" s="655"/>
      <c r="SJV50" s="655"/>
      <c r="SJW50" s="655"/>
      <c r="SJX50" s="655"/>
      <c r="SJY50" s="655"/>
      <c r="SJZ50" s="655"/>
      <c r="SKA50" s="655"/>
      <c r="SKB50" s="655"/>
      <c r="SKC50" s="655"/>
      <c r="SKD50" s="655"/>
      <c r="SKE50" s="655"/>
      <c r="SKF50" s="655"/>
      <c r="SKG50" s="655"/>
      <c r="SKH50" s="655"/>
      <c r="SKI50" s="655"/>
      <c r="SKJ50" s="655"/>
      <c r="SKK50" s="655"/>
      <c r="SKL50" s="655"/>
      <c r="SKM50" s="655"/>
      <c r="SKN50" s="655"/>
      <c r="SKO50" s="655"/>
      <c r="SKP50" s="655"/>
      <c r="SKQ50" s="655"/>
      <c r="SKR50" s="655"/>
      <c r="SKS50" s="655"/>
      <c r="SKT50" s="655"/>
      <c r="SKU50" s="655"/>
      <c r="SKV50" s="655"/>
      <c r="SKW50" s="655"/>
      <c r="SKX50" s="655"/>
      <c r="SKY50" s="655"/>
      <c r="SKZ50" s="655"/>
      <c r="SLA50" s="655"/>
      <c r="SLB50" s="655"/>
      <c r="SLC50" s="655"/>
      <c r="SLD50" s="655"/>
      <c r="SLE50" s="655"/>
      <c r="SLF50" s="655"/>
      <c r="SLG50" s="655"/>
      <c r="SLH50" s="655"/>
      <c r="SLI50" s="655"/>
      <c r="SLJ50" s="655"/>
      <c r="SLK50" s="655"/>
      <c r="SLL50" s="655"/>
      <c r="SLM50" s="655"/>
      <c r="SLN50" s="655"/>
      <c r="SLO50" s="655"/>
      <c r="SLP50" s="655"/>
      <c r="SLQ50" s="655"/>
      <c r="SLR50" s="655"/>
      <c r="SLS50" s="655"/>
      <c r="SLT50" s="655"/>
      <c r="SLU50" s="655"/>
      <c r="SLV50" s="655"/>
      <c r="SLW50" s="655"/>
      <c r="SLX50" s="655"/>
      <c r="SLY50" s="655"/>
      <c r="SLZ50" s="655"/>
      <c r="SMA50" s="655"/>
      <c r="SMB50" s="655"/>
      <c r="SMC50" s="655"/>
      <c r="SMD50" s="655"/>
      <c r="SME50" s="655"/>
      <c r="SMF50" s="655"/>
      <c r="SMG50" s="655"/>
      <c r="SMH50" s="655"/>
      <c r="SMI50" s="655"/>
      <c r="SMJ50" s="655"/>
      <c r="SMK50" s="655"/>
      <c r="SML50" s="655"/>
      <c r="SMM50" s="655"/>
      <c r="SMN50" s="655"/>
      <c r="SMO50" s="655"/>
      <c r="SMP50" s="655"/>
      <c r="SMQ50" s="655"/>
      <c r="SMR50" s="655"/>
      <c r="SMS50" s="655"/>
      <c r="SMT50" s="655"/>
      <c r="SMU50" s="655"/>
      <c r="SMV50" s="655"/>
      <c r="SMW50" s="655"/>
      <c r="SMX50" s="655"/>
      <c r="SMY50" s="655"/>
      <c r="SMZ50" s="655"/>
      <c r="SNA50" s="655"/>
      <c r="SNB50" s="655"/>
      <c r="SNC50" s="655"/>
      <c r="SND50" s="655"/>
      <c r="SNE50" s="655"/>
      <c r="SNF50" s="655"/>
      <c r="SNG50" s="655"/>
      <c r="SNH50" s="655"/>
      <c r="SNI50" s="655"/>
      <c r="SNJ50" s="655"/>
      <c r="SNK50" s="655"/>
      <c r="SNL50" s="655"/>
      <c r="SNM50" s="655"/>
      <c r="SNN50" s="655"/>
      <c r="SNO50" s="655"/>
      <c r="SNP50" s="655"/>
      <c r="SNQ50" s="655"/>
      <c r="SNR50" s="655"/>
      <c r="SNS50" s="655"/>
      <c r="SNT50" s="655"/>
      <c r="SNU50" s="655"/>
      <c r="SNV50" s="655"/>
      <c r="SNW50" s="655"/>
      <c r="SNX50" s="655"/>
      <c r="SNY50" s="655"/>
      <c r="SNZ50" s="655"/>
      <c r="SOA50" s="655"/>
      <c r="SOB50" s="655"/>
      <c r="SOC50" s="655"/>
      <c r="SOD50" s="655"/>
      <c r="SOE50" s="655"/>
      <c r="SOF50" s="655"/>
      <c r="SOG50" s="655"/>
      <c r="SOH50" s="655"/>
      <c r="SOI50" s="655"/>
      <c r="SOJ50" s="655"/>
      <c r="SOK50" s="655"/>
      <c r="SOL50" s="655"/>
      <c r="SOM50" s="655"/>
      <c r="SON50" s="655"/>
      <c r="SOO50" s="655"/>
      <c r="SOP50" s="655"/>
      <c r="SOQ50" s="655"/>
      <c r="SOR50" s="655"/>
      <c r="SOS50" s="655"/>
      <c r="SOT50" s="655"/>
      <c r="SOU50" s="655"/>
      <c r="SOV50" s="655"/>
      <c r="SOW50" s="655"/>
      <c r="SOX50" s="655"/>
      <c r="SOY50" s="655"/>
      <c r="SOZ50" s="655"/>
      <c r="SPA50" s="655"/>
      <c r="SPB50" s="655"/>
      <c r="SPC50" s="655"/>
      <c r="SPD50" s="655"/>
      <c r="SPE50" s="655"/>
      <c r="SPF50" s="655"/>
      <c r="SPG50" s="655"/>
      <c r="SPH50" s="655"/>
      <c r="SPI50" s="655"/>
      <c r="SPJ50" s="655"/>
      <c r="SPK50" s="655"/>
      <c r="SPL50" s="655"/>
      <c r="SPM50" s="655"/>
      <c r="SPN50" s="655"/>
      <c r="SPO50" s="655"/>
      <c r="SPP50" s="655"/>
      <c r="SPQ50" s="655"/>
      <c r="SPR50" s="655"/>
      <c r="SPS50" s="655"/>
      <c r="SPT50" s="655"/>
      <c r="SPU50" s="655"/>
      <c r="SPV50" s="655"/>
      <c r="SPW50" s="655"/>
      <c r="SPX50" s="655"/>
      <c r="SPY50" s="655"/>
      <c r="SPZ50" s="655"/>
      <c r="SQA50" s="655"/>
      <c r="SQB50" s="655"/>
      <c r="SQC50" s="655"/>
      <c r="SQD50" s="655"/>
      <c r="SQE50" s="655"/>
      <c r="SQF50" s="655"/>
      <c r="SQG50" s="655"/>
      <c r="SQH50" s="655"/>
      <c r="SQI50" s="655"/>
      <c r="SQJ50" s="655"/>
      <c r="SQK50" s="655"/>
      <c r="SQL50" s="655"/>
      <c r="SQM50" s="655"/>
      <c r="SQN50" s="655"/>
      <c r="SQO50" s="655"/>
      <c r="SQP50" s="655"/>
      <c r="SQQ50" s="655"/>
      <c r="SQR50" s="655"/>
      <c r="SQS50" s="655"/>
      <c r="SQT50" s="655"/>
      <c r="SQU50" s="655"/>
      <c r="SQV50" s="655"/>
      <c r="SQW50" s="655"/>
      <c r="SQX50" s="655"/>
      <c r="SQY50" s="655"/>
      <c r="SQZ50" s="655"/>
      <c r="SRA50" s="655"/>
      <c r="SRB50" s="655"/>
      <c r="SRC50" s="655"/>
      <c r="SRD50" s="655"/>
      <c r="SRE50" s="655"/>
      <c r="SRF50" s="655"/>
      <c r="SRG50" s="655"/>
      <c r="SRH50" s="655"/>
      <c r="SRI50" s="655"/>
      <c r="SRJ50" s="655"/>
      <c r="SRK50" s="655"/>
      <c r="SRL50" s="655"/>
      <c r="SRM50" s="655"/>
      <c r="SRN50" s="655"/>
      <c r="SRO50" s="655"/>
      <c r="SRP50" s="655"/>
      <c r="SRQ50" s="655"/>
      <c r="SRR50" s="655"/>
      <c r="SRS50" s="655"/>
      <c r="SRT50" s="655"/>
      <c r="SRU50" s="655"/>
      <c r="SRV50" s="655"/>
      <c r="SRW50" s="655"/>
      <c r="SRX50" s="655"/>
      <c r="SRY50" s="655"/>
      <c r="SRZ50" s="655"/>
      <c r="SSA50" s="655"/>
      <c r="SSB50" s="655"/>
      <c r="SSC50" s="655"/>
      <c r="SSD50" s="655"/>
      <c r="SSE50" s="655"/>
      <c r="SSF50" s="655"/>
      <c r="SSG50" s="655"/>
      <c r="SSH50" s="655"/>
      <c r="SSI50" s="655"/>
      <c r="SSJ50" s="655"/>
      <c r="SSK50" s="655"/>
      <c r="SSL50" s="655"/>
      <c r="SSM50" s="655"/>
      <c r="SSN50" s="655"/>
      <c r="SSO50" s="655"/>
      <c r="SSP50" s="655"/>
      <c r="SSQ50" s="655"/>
      <c r="SSR50" s="655"/>
      <c r="SSS50" s="655"/>
      <c r="SST50" s="655"/>
      <c r="SSU50" s="655"/>
      <c r="SSV50" s="655"/>
      <c r="SSW50" s="655"/>
      <c r="SSX50" s="655"/>
      <c r="SSY50" s="655"/>
      <c r="SSZ50" s="655"/>
      <c r="STA50" s="655"/>
      <c r="STB50" s="655"/>
      <c r="STC50" s="655"/>
      <c r="STD50" s="655"/>
      <c r="STE50" s="655"/>
      <c r="STF50" s="655"/>
      <c r="STG50" s="655"/>
      <c r="STH50" s="655"/>
      <c r="STI50" s="655"/>
      <c r="STJ50" s="655"/>
      <c r="STK50" s="655"/>
      <c r="STL50" s="655"/>
      <c r="STM50" s="655"/>
      <c r="STN50" s="655"/>
      <c r="STO50" s="655"/>
      <c r="STP50" s="655"/>
      <c r="STQ50" s="655"/>
      <c r="STR50" s="655"/>
      <c r="STS50" s="655"/>
      <c r="STT50" s="655"/>
      <c r="STU50" s="655"/>
      <c r="STV50" s="655"/>
      <c r="STW50" s="655"/>
      <c r="STX50" s="655"/>
      <c r="STY50" s="655"/>
      <c r="STZ50" s="655"/>
      <c r="SUA50" s="655"/>
      <c r="SUB50" s="655"/>
      <c r="SUC50" s="655"/>
      <c r="SUD50" s="655"/>
      <c r="SUE50" s="655"/>
      <c r="SUF50" s="655"/>
      <c r="SUG50" s="655"/>
      <c r="SUH50" s="655"/>
      <c r="SUI50" s="655"/>
      <c r="SUJ50" s="655"/>
      <c r="SUK50" s="655"/>
      <c r="SUL50" s="655"/>
      <c r="SUM50" s="655"/>
      <c r="SUN50" s="655"/>
      <c r="SUO50" s="655"/>
      <c r="SUP50" s="655"/>
      <c r="SUQ50" s="655"/>
      <c r="SUR50" s="655"/>
      <c r="SUS50" s="655"/>
      <c r="SUT50" s="655"/>
      <c r="SUU50" s="655"/>
      <c r="SUV50" s="655"/>
      <c r="SUW50" s="655"/>
      <c r="SUX50" s="655"/>
      <c r="SUY50" s="655"/>
      <c r="SUZ50" s="655"/>
      <c r="SVA50" s="655"/>
      <c r="SVB50" s="655"/>
      <c r="SVC50" s="655"/>
      <c r="SVD50" s="655"/>
      <c r="SVE50" s="655"/>
      <c r="SVF50" s="655"/>
      <c r="SVG50" s="655"/>
      <c r="SVH50" s="655"/>
      <c r="SVI50" s="655"/>
      <c r="SVJ50" s="655"/>
      <c r="SVK50" s="655"/>
      <c r="SVL50" s="655"/>
      <c r="SVM50" s="655"/>
      <c r="SVN50" s="655"/>
      <c r="SVO50" s="655"/>
      <c r="SVP50" s="655"/>
      <c r="SVQ50" s="655"/>
      <c r="SVR50" s="655"/>
      <c r="SVS50" s="655"/>
      <c r="SVT50" s="655"/>
      <c r="SVU50" s="655"/>
      <c r="SVV50" s="655"/>
      <c r="SVW50" s="655"/>
      <c r="SVX50" s="655"/>
      <c r="SVY50" s="655"/>
      <c r="SVZ50" s="655"/>
      <c r="SWA50" s="655"/>
      <c r="SWB50" s="655"/>
      <c r="SWC50" s="655"/>
      <c r="SWD50" s="655"/>
      <c r="SWE50" s="655"/>
      <c r="SWF50" s="655"/>
      <c r="SWG50" s="655"/>
      <c r="SWH50" s="655"/>
      <c r="SWI50" s="655"/>
      <c r="SWJ50" s="655"/>
      <c r="SWK50" s="655"/>
      <c r="SWL50" s="655"/>
      <c r="SWM50" s="655"/>
      <c r="SWN50" s="655"/>
      <c r="SWO50" s="655"/>
      <c r="SWP50" s="655"/>
      <c r="SWQ50" s="655"/>
      <c r="SWR50" s="655"/>
      <c r="SWS50" s="655"/>
      <c r="SWT50" s="655"/>
      <c r="SWU50" s="655"/>
      <c r="SWV50" s="655"/>
      <c r="SWW50" s="655"/>
      <c r="SWX50" s="655"/>
      <c r="SWY50" s="655"/>
      <c r="SWZ50" s="655"/>
      <c r="SXA50" s="655"/>
      <c r="SXB50" s="655"/>
      <c r="SXC50" s="655"/>
      <c r="SXD50" s="655"/>
      <c r="SXE50" s="655"/>
      <c r="SXF50" s="655"/>
      <c r="SXG50" s="655"/>
      <c r="SXH50" s="655"/>
      <c r="SXI50" s="655"/>
      <c r="SXJ50" s="655"/>
      <c r="SXK50" s="655"/>
      <c r="SXL50" s="655"/>
      <c r="SXM50" s="655"/>
      <c r="SXN50" s="655"/>
      <c r="SXO50" s="655"/>
      <c r="SXP50" s="655"/>
      <c r="SXQ50" s="655"/>
      <c r="SXR50" s="655"/>
      <c r="SXS50" s="655"/>
      <c r="SXT50" s="655"/>
      <c r="SXU50" s="655"/>
      <c r="SXV50" s="655"/>
      <c r="SXW50" s="655"/>
      <c r="SXX50" s="655"/>
      <c r="SXY50" s="655"/>
      <c r="SXZ50" s="655"/>
      <c r="SYA50" s="655"/>
      <c r="SYB50" s="655"/>
      <c r="SYC50" s="655"/>
      <c r="SYD50" s="655"/>
      <c r="SYE50" s="655"/>
      <c r="SYF50" s="655"/>
      <c r="SYG50" s="655"/>
      <c r="SYH50" s="655"/>
      <c r="SYI50" s="655"/>
      <c r="SYJ50" s="655"/>
      <c r="SYK50" s="655"/>
      <c r="SYL50" s="655"/>
      <c r="SYM50" s="655"/>
      <c r="SYN50" s="655"/>
      <c r="SYO50" s="655"/>
      <c r="SYP50" s="655"/>
      <c r="SYQ50" s="655"/>
      <c r="SYR50" s="655"/>
      <c r="SYS50" s="655"/>
      <c r="SYT50" s="655"/>
      <c r="SYU50" s="655"/>
      <c r="SYV50" s="655"/>
      <c r="SYW50" s="655"/>
      <c r="SYX50" s="655"/>
      <c r="SYY50" s="655"/>
      <c r="SYZ50" s="655"/>
      <c r="SZA50" s="655"/>
      <c r="SZB50" s="655"/>
      <c r="SZC50" s="655"/>
      <c r="SZD50" s="655"/>
      <c r="SZE50" s="655"/>
      <c r="SZF50" s="655"/>
      <c r="SZG50" s="655"/>
      <c r="SZH50" s="655"/>
      <c r="SZI50" s="655"/>
      <c r="SZJ50" s="655"/>
      <c r="SZK50" s="655"/>
      <c r="SZL50" s="655"/>
      <c r="SZM50" s="655"/>
      <c r="SZN50" s="655"/>
      <c r="SZO50" s="655"/>
      <c r="SZP50" s="655"/>
      <c r="SZQ50" s="655"/>
      <c r="SZR50" s="655"/>
      <c r="SZS50" s="655"/>
      <c r="SZT50" s="655"/>
      <c r="SZU50" s="655"/>
      <c r="SZV50" s="655"/>
      <c r="SZW50" s="655"/>
      <c r="SZX50" s="655"/>
      <c r="SZY50" s="655"/>
      <c r="SZZ50" s="655"/>
      <c r="TAA50" s="655"/>
      <c r="TAB50" s="655"/>
      <c r="TAC50" s="655"/>
      <c r="TAD50" s="655"/>
      <c r="TAE50" s="655"/>
      <c r="TAF50" s="655"/>
      <c r="TAG50" s="655"/>
      <c r="TAH50" s="655"/>
      <c r="TAI50" s="655"/>
      <c r="TAJ50" s="655"/>
      <c r="TAK50" s="655"/>
      <c r="TAL50" s="655"/>
      <c r="TAM50" s="655"/>
      <c r="TAN50" s="655"/>
      <c r="TAO50" s="655"/>
      <c r="TAP50" s="655"/>
      <c r="TAQ50" s="655"/>
      <c r="TAR50" s="655"/>
      <c r="TAS50" s="655"/>
      <c r="TAT50" s="655"/>
      <c r="TAU50" s="655"/>
      <c r="TAV50" s="655"/>
      <c r="TAW50" s="655"/>
      <c r="TAX50" s="655"/>
      <c r="TAY50" s="655"/>
      <c r="TAZ50" s="655"/>
      <c r="TBA50" s="655"/>
      <c r="TBB50" s="655"/>
      <c r="TBC50" s="655"/>
      <c r="TBD50" s="655"/>
      <c r="TBE50" s="655"/>
      <c r="TBF50" s="655"/>
      <c r="TBG50" s="655"/>
      <c r="TBH50" s="655"/>
      <c r="TBI50" s="655"/>
      <c r="TBJ50" s="655"/>
      <c r="TBK50" s="655"/>
      <c r="TBL50" s="655"/>
      <c r="TBM50" s="655"/>
      <c r="TBN50" s="655"/>
      <c r="TBO50" s="655"/>
      <c r="TBP50" s="655"/>
      <c r="TBQ50" s="655"/>
      <c r="TBR50" s="655"/>
      <c r="TBS50" s="655"/>
      <c r="TBT50" s="655"/>
      <c r="TBU50" s="655"/>
      <c r="TBV50" s="655"/>
      <c r="TBW50" s="655"/>
      <c r="TBX50" s="655"/>
      <c r="TBY50" s="655"/>
      <c r="TBZ50" s="655"/>
      <c r="TCA50" s="655"/>
      <c r="TCB50" s="655"/>
      <c r="TCC50" s="655"/>
      <c r="TCD50" s="655"/>
      <c r="TCE50" s="655"/>
      <c r="TCF50" s="655"/>
      <c r="TCG50" s="655"/>
      <c r="TCH50" s="655"/>
      <c r="TCI50" s="655"/>
      <c r="TCJ50" s="655"/>
      <c r="TCK50" s="655"/>
      <c r="TCL50" s="655"/>
      <c r="TCM50" s="655"/>
      <c r="TCN50" s="655"/>
      <c r="TCO50" s="655"/>
      <c r="TCP50" s="655"/>
      <c r="TCQ50" s="655"/>
      <c r="TCR50" s="655"/>
      <c r="TCS50" s="655"/>
      <c r="TCT50" s="655"/>
      <c r="TCU50" s="655"/>
      <c r="TCV50" s="655"/>
      <c r="TCW50" s="655"/>
      <c r="TCX50" s="655"/>
      <c r="TCY50" s="655"/>
      <c r="TCZ50" s="655"/>
      <c r="TDA50" s="655"/>
      <c r="TDB50" s="655"/>
      <c r="TDC50" s="655"/>
      <c r="TDD50" s="655"/>
      <c r="TDE50" s="655"/>
      <c r="TDF50" s="655"/>
      <c r="TDG50" s="655"/>
      <c r="TDH50" s="655"/>
      <c r="TDI50" s="655"/>
      <c r="TDJ50" s="655"/>
      <c r="TDK50" s="655"/>
      <c r="TDL50" s="655"/>
      <c r="TDM50" s="655"/>
      <c r="TDN50" s="655"/>
      <c r="TDO50" s="655"/>
      <c r="TDP50" s="655"/>
      <c r="TDQ50" s="655"/>
      <c r="TDR50" s="655"/>
      <c r="TDS50" s="655"/>
      <c r="TDT50" s="655"/>
      <c r="TDU50" s="655"/>
      <c r="TDV50" s="655"/>
      <c r="TDW50" s="655"/>
      <c r="TDX50" s="655"/>
      <c r="TDY50" s="655"/>
      <c r="TDZ50" s="655"/>
      <c r="TEA50" s="655"/>
      <c r="TEB50" s="655"/>
      <c r="TEC50" s="655"/>
      <c r="TED50" s="655"/>
      <c r="TEE50" s="655"/>
      <c r="TEF50" s="655"/>
      <c r="TEG50" s="655"/>
      <c r="TEH50" s="655"/>
      <c r="TEI50" s="655"/>
      <c r="TEJ50" s="655"/>
      <c r="TEK50" s="655"/>
      <c r="TEL50" s="655"/>
      <c r="TEM50" s="655"/>
      <c r="TEN50" s="655"/>
      <c r="TEO50" s="655"/>
      <c r="TEP50" s="655"/>
      <c r="TEQ50" s="655"/>
      <c r="TER50" s="655"/>
      <c r="TES50" s="655"/>
      <c r="TET50" s="655"/>
      <c r="TEU50" s="655"/>
      <c r="TEV50" s="655"/>
      <c r="TEW50" s="655"/>
      <c r="TEX50" s="655"/>
      <c r="TEY50" s="655"/>
      <c r="TEZ50" s="655"/>
      <c r="TFA50" s="655"/>
      <c r="TFB50" s="655"/>
      <c r="TFC50" s="655"/>
      <c r="TFD50" s="655"/>
      <c r="TFE50" s="655"/>
      <c r="TFF50" s="655"/>
      <c r="TFG50" s="655"/>
      <c r="TFH50" s="655"/>
      <c r="TFI50" s="655"/>
      <c r="TFJ50" s="655"/>
      <c r="TFK50" s="655"/>
      <c r="TFL50" s="655"/>
      <c r="TFM50" s="655"/>
      <c r="TFN50" s="655"/>
      <c r="TFO50" s="655"/>
      <c r="TFP50" s="655"/>
      <c r="TFQ50" s="655"/>
      <c r="TFR50" s="655"/>
      <c r="TFS50" s="655"/>
      <c r="TFT50" s="655"/>
      <c r="TFU50" s="655"/>
      <c r="TFV50" s="655"/>
      <c r="TFW50" s="655"/>
      <c r="TFX50" s="655"/>
      <c r="TFY50" s="655"/>
      <c r="TFZ50" s="655"/>
      <c r="TGA50" s="655"/>
      <c r="TGB50" s="655"/>
      <c r="TGC50" s="655"/>
      <c r="TGD50" s="655"/>
      <c r="TGE50" s="655"/>
      <c r="TGF50" s="655"/>
      <c r="TGG50" s="655"/>
      <c r="TGH50" s="655"/>
      <c r="TGI50" s="655"/>
      <c r="TGJ50" s="655"/>
      <c r="TGK50" s="655"/>
      <c r="TGL50" s="655"/>
      <c r="TGM50" s="655"/>
      <c r="TGN50" s="655"/>
      <c r="TGO50" s="655"/>
      <c r="TGP50" s="655"/>
      <c r="TGQ50" s="655"/>
      <c r="TGR50" s="655"/>
      <c r="TGS50" s="655"/>
      <c r="TGT50" s="655"/>
      <c r="TGU50" s="655"/>
      <c r="TGV50" s="655"/>
      <c r="TGW50" s="655"/>
      <c r="TGX50" s="655"/>
      <c r="TGY50" s="655"/>
      <c r="TGZ50" s="655"/>
      <c r="THA50" s="655"/>
      <c r="THB50" s="655"/>
      <c r="THC50" s="655"/>
      <c r="THD50" s="655"/>
      <c r="THE50" s="655"/>
      <c r="THF50" s="655"/>
      <c r="THG50" s="655"/>
      <c r="THH50" s="655"/>
      <c r="THI50" s="655"/>
      <c r="THJ50" s="655"/>
      <c r="THK50" s="655"/>
      <c r="THL50" s="655"/>
      <c r="THM50" s="655"/>
      <c r="THN50" s="655"/>
      <c r="THO50" s="655"/>
      <c r="THP50" s="655"/>
      <c r="THQ50" s="655"/>
      <c r="THR50" s="655"/>
      <c r="THS50" s="655"/>
      <c r="THT50" s="655"/>
      <c r="THU50" s="655"/>
      <c r="THV50" s="655"/>
      <c r="THW50" s="655"/>
      <c r="THX50" s="655"/>
      <c r="THY50" s="655"/>
      <c r="THZ50" s="655"/>
      <c r="TIA50" s="655"/>
      <c r="TIB50" s="655"/>
      <c r="TIC50" s="655"/>
      <c r="TID50" s="655"/>
      <c r="TIE50" s="655"/>
      <c r="TIF50" s="655"/>
      <c r="TIG50" s="655"/>
      <c r="TIH50" s="655"/>
      <c r="TII50" s="655"/>
      <c r="TIJ50" s="655"/>
      <c r="TIK50" s="655"/>
      <c r="TIL50" s="655"/>
      <c r="TIM50" s="655"/>
      <c r="TIN50" s="655"/>
      <c r="TIO50" s="655"/>
      <c r="TIP50" s="655"/>
      <c r="TIQ50" s="655"/>
      <c r="TIR50" s="655"/>
      <c r="TIS50" s="655"/>
      <c r="TIT50" s="655"/>
      <c r="TIU50" s="655"/>
      <c r="TIV50" s="655"/>
      <c r="TIW50" s="655"/>
      <c r="TIX50" s="655"/>
      <c r="TIY50" s="655"/>
      <c r="TIZ50" s="655"/>
      <c r="TJA50" s="655"/>
      <c r="TJB50" s="655"/>
      <c r="TJC50" s="655"/>
      <c r="TJD50" s="655"/>
      <c r="TJE50" s="655"/>
      <c r="TJF50" s="655"/>
      <c r="TJG50" s="655"/>
      <c r="TJH50" s="655"/>
      <c r="TJI50" s="655"/>
      <c r="TJJ50" s="655"/>
      <c r="TJK50" s="655"/>
      <c r="TJL50" s="655"/>
      <c r="TJM50" s="655"/>
      <c r="TJN50" s="655"/>
      <c r="TJO50" s="655"/>
      <c r="TJP50" s="655"/>
      <c r="TJQ50" s="655"/>
      <c r="TJR50" s="655"/>
      <c r="TJS50" s="655"/>
      <c r="TJT50" s="655"/>
      <c r="TJU50" s="655"/>
      <c r="TJV50" s="655"/>
      <c r="TJW50" s="655"/>
      <c r="TJX50" s="655"/>
      <c r="TJY50" s="655"/>
      <c r="TJZ50" s="655"/>
      <c r="TKA50" s="655"/>
      <c r="TKB50" s="655"/>
      <c r="TKC50" s="655"/>
      <c r="TKD50" s="655"/>
      <c r="TKE50" s="655"/>
      <c r="TKF50" s="655"/>
      <c r="TKG50" s="655"/>
      <c r="TKH50" s="655"/>
      <c r="TKI50" s="655"/>
      <c r="TKJ50" s="655"/>
      <c r="TKK50" s="655"/>
      <c r="TKL50" s="655"/>
      <c r="TKM50" s="655"/>
      <c r="TKN50" s="655"/>
      <c r="TKO50" s="655"/>
      <c r="TKP50" s="655"/>
      <c r="TKQ50" s="655"/>
      <c r="TKR50" s="655"/>
      <c r="TKS50" s="655"/>
      <c r="TKT50" s="655"/>
      <c r="TKU50" s="655"/>
      <c r="TKV50" s="655"/>
      <c r="TKW50" s="655"/>
      <c r="TKX50" s="655"/>
      <c r="TKY50" s="655"/>
      <c r="TKZ50" s="655"/>
      <c r="TLA50" s="655"/>
      <c r="TLB50" s="655"/>
      <c r="TLC50" s="655"/>
      <c r="TLD50" s="655"/>
      <c r="TLE50" s="655"/>
      <c r="TLF50" s="655"/>
      <c r="TLG50" s="655"/>
      <c r="TLH50" s="655"/>
      <c r="TLI50" s="655"/>
      <c r="TLJ50" s="655"/>
      <c r="TLK50" s="655"/>
      <c r="TLL50" s="655"/>
      <c r="TLM50" s="655"/>
      <c r="TLN50" s="655"/>
      <c r="TLO50" s="655"/>
      <c r="TLP50" s="655"/>
      <c r="TLQ50" s="655"/>
      <c r="TLR50" s="655"/>
      <c r="TLS50" s="655"/>
      <c r="TLT50" s="655"/>
      <c r="TLU50" s="655"/>
      <c r="TLV50" s="655"/>
      <c r="TLW50" s="655"/>
      <c r="TLX50" s="655"/>
      <c r="TLY50" s="655"/>
      <c r="TLZ50" s="655"/>
      <c r="TMA50" s="655"/>
      <c r="TMB50" s="655"/>
      <c r="TMC50" s="655"/>
      <c r="TMD50" s="655"/>
      <c r="TME50" s="655"/>
      <c r="TMF50" s="655"/>
      <c r="TMG50" s="655"/>
      <c r="TMH50" s="655"/>
      <c r="TMI50" s="655"/>
      <c r="TMJ50" s="655"/>
      <c r="TMK50" s="655"/>
      <c r="TML50" s="655"/>
      <c r="TMM50" s="655"/>
      <c r="TMN50" s="655"/>
      <c r="TMO50" s="655"/>
      <c r="TMP50" s="655"/>
      <c r="TMQ50" s="655"/>
      <c r="TMR50" s="655"/>
      <c r="TMS50" s="655"/>
      <c r="TMT50" s="655"/>
      <c r="TMU50" s="655"/>
      <c r="TMV50" s="655"/>
      <c r="TMW50" s="655"/>
      <c r="TMX50" s="655"/>
      <c r="TMY50" s="655"/>
      <c r="TMZ50" s="655"/>
      <c r="TNA50" s="655"/>
      <c r="TNB50" s="655"/>
      <c r="TNC50" s="655"/>
      <c r="TND50" s="655"/>
      <c r="TNE50" s="655"/>
      <c r="TNF50" s="655"/>
      <c r="TNG50" s="655"/>
      <c r="TNH50" s="655"/>
      <c r="TNI50" s="655"/>
      <c r="TNJ50" s="655"/>
      <c r="TNK50" s="655"/>
      <c r="TNL50" s="655"/>
      <c r="TNM50" s="655"/>
      <c r="TNN50" s="655"/>
      <c r="TNO50" s="655"/>
      <c r="TNP50" s="655"/>
      <c r="TNQ50" s="655"/>
      <c r="TNR50" s="655"/>
      <c r="TNS50" s="655"/>
      <c r="TNT50" s="655"/>
      <c r="TNU50" s="655"/>
      <c r="TNV50" s="655"/>
      <c r="TNW50" s="655"/>
      <c r="TNX50" s="655"/>
      <c r="TNY50" s="655"/>
      <c r="TNZ50" s="655"/>
      <c r="TOA50" s="655"/>
      <c r="TOB50" s="655"/>
      <c r="TOC50" s="655"/>
      <c r="TOD50" s="655"/>
      <c r="TOE50" s="655"/>
      <c r="TOF50" s="655"/>
      <c r="TOG50" s="655"/>
      <c r="TOH50" s="655"/>
      <c r="TOI50" s="655"/>
      <c r="TOJ50" s="655"/>
      <c r="TOK50" s="655"/>
      <c r="TOL50" s="655"/>
      <c r="TOM50" s="655"/>
      <c r="TON50" s="655"/>
      <c r="TOO50" s="655"/>
      <c r="TOP50" s="655"/>
      <c r="TOQ50" s="655"/>
      <c r="TOR50" s="655"/>
      <c r="TOS50" s="655"/>
      <c r="TOT50" s="655"/>
      <c r="TOU50" s="655"/>
      <c r="TOV50" s="655"/>
      <c r="TOW50" s="655"/>
      <c r="TOX50" s="655"/>
      <c r="TOY50" s="655"/>
      <c r="TOZ50" s="655"/>
      <c r="TPA50" s="655"/>
      <c r="TPB50" s="655"/>
      <c r="TPC50" s="655"/>
      <c r="TPD50" s="655"/>
      <c r="TPE50" s="655"/>
      <c r="TPF50" s="655"/>
      <c r="TPG50" s="655"/>
      <c r="TPH50" s="655"/>
      <c r="TPI50" s="655"/>
      <c r="TPJ50" s="655"/>
      <c r="TPK50" s="655"/>
      <c r="TPL50" s="655"/>
      <c r="TPM50" s="655"/>
      <c r="TPN50" s="655"/>
      <c r="TPO50" s="655"/>
      <c r="TPP50" s="655"/>
      <c r="TPQ50" s="655"/>
      <c r="TPR50" s="655"/>
      <c r="TPS50" s="655"/>
      <c r="TPT50" s="655"/>
      <c r="TPU50" s="655"/>
      <c r="TPV50" s="655"/>
      <c r="TPW50" s="655"/>
      <c r="TPX50" s="655"/>
      <c r="TPY50" s="655"/>
      <c r="TPZ50" s="655"/>
      <c r="TQA50" s="655"/>
      <c r="TQB50" s="655"/>
      <c r="TQC50" s="655"/>
      <c r="TQD50" s="655"/>
      <c r="TQE50" s="655"/>
      <c r="TQF50" s="655"/>
      <c r="TQG50" s="655"/>
      <c r="TQH50" s="655"/>
      <c r="TQI50" s="655"/>
      <c r="TQJ50" s="655"/>
      <c r="TQK50" s="655"/>
      <c r="TQL50" s="655"/>
      <c r="TQM50" s="655"/>
      <c r="TQN50" s="655"/>
      <c r="TQO50" s="655"/>
      <c r="TQP50" s="655"/>
      <c r="TQQ50" s="655"/>
      <c r="TQR50" s="655"/>
      <c r="TQS50" s="655"/>
      <c r="TQT50" s="655"/>
      <c r="TQU50" s="655"/>
      <c r="TQV50" s="655"/>
      <c r="TQW50" s="655"/>
      <c r="TQX50" s="655"/>
      <c r="TQY50" s="655"/>
      <c r="TQZ50" s="655"/>
      <c r="TRA50" s="655"/>
      <c r="TRB50" s="655"/>
      <c r="TRC50" s="655"/>
      <c r="TRD50" s="655"/>
      <c r="TRE50" s="655"/>
      <c r="TRF50" s="655"/>
      <c r="TRG50" s="655"/>
      <c r="TRH50" s="655"/>
      <c r="TRI50" s="655"/>
      <c r="TRJ50" s="655"/>
      <c r="TRK50" s="655"/>
      <c r="TRL50" s="655"/>
      <c r="TRM50" s="655"/>
      <c r="TRN50" s="655"/>
      <c r="TRO50" s="655"/>
      <c r="TRP50" s="655"/>
      <c r="TRQ50" s="655"/>
      <c r="TRR50" s="655"/>
      <c r="TRS50" s="655"/>
      <c r="TRT50" s="655"/>
      <c r="TRU50" s="655"/>
      <c r="TRV50" s="655"/>
      <c r="TRW50" s="655"/>
      <c r="TRX50" s="655"/>
      <c r="TRY50" s="655"/>
      <c r="TRZ50" s="655"/>
      <c r="TSA50" s="655"/>
      <c r="TSB50" s="655"/>
      <c r="TSC50" s="655"/>
      <c r="TSD50" s="655"/>
      <c r="TSE50" s="655"/>
      <c r="TSF50" s="655"/>
      <c r="TSG50" s="655"/>
      <c r="TSH50" s="655"/>
      <c r="TSI50" s="655"/>
      <c r="TSJ50" s="655"/>
      <c r="TSK50" s="655"/>
      <c r="TSL50" s="655"/>
      <c r="TSM50" s="655"/>
      <c r="TSN50" s="655"/>
      <c r="TSO50" s="655"/>
      <c r="TSP50" s="655"/>
      <c r="TSQ50" s="655"/>
      <c r="TSR50" s="655"/>
      <c r="TSS50" s="655"/>
      <c r="TST50" s="655"/>
      <c r="TSU50" s="655"/>
      <c r="TSV50" s="655"/>
      <c r="TSW50" s="655"/>
      <c r="TSX50" s="655"/>
      <c r="TSY50" s="655"/>
      <c r="TSZ50" s="655"/>
      <c r="TTA50" s="655"/>
      <c r="TTB50" s="655"/>
      <c r="TTC50" s="655"/>
      <c r="TTD50" s="655"/>
      <c r="TTE50" s="655"/>
      <c r="TTF50" s="655"/>
      <c r="TTG50" s="655"/>
      <c r="TTH50" s="655"/>
      <c r="TTI50" s="655"/>
      <c r="TTJ50" s="655"/>
      <c r="TTK50" s="655"/>
      <c r="TTL50" s="655"/>
      <c r="TTM50" s="655"/>
      <c r="TTN50" s="655"/>
      <c r="TTO50" s="655"/>
      <c r="TTP50" s="655"/>
      <c r="TTQ50" s="655"/>
      <c r="TTR50" s="655"/>
      <c r="TTS50" s="655"/>
      <c r="TTT50" s="655"/>
      <c r="TTU50" s="655"/>
      <c r="TTV50" s="655"/>
      <c r="TTW50" s="655"/>
      <c r="TTX50" s="655"/>
      <c r="TTY50" s="655"/>
      <c r="TTZ50" s="655"/>
      <c r="TUA50" s="655"/>
      <c r="TUB50" s="655"/>
      <c r="TUC50" s="655"/>
      <c r="TUD50" s="655"/>
      <c r="TUE50" s="655"/>
      <c r="TUF50" s="655"/>
      <c r="TUG50" s="655"/>
      <c r="TUH50" s="655"/>
      <c r="TUI50" s="655"/>
      <c r="TUJ50" s="655"/>
      <c r="TUK50" s="655"/>
      <c r="TUL50" s="655"/>
      <c r="TUM50" s="655"/>
      <c r="TUN50" s="655"/>
      <c r="TUO50" s="655"/>
      <c r="TUP50" s="655"/>
      <c r="TUQ50" s="655"/>
      <c r="TUR50" s="655"/>
      <c r="TUS50" s="655"/>
      <c r="TUT50" s="655"/>
      <c r="TUU50" s="655"/>
      <c r="TUV50" s="655"/>
      <c r="TUW50" s="655"/>
      <c r="TUX50" s="655"/>
      <c r="TUY50" s="655"/>
      <c r="TUZ50" s="655"/>
      <c r="TVA50" s="655"/>
      <c r="TVB50" s="655"/>
      <c r="TVC50" s="655"/>
      <c r="TVD50" s="655"/>
      <c r="TVE50" s="655"/>
      <c r="TVF50" s="655"/>
      <c r="TVG50" s="655"/>
      <c r="TVH50" s="655"/>
      <c r="TVI50" s="655"/>
      <c r="TVJ50" s="655"/>
      <c r="TVK50" s="655"/>
      <c r="TVL50" s="655"/>
      <c r="TVM50" s="655"/>
      <c r="TVN50" s="655"/>
      <c r="TVO50" s="655"/>
      <c r="TVP50" s="655"/>
      <c r="TVQ50" s="655"/>
      <c r="TVR50" s="655"/>
      <c r="TVS50" s="655"/>
      <c r="TVT50" s="655"/>
      <c r="TVU50" s="655"/>
      <c r="TVV50" s="655"/>
      <c r="TVW50" s="655"/>
      <c r="TVX50" s="655"/>
      <c r="TVY50" s="655"/>
      <c r="TVZ50" s="655"/>
      <c r="TWA50" s="655"/>
      <c r="TWB50" s="655"/>
      <c r="TWC50" s="655"/>
      <c r="TWD50" s="655"/>
      <c r="TWE50" s="655"/>
      <c r="TWF50" s="655"/>
      <c r="TWG50" s="655"/>
      <c r="TWH50" s="655"/>
      <c r="TWI50" s="655"/>
      <c r="TWJ50" s="655"/>
      <c r="TWK50" s="655"/>
      <c r="TWL50" s="655"/>
      <c r="TWM50" s="655"/>
      <c r="TWN50" s="655"/>
      <c r="TWO50" s="655"/>
      <c r="TWP50" s="655"/>
      <c r="TWQ50" s="655"/>
      <c r="TWR50" s="655"/>
      <c r="TWS50" s="655"/>
      <c r="TWT50" s="655"/>
      <c r="TWU50" s="655"/>
      <c r="TWV50" s="655"/>
      <c r="TWW50" s="655"/>
      <c r="TWX50" s="655"/>
      <c r="TWY50" s="655"/>
      <c r="TWZ50" s="655"/>
      <c r="TXA50" s="655"/>
      <c r="TXB50" s="655"/>
      <c r="TXC50" s="655"/>
      <c r="TXD50" s="655"/>
      <c r="TXE50" s="655"/>
      <c r="TXF50" s="655"/>
      <c r="TXG50" s="655"/>
      <c r="TXH50" s="655"/>
      <c r="TXI50" s="655"/>
      <c r="TXJ50" s="655"/>
      <c r="TXK50" s="655"/>
      <c r="TXL50" s="655"/>
      <c r="TXM50" s="655"/>
      <c r="TXN50" s="655"/>
      <c r="TXO50" s="655"/>
      <c r="TXP50" s="655"/>
      <c r="TXQ50" s="655"/>
      <c r="TXR50" s="655"/>
      <c r="TXS50" s="655"/>
      <c r="TXT50" s="655"/>
      <c r="TXU50" s="655"/>
      <c r="TXV50" s="655"/>
      <c r="TXW50" s="655"/>
      <c r="TXX50" s="655"/>
      <c r="TXY50" s="655"/>
      <c r="TXZ50" s="655"/>
      <c r="TYA50" s="655"/>
      <c r="TYB50" s="655"/>
      <c r="TYC50" s="655"/>
      <c r="TYD50" s="655"/>
      <c r="TYE50" s="655"/>
      <c r="TYF50" s="655"/>
      <c r="TYG50" s="655"/>
      <c r="TYH50" s="655"/>
      <c r="TYI50" s="655"/>
      <c r="TYJ50" s="655"/>
      <c r="TYK50" s="655"/>
      <c r="TYL50" s="655"/>
      <c r="TYM50" s="655"/>
      <c r="TYN50" s="655"/>
      <c r="TYO50" s="655"/>
      <c r="TYP50" s="655"/>
      <c r="TYQ50" s="655"/>
      <c r="TYR50" s="655"/>
      <c r="TYS50" s="655"/>
      <c r="TYT50" s="655"/>
      <c r="TYU50" s="655"/>
      <c r="TYV50" s="655"/>
      <c r="TYW50" s="655"/>
      <c r="TYX50" s="655"/>
      <c r="TYY50" s="655"/>
      <c r="TYZ50" s="655"/>
      <c r="TZA50" s="655"/>
      <c r="TZB50" s="655"/>
      <c r="TZC50" s="655"/>
      <c r="TZD50" s="655"/>
      <c r="TZE50" s="655"/>
      <c r="TZF50" s="655"/>
      <c r="TZG50" s="655"/>
      <c r="TZH50" s="655"/>
      <c r="TZI50" s="655"/>
      <c r="TZJ50" s="655"/>
      <c r="TZK50" s="655"/>
      <c r="TZL50" s="655"/>
      <c r="TZM50" s="655"/>
      <c r="TZN50" s="655"/>
      <c r="TZO50" s="655"/>
      <c r="TZP50" s="655"/>
      <c r="TZQ50" s="655"/>
      <c r="TZR50" s="655"/>
      <c r="TZS50" s="655"/>
      <c r="TZT50" s="655"/>
      <c r="TZU50" s="655"/>
      <c r="TZV50" s="655"/>
      <c r="TZW50" s="655"/>
      <c r="TZX50" s="655"/>
      <c r="TZY50" s="655"/>
      <c r="TZZ50" s="655"/>
      <c r="UAA50" s="655"/>
      <c r="UAB50" s="655"/>
      <c r="UAC50" s="655"/>
      <c r="UAD50" s="655"/>
      <c r="UAE50" s="655"/>
      <c r="UAF50" s="655"/>
      <c r="UAG50" s="655"/>
      <c r="UAH50" s="655"/>
      <c r="UAI50" s="655"/>
      <c r="UAJ50" s="655"/>
      <c r="UAK50" s="655"/>
      <c r="UAL50" s="655"/>
      <c r="UAM50" s="655"/>
      <c r="UAN50" s="655"/>
      <c r="UAO50" s="655"/>
      <c r="UAP50" s="655"/>
      <c r="UAQ50" s="655"/>
      <c r="UAR50" s="655"/>
      <c r="UAS50" s="655"/>
      <c r="UAT50" s="655"/>
      <c r="UAU50" s="655"/>
      <c r="UAV50" s="655"/>
      <c r="UAW50" s="655"/>
      <c r="UAX50" s="655"/>
      <c r="UAY50" s="655"/>
      <c r="UAZ50" s="655"/>
      <c r="UBA50" s="655"/>
      <c r="UBB50" s="655"/>
      <c r="UBC50" s="655"/>
      <c r="UBD50" s="655"/>
      <c r="UBE50" s="655"/>
      <c r="UBF50" s="655"/>
      <c r="UBG50" s="655"/>
      <c r="UBH50" s="655"/>
      <c r="UBI50" s="655"/>
      <c r="UBJ50" s="655"/>
      <c r="UBK50" s="655"/>
      <c r="UBL50" s="655"/>
      <c r="UBM50" s="655"/>
      <c r="UBN50" s="655"/>
      <c r="UBO50" s="655"/>
      <c r="UBP50" s="655"/>
      <c r="UBQ50" s="655"/>
      <c r="UBR50" s="655"/>
      <c r="UBS50" s="655"/>
      <c r="UBT50" s="655"/>
      <c r="UBU50" s="655"/>
      <c r="UBV50" s="655"/>
      <c r="UBW50" s="655"/>
      <c r="UBX50" s="655"/>
      <c r="UBY50" s="655"/>
      <c r="UBZ50" s="655"/>
      <c r="UCA50" s="655"/>
      <c r="UCB50" s="655"/>
      <c r="UCC50" s="655"/>
      <c r="UCD50" s="655"/>
      <c r="UCE50" s="655"/>
      <c r="UCF50" s="655"/>
      <c r="UCG50" s="655"/>
      <c r="UCH50" s="655"/>
      <c r="UCI50" s="655"/>
      <c r="UCJ50" s="655"/>
      <c r="UCK50" s="655"/>
      <c r="UCL50" s="655"/>
      <c r="UCM50" s="655"/>
      <c r="UCN50" s="655"/>
      <c r="UCO50" s="655"/>
      <c r="UCP50" s="655"/>
      <c r="UCQ50" s="655"/>
      <c r="UCR50" s="655"/>
      <c r="UCS50" s="655"/>
      <c r="UCT50" s="655"/>
      <c r="UCU50" s="655"/>
      <c r="UCV50" s="655"/>
      <c r="UCW50" s="655"/>
      <c r="UCX50" s="655"/>
      <c r="UCY50" s="655"/>
      <c r="UCZ50" s="655"/>
      <c r="UDA50" s="655"/>
      <c r="UDB50" s="655"/>
      <c r="UDC50" s="655"/>
      <c r="UDD50" s="655"/>
      <c r="UDE50" s="655"/>
      <c r="UDF50" s="655"/>
      <c r="UDG50" s="655"/>
      <c r="UDH50" s="655"/>
      <c r="UDI50" s="655"/>
      <c r="UDJ50" s="655"/>
      <c r="UDK50" s="655"/>
      <c r="UDL50" s="655"/>
      <c r="UDM50" s="655"/>
      <c r="UDN50" s="655"/>
      <c r="UDO50" s="655"/>
      <c r="UDP50" s="655"/>
      <c r="UDQ50" s="655"/>
      <c r="UDR50" s="655"/>
      <c r="UDS50" s="655"/>
      <c r="UDT50" s="655"/>
      <c r="UDU50" s="655"/>
      <c r="UDV50" s="655"/>
      <c r="UDW50" s="655"/>
      <c r="UDX50" s="655"/>
      <c r="UDY50" s="655"/>
      <c r="UDZ50" s="655"/>
      <c r="UEA50" s="655"/>
      <c r="UEB50" s="655"/>
      <c r="UEC50" s="655"/>
      <c r="UED50" s="655"/>
      <c r="UEE50" s="655"/>
      <c r="UEF50" s="655"/>
      <c r="UEG50" s="655"/>
      <c r="UEH50" s="655"/>
      <c r="UEI50" s="655"/>
      <c r="UEJ50" s="655"/>
      <c r="UEK50" s="655"/>
      <c r="UEL50" s="655"/>
      <c r="UEM50" s="655"/>
      <c r="UEN50" s="655"/>
      <c r="UEO50" s="655"/>
      <c r="UEP50" s="655"/>
      <c r="UEQ50" s="655"/>
      <c r="UER50" s="655"/>
      <c r="UES50" s="655"/>
      <c r="UET50" s="655"/>
      <c r="UEU50" s="655"/>
      <c r="UEV50" s="655"/>
      <c r="UEW50" s="655"/>
      <c r="UEX50" s="655"/>
      <c r="UEY50" s="655"/>
      <c r="UEZ50" s="655"/>
      <c r="UFA50" s="655"/>
      <c r="UFB50" s="655"/>
      <c r="UFC50" s="655"/>
      <c r="UFD50" s="655"/>
      <c r="UFE50" s="655"/>
      <c r="UFF50" s="655"/>
      <c r="UFG50" s="655"/>
      <c r="UFH50" s="655"/>
      <c r="UFI50" s="655"/>
      <c r="UFJ50" s="655"/>
      <c r="UFK50" s="655"/>
      <c r="UFL50" s="655"/>
      <c r="UFM50" s="655"/>
      <c r="UFN50" s="655"/>
      <c r="UFO50" s="655"/>
      <c r="UFP50" s="655"/>
      <c r="UFQ50" s="655"/>
      <c r="UFR50" s="655"/>
      <c r="UFS50" s="655"/>
      <c r="UFT50" s="655"/>
      <c r="UFU50" s="655"/>
      <c r="UFV50" s="655"/>
      <c r="UFW50" s="655"/>
      <c r="UFX50" s="655"/>
      <c r="UFY50" s="655"/>
      <c r="UFZ50" s="655"/>
      <c r="UGA50" s="655"/>
      <c r="UGB50" s="655"/>
      <c r="UGC50" s="655"/>
      <c r="UGD50" s="655"/>
      <c r="UGE50" s="655"/>
      <c r="UGF50" s="655"/>
      <c r="UGG50" s="655"/>
      <c r="UGH50" s="655"/>
      <c r="UGI50" s="655"/>
      <c r="UGJ50" s="655"/>
      <c r="UGK50" s="655"/>
      <c r="UGL50" s="655"/>
      <c r="UGM50" s="655"/>
      <c r="UGN50" s="655"/>
      <c r="UGO50" s="655"/>
      <c r="UGP50" s="655"/>
      <c r="UGQ50" s="655"/>
      <c r="UGR50" s="655"/>
      <c r="UGS50" s="655"/>
      <c r="UGT50" s="655"/>
      <c r="UGU50" s="655"/>
      <c r="UGV50" s="655"/>
      <c r="UGW50" s="655"/>
      <c r="UGX50" s="655"/>
      <c r="UGY50" s="655"/>
      <c r="UGZ50" s="655"/>
      <c r="UHA50" s="655"/>
      <c r="UHB50" s="655"/>
      <c r="UHC50" s="655"/>
      <c r="UHD50" s="655"/>
      <c r="UHE50" s="655"/>
      <c r="UHF50" s="655"/>
      <c r="UHG50" s="655"/>
      <c r="UHH50" s="655"/>
      <c r="UHI50" s="655"/>
      <c r="UHJ50" s="655"/>
      <c r="UHK50" s="655"/>
      <c r="UHL50" s="655"/>
      <c r="UHM50" s="655"/>
      <c r="UHN50" s="655"/>
      <c r="UHO50" s="655"/>
      <c r="UHP50" s="655"/>
      <c r="UHQ50" s="655"/>
      <c r="UHR50" s="655"/>
      <c r="UHS50" s="655"/>
      <c r="UHT50" s="655"/>
      <c r="UHU50" s="655"/>
      <c r="UHV50" s="655"/>
      <c r="UHW50" s="655"/>
      <c r="UHX50" s="655"/>
      <c r="UHY50" s="655"/>
      <c r="UHZ50" s="655"/>
      <c r="UIA50" s="655"/>
      <c r="UIB50" s="655"/>
      <c r="UIC50" s="655"/>
      <c r="UID50" s="655"/>
      <c r="UIE50" s="655"/>
      <c r="UIF50" s="655"/>
      <c r="UIG50" s="655"/>
      <c r="UIH50" s="655"/>
      <c r="UII50" s="655"/>
      <c r="UIJ50" s="655"/>
      <c r="UIK50" s="655"/>
      <c r="UIL50" s="655"/>
      <c r="UIM50" s="655"/>
      <c r="UIN50" s="655"/>
      <c r="UIO50" s="655"/>
      <c r="UIP50" s="655"/>
      <c r="UIQ50" s="655"/>
      <c r="UIR50" s="655"/>
      <c r="UIS50" s="655"/>
      <c r="UIT50" s="655"/>
      <c r="UIU50" s="655"/>
      <c r="UIV50" s="655"/>
      <c r="UIW50" s="655"/>
      <c r="UIX50" s="655"/>
      <c r="UIY50" s="655"/>
      <c r="UIZ50" s="655"/>
      <c r="UJA50" s="655"/>
      <c r="UJB50" s="655"/>
      <c r="UJC50" s="655"/>
      <c r="UJD50" s="655"/>
      <c r="UJE50" s="655"/>
      <c r="UJF50" s="655"/>
      <c r="UJG50" s="655"/>
      <c r="UJH50" s="655"/>
      <c r="UJI50" s="655"/>
      <c r="UJJ50" s="655"/>
      <c r="UJK50" s="655"/>
      <c r="UJL50" s="655"/>
      <c r="UJM50" s="655"/>
      <c r="UJN50" s="655"/>
      <c r="UJO50" s="655"/>
      <c r="UJP50" s="655"/>
      <c r="UJQ50" s="655"/>
      <c r="UJR50" s="655"/>
      <c r="UJS50" s="655"/>
      <c r="UJT50" s="655"/>
      <c r="UJU50" s="655"/>
      <c r="UJV50" s="655"/>
      <c r="UJW50" s="655"/>
      <c r="UJX50" s="655"/>
      <c r="UJY50" s="655"/>
      <c r="UJZ50" s="655"/>
      <c r="UKA50" s="655"/>
      <c r="UKB50" s="655"/>
      <c r="UKC50" s="655"/>
      <c r="UKD50" s="655"/>
      <c r="UKE50" s="655"/>
      <c r="UKF50" s="655"/>
      <c r="UKG50" s="655"/>
      <c r="UKH50" s="655"/>
      <c r="UKI50" s="655"/>
      <c r="UKJ50" s="655"/>
      <c r="UKK50" s="655"/>
      <c r="UKL50" s="655"/>
      <c r="UKM50" s="655"/>
      <c r="UKN50" s="655"/>
      <c r="UKO50" s="655"/>
      <c r="UKP50" s="655"/>
      <c r="UKQ50" s="655"/>
      <c r="UKR50" s="655"/>
      <c r="UKS50" s="655"/>
      <c r="UKT50" s="655"/>
      <c r="UKU50" s="655"/>
      <c r="UKV50" s="655"/>
      <c r="UKW50" s="655"/>
      <c r="UKX50" s="655"/>
      <c r="UKY50" s="655"/>
      <c r="UKZ50" s="655"/>
      <c r="ULA50" s="655"/>
      <c r="ULB50" s="655"/>
      <c r="ULC50" s="655"/>
      <c r="ULD50" s="655"/>
      <c r="ULE50" s="655"/>
      <c r="ULF50" s="655"/>
      <c r="ULG50" s="655"/>
      <c r="ULH50" s="655"/>
      <c r="ULI50" s="655"/>
      <c r="ULJ50" s="655"/>
      <c r="ULK50" s="655"/>
      <c r="ULL50" s="655"/>
      <c r="ULM50" s="655"/>
      <c r="ULN50" s="655"/>
      <c r="ULO50" s="655"/>
      <c r="ULP50" s="655"/>
      <c r="ULQ50" s="655"/>
      <c r="ULR50" s="655"/>
      <c r="ULS50" s="655"/>
      <c r="ULT50" s="655"/>
      <c r="ULU50" s="655"/>
      <c r="ULV50" s="655"/>
      <c r="ULW50" s="655"/>
      <c r="ULX50" s="655"/>
      <c r="ULY50" s="655"/>
      <c r="ULZ50" s="655"/>
      <c r="UMA50" s="655"/>
      <c r="UMB50" s="655"/>
      <c r="UMC50" s="655"/>
      <c r="UMD50" s="655"/>
      <c r="UME50" s="655"/>
      <c r="UMF50" s="655"/>
      <c r="UMG50" s="655"/>
      <c r="UMH50" s="655"/>
      <c r="UMI50" s="655"/>
      <c r="UMJ50" s="655"/>
      <c r="UMK50" s="655"/>
      <c r="UML50" s="655"/>
      <c r="UMM50" s="655"/>
      <c r="UMN50" s="655"/>
      <c r="UMO50" s="655"/>
      <c r="UMP50" s="655"/>
      <c r="UMQ50" s="655"/>
      <c r="UMR50" s="655"/>
      <c r="UMS50" s="655"/>
      <c r="UMT50" s="655"/>
      <c r="UMU50" s="655"/>
      <c r="UMV50" s="655"/>
      <c r="UMW50" s="655"/>
      <c r="UMX50" s="655"/>
      <c r="UMY50" s="655"/>
      <c r="UMZ50" s="655"/>
      <c r="UNA50" s="655"/>
      <c r="UNB50" s="655"/>
      <c r="UNC50" s="655"/>
      <c r="UND50" s="655"/>
      <c r="UNE50" s="655"/>
      <c r="UNF50" s="655"/>
      <c r="UNG50" s="655"/>
      <c r="UNH50" s="655"/>
      <c r="UNI50" s="655"/>
      <c r="UNJ50" s="655"/>
      <c r="UNK50" s="655"/>
      <c r="UNL50" s="655"/>
      <c r="UNM50" s="655"/>
      <c r="UNN50" s="655"/>
      <c r="UNO50" s="655"/>
      <c r="UNP50" s="655"/>
      <c r="UNQ50" s="655"/>
      <c r="UNR50" s="655"/>
      <c r="UNS50" s="655"/>
      <c r="UNT50" s="655"/>
      <c r="UNU50" s="655"/>
      <c r="UNV50" s="655"/>
      <c r="UNW50" s="655"/>
      <c r="UNX50" s="655"/>
      <c r="UNY50" s="655"/>
      <c r="UNZ50" s="655"/>
      <c r="UOA50" s="655"/>
      <c r="UOB50" s="655"/>
      <c r="UOC50" s="655"/>
      <c r="UOD50" s="655"/>
      <c r="UOE50" s="655"/>
      <c r="UOF50" s="655"/>
      <c r="UOG50" s="655"/>
      <c r="UOH50" s="655"/>
      <c r="UOI50" s="655"/>
      <c r="UOJ50" s="655"/>
      <c r="UOK50" s="655"/>
      <c r="UOL50" s="655"/>
      <c r="UOM50" s="655"/>
      <c r="UON50" s="655"/>
      <c r="UOO50" s="655"/>
      <c r="UOP50" s="655"/>
      <c r="UOQ50" s="655"/>
      <c r="UOR50" s="655"/>
      <c r="UOS50" s="655"/>
      <c r="UOT50" s="655"/>
      <c r="UOU50" s="655"/>
      <c r="UOV50" s="655"/>
      <c r="UOW50" s="655"/>
      <c r="UOX50" s="655"/>
      <c r="UOY50" s="655"/>
      <c r="UOZ50" s="655"/>
      <c r="UPA50" s="655"/>
      <c r="UPB50" s="655"/>
      <c r="UPC50" s="655"/>
      <c r="UPD50" s="655"/>
      <c r="UPE50" s="655"/>
      <c r="UPF50" s="655"/>
      <c r="UPG50" s="655"/>
      <c r="UPH50" s="655"/>
      <c r="UPI50" s="655"/>
      <c r="UPJ50" s="655"/>
      <c r="UPK50" s="655"/>
      <c r="UPL50" s="655"/>
      <c r="UPM50" s="655"/>
      <c r="UPN50" s="655"/>
      <c r="UPO50" s="655"/>
      <c r="UPP50" s="655"/>
      <c r="UPQ50" s="655"/>
      <c r="UPR50" s="655"/>
      <c r="UPS50" s="655"/>
      <c r="UPT50" s="655"/>
      <c r="UPU50" s="655"/>
      <c r="UPV50" s="655"/>
      <c r="UPW50" s="655"/>
      <c r="UPX50" s="655"/>
      <c r="UPY50" s="655"/>
      <c r="UPZ50" s="655"/>
      <c r="UQA50" s="655"/>
      <c r="UQB50" s="655"/>
      <c r="UQC50" s="655"/>
      <c r="UQD50" s="655"/>
      <c r="UQE50" s="655"/>
      <c r="UQF50" s="655"/>
      <c r="UQG50" s="655"/>
      <c r="UQH50" s="655"/>
      <c r="UQI50" s="655"/>
      <c r="UQJ50" s="655"/>
      <c r="UQK50" s="655"/>
      <c r="UQL50" s="655"/>
      <c r="UQM50" s="655"/>
      <c r="UQN50" s="655"/>
      <c r="UQO50" s="655"/>
      <c r="UQP50" s="655"/>
      <c r="UQQ50" s="655"/>
      <c r="UQR50" s="655"/>
      <c r="UQS50" s="655"/>
      <c r="UQT50" s="655"/>
      <c r="UQU50" s="655"/>
      <c r="UQV50" s="655"/>
      <c r="UQW50" s="655"/>
      <c r="UQX50" s="655"/>
      <c r="UQY50" s="655"/>
      <c r="UQZ50" s="655"/>
      <c r="URA50" s="655"/>
      <c r="URB50" s="655"/>
      <c r="URC50" s="655"/>
      <c r="URD50" s="655"/>
      <c r="URE50" s="655"/>
      <c r="URF50" s="655"/>
      <c r="URG50" s="655"/>
      <c r="URH50" s="655"/>
      <c r="URI50" s="655"/>
      <c r="URJ50" s="655"/>
      <c r="URK50" s="655"/>
      <c r="URL50" s="655"/>
      <c r="URM50" s="655"/>
      <c r="URN50" s="655"/>
      <c r="URO50" s="655"/>
      <c r="URP50" s="655"/>
      <c r="URQ50" s="655"/>
      <c r="URR50" s="655"/>
      <c r="URS50" s="655"/>
      <c r="URT50" s="655"/>
      <c r="URU50" s="655"/>
      <c r="URV50" s="655"/>
      <c r="URW50" s="655"/>
      <c r="URX50" s="655"/>
      <c r="URY50" s="655"/>
      <c r="URZ50" s="655"/>
      <c r="USA50" s="655"/>
      <c r="USB50" s="655"/>
      <c r="USC50" s="655"/>
      <c r="USD50" s="655"/>
      <c r="USE50" s="655"/>
      <c r="USF50" s="655"/>
      <c r="USG50" s="655"/>
      <c r="USH50" s="655"/>
      <c r="USI50" s="655"/>
      <c r="USJ50" s="655"/>
      <c r="USK50" s="655"/>
      <c r="USL50" s="655"/>
      <c r="USM50" s="655"/>
      <c r="USN50" s="655"/>
      <c r="USO50" s="655"/>
      <c r="USP50" s="655"/>
      <c r="USQ50" s="655"/>
      <c r="USR50" s="655"/>
      <c r="USS50" s="655"/>
      <c r="UST50" s="655"/>
      <c r="USU50" s="655"/>
      <c r="USV50" s="655"/>
      <c r="USW50" s="655"/>
      <c r="USX50" s="655"/>
      <c r="USY50" s="655"/>
      <c r="USZ50" s="655"/>
      <c r="UTA50" s="655"/>
      <c r="UTB50" s="655"/>
      <c r="UTC50" s="655"/>
      <c r="UTD50" s="655"/>
      <c r="UTE50" s="655"/>
      <c r="UTF50" s="655"/>
      <c r="UTG50" s="655"/>
      <c r="UTH50" s="655"/>
      <c r="UTI50" s="655"/>
      <c r="UTJ50" s="655"/>
      <c r="UTK50" s="655"/>
      <c r="UTL50" s="655"/>
      <c r="UTM50" s="655"/>
      <c r="UTN50" s="655"/>
      <c r="UTO50" s="655"/>
      <c r="UTP50" s="655"/>
      <c r="UTQ50" s="655"/>
      <c r="UTR50" s="655"/>
      <c r="UTS50" s="655"/>
      <c r="UTT50" s="655"/>
      <c r="UTU50" s="655"/>
      <c r="UTV50" s="655"/>
      <c r="UTW50" s="655"/>
      <c r="UTX50" s="655"/>
      <c r="UTY50" s="655"/>
      <c r="UTZ50" s="655"/>
      <c r="UUA50" s="655"/>
      <c r="UUB50" s="655"/>
      <c r="UUC50" s="655"/>
      <c r="UUD50" s="655"/>
      <c r="UUE50" s="655"/>
      <c r="UUF50" s="655"/>
      <c r="UUG50" s="655"/>
      <c r="UUH50" s="655"/>
      <c r="UUI50" s="655"/>
      <c r="UUJ50" s="655"/>
      <c r="UUK50" s="655"/>
      <c r="UUL50" s="655"/>
      <c r="UUM50" s="655"/>
      <c r="UUN50" s="655"/>
      <c r="UUO50" s="655"/>
      <c r="UUP50" s="655"/>
      <c r="UUQ50" s="655"/>
      <c r="UUR50" s="655"/>
      <c r="UUS50" s="655"/>
      <c r="UUT50" s="655"/>
      <c r="UUU50" s="655"/>
      <c r="UUV50" s="655"/>
      <c r="UUW50" s="655"/>
      <c r="UUX50" s="655"/>
      <c r="UUY50" s="655"/>
      <c r="UUZ50" s="655"/>
      <c r="UVA50" s="655"/>
      <c r="UVB50" s="655"/>
      <c r="UVC50" s="655"/>
      <c r="UVD50" s="655"/>
      <c r="UVE50" s="655"/>
      <c r="UVF50" s="655"/>
      <c r="UVG50" s="655"/>
      <c r="UVH50" s="655"/>
      <c r="UVI50" s="655"/>
      <c r="UVJ50" s="655"/>
      <c r="UVK50" s="655"/>
      <c r="UVL50" s="655"/>
      <c r="UVM50" s="655"/>
      <c r="UVN50" s="655"/>
      <c r="UVO50" s="655"/>
      <c r="UVP50" s="655"/>
      <c r="UVQ50" s="655"/>
      <c r="UVR50" s="655"/>
      <c r="UVS50" s="655"/>
      <c r="UVT50" s="655"/>
      <c r="UVU50" s="655"/>
      <c r="UVV50" s="655"/>
      <c r="UVW50" s="655"/>
      <c r="UVX50" s="655"/>
      <c r="UVY50" s="655"/>
      <c r="UVZ50" s="655"/>
      <c r="UWA50" s="655"/>
      <c r="UWB50" s="655"/>
      <c r="UWC50" s="655"/>
      <c r="UWD50" s="655"/>
      <c r="UWE50" s="655"/>
      <c r="UWF50" s="655"/>
      <c r="UWG50" s="655"/>
      <c r="UWH50" s="655"/>
      <c r="UWI50" s="655"/>
      <c r="UWJ50" s="655"/>
      <c r="UWK50" s="655"/>
      <c r="UWL50" s="655"/>
      <c r="UWM50" s="655"/>
      <c r="UWN50" s="655"/>
      <c r="UWO50" s="655"/>
      <c r="UWP50" s="655"/>
      <c r="UWQ50" s="655"/>
      <c r="UWR50" s="655"/>
      <c r="UWS50" s="655"/>
      <c r="UWT50" s="655"/>
      <c r="UWU50" s="655"/>
      <c r="UWV50" s="655"/>
      <c r="UWW50" s="655"/>
      <c r="UWX50" s="655"/>
      <c r="UWY50" s="655"/>
      <c r="UWZ50" s="655"/>
      <c r="UXA50" s="655"/>
      <c r="UXB50" s="655"/>
      <c r="UXC50" s="655"/>
      <c r="UXD50" s="655"/>
      <c r="UXE50" s="655"/>
      <c r="UXF50" s="655"/>
      <c r="UXG50" s="655"/>
      <c r="UXH50" s="655"/>
      <c r="UXI50" s="655"/>
      <c r="UXJ50" s="655"/>
      <c r="UXK50" s="655"/>
      <c r="UXL50" s="655"/>
      <c r="UXM50" s="655"/>
      <c r="UXN50" s="655"/>
      <c r="UXO50" s="655"/>
      <c r="UXP50" s="655"/>
      <c r="UXQ50" s="655"/>
      <c r="UXR50" s="655"/>
      <c r="UXS50" s="655"/>
      <c r="UXT50" s="655"/>
      <c r="UXU50" s="655"/>
      <c r="UXV50" s="655"/>
      <c r="UXW50" s="655"/>
      <c r="UXX50" s="655"/>
      <c r="UXY50" s="655"/>
      <c r="UXZ50" s="655"/>
      <c r="UYA50" s="655"/>
      <c r="UYB50" s="655"/>
      <c r="UYC50" s="655"/>
      <c r="UYD50" s="655"/>
      <c r="UYE50" s="655"/>
      <c r="UYF50" s="655"/>
      <c r="UYG50" s="655"/>
      <c r="UYH50" s="655"/>
      <c r="UYI50" s="655"/>
      <c r="UYJ50" s="655"/>
      <c r="UYK50" s="655"/>
      <c r="UYL50" s="655"/>
      <c r="UYM50" s="655"/>
      <c r="UYN50" s="655"/>
      <c r="UYO50" s="655"/>
      <c r="UYP50" s="655"/>
      <c r="UYQ50" s="655"/>
      <c r="UYR50" s="655"/>
      <c r="UYS50" s="655"/>
      <c r="UYT50" s="655"/>
      <c r="UYU50" s="655"/>
      <c r="UYV50" s="655"/>
      <c r="UYW50" s="655"/>
      <c r="UYX50" s="655"/>
      <c r="UYY50" s="655"/>
      <c r="UYZ50" s="655"/>
      <c r="UZA50" s="655"/>
      <c r="UZB50" s="655"/>
      <c r="UZC50" s="655"/>
      <c r="UZD50" s="655"/>
      <c r="UZE50" s="655"/>
      <c r="UZF50" s="655"/>
      <c r="UZG50" s="655"/>
      <c r="UZH50" s="655"/>
      <c r="UZI50" s="655"/>
      <c r="UZJ50" s="655"/>
      <c r="UZK50" s="655"/>
      <c r="UZL50" s="655"/>
      <c r="UZM50" s="655"/>
      <c r="UZN50" s="655"/>
      <c r="UZO50" s="655"/>
      <c r="UZP50" s="655"/>
      <c r="UZQ50" s="655"/>
      <c r="UZR50" s="655"/>
      <c r="UZS50" s="655"/>
      <c r="UZT50" s="655"/>
      <c r="UZU50" s="655"/>
      <c r="UZV50" s="655"/>
      <c r="UZW50" s="655"/>
      <c r="UZX50" s="655"/>
      <c r="UZY50" s="655"/>
      <c r="UZZ50" s="655"/>
      <c r="VAA50" s="655"/>
      <c r="VAB50" s="655"/>
      <c r="VAC50" s="655"/>
      <c r="VAD50" s="655"/>
      <c r="VAE50" s="655"/>
      <c r="VAF50" s="655"/>
      <c r="VAG50" s="655"/>
      <c r="VAH50" s="655"/>
      <c r="VAI50" s="655"/>
      <c r="VAJ50" s="655"/>
      <c r="VAK50" s="655"/>
      <c r="VAL50" s="655"/>
      <c r="VAM50" s="655"/>
      <c r="VAN50" s="655"/>
      <c r="VAO50" s="655"/>
      <c r="VAP50" s="655"/>
      <c r="VAQ50" s="655"/>
      <c r="VAR50" s="655"/>
      <c r="VAS50" s="655"/>
      <c r="VAT50" s="655"/>
      <c r="VAU50" s="655"/>
      <c r="VAV50" s="655"/>
      <c r="VAW50" s="655"/>
      <c r="VAX50" s="655"/>
      <c r="VAY50" s="655"/>
      <c r="VAZ50" s="655"/>
      <c r="VBA50" s="655"/>
      <c r="VBB50" s="655"/>
      <c r="VBC50" s="655"/>
      <c r="VBD50" s="655"/>
      <c r="VBE50" s="655"/>
      <c r="VBF50" s="655"/>
      <c r="VBG50" s="655"/>
      <c r="VBH50" s="655"/>
      <c r="VBI50" s="655"/>
      <c r="VBJ50" s="655"/>
      <c r="VBK50" s="655"/>
      <c r="VBL50" s="655"/>
      <c r="VBM50" s="655"/>
      <c r="VBN50" s="655"/>
      <c r="VBO50" s="655"/>
      <c r="VBP50" s="655"/>
      <c r="VBQ50" s="655"/>
      <c r="VBR50" s="655"/>
      <c r="VBS50" s="655"/>
      <c r="VBT50" s="655"/>
      <c r="VBU50" s="655"/>
      <c r="VBV50" s="655"/>
      <c r="VBW50" s="655"/>
      <c r="VBX50" s="655"/>
      <c r="VBY50" s="655"/>
      <c r="VBZ50" s="655"/>
      <c r="VCA50" s="655"/>
      <c r="VCB50" s="655"/>
      <c r="VCC50" s="655"/>
      <c r="VCD50" s="655"/>
      <c r="VCE50" s="655"/>
      <c r="VCF50" s="655"/>
      <c r="VCG50" s="655"/>
      <c r="VCH50" s="655"/>
      <c r="VCI50" s="655"/>
      <c r="VCJ50" s="655"/>
      <c r="VCK50" s="655"/>
      <c r="VCL50" s="655"/>
      <c r="VCM50" s="655"/>
      <c r="VCN50" s="655"/>
      <c r="VCO50" s="655"/>
      <c r="VCP50" s="655"/>
      <c r="VCQ50" s="655"/>
      <c r="VCR50" s="655"/>
      <c r="VCS50" s="655"/>
      <c r="VCT50" s="655"/>
      <c r="VCU50" s="655"/>
      <c r="VCV50" s="655"/>
      <c r="VCW50" s="655"/>
      <c r="VCX50" s="655"/>
      <c r="VCY50" s="655"/>
      <c r="VCZ50" s="655"/>
      <c r="VDA50" s="655"/>
      <c r="VDB50" s="655"/>
      <c r="VDC50" s="655"/>
      <c r="VDD50" s="655"/>
      <c r="VDE50" s="655"/>
      <c r="VDF50" s="655"/>
      <c r="VDG50" s="655"/>
      <c r="VDH50" s="655"/>
      <c r="VDI50" s="655"/>
      <c r="VDJ50" s="655"/>
      <c r="VDK50" s="655"/>
      <c r="VDL50" s="655"/>
      <c r="VDM50" s="655"/>
      <c r="VDN50" s="655"/>
      <c r="VDO50" s="655"/>
      <c r="VDP50" s="655"/>
      <c r="VDQ50" s="655"/>
      <c r="VDR50" s="655"/>
      <c r="VDS50" s="655"/>
      <c r="VDT50" s="655"/>
      <c r="VDU50" s="655"/>
      <c r="VDV50" s="655"/>
      <c r="VDW50" s="655"/>
      <c r="VDX50" s="655"/>
      <c r="VDY50" s="655"/>
      <c r="VDZ50" s="655"/>
      <c r="VEA50" s="655"/>
      <c r="VEB50" s="655"/>
      <c r="VEC50" s="655"/>
      <c r="VED50" s="655"/>
      <c r="VEE50" s="655"/>
      <c r="VEF50" s="655"/>
      <c r="VEG50" s="655"/>
      <c r="VEH50" s="655"/>
      <c r="VEI50" s="655"/>
      <c r="VEJ50" s="655"/>
      <c r="VEK50" s="655"/>
      <c r="VEL50" s="655"/>
      <c r="VEM50" s="655"/>
      <c r="VEN50" s="655"/>
      <c r="VEO50" s="655"/>
      <c r="VEP50" s="655"/>
      <c r="VEQ50" s="655"/>
      <c r="VER50" s="655"/>
      <c r="VES50" s="655"/>
      <c r="VET50" s="655"/>
      <c r="VEU50" s="655"/>
      <c r="VEV50" s="655"/>
      <c r="VEW50" s="655"/>
      <c r="VEX50" s="655"/>
      <c r="VEY50" s="655"/>
      <c r="VEZ50" s="655"/>
      <c r="VFA50" s="655"/>
      <c r="VFB50" s="655"/>
      <c r="VFC50" s="655"/>
      <c r="VFD50" s="655"/>
      <c r="VFE50" s="655"/>
      <c r="VFF50" s="655"/>
      <c r="VFG50" s="655"/>
      <c r="VFH50" s="655"/>
      <c r="VFI50" s="655"/>
      <c r="VFJ50" s="655"/>
      <c r="VFK50" s="655"/>
      <c r="VFL50" s="655"/>
      <c r="VFM50" s="655"/>
      <c r="VFN50" s="655"/>
      <c r="VFO50" s="655"/>
      <c r="VFP50" s="655"/>
      <c r="VFQ50" s="655"/>
      <c r="VFR50" s="655"/>
      <c r="VFS50" s="655"/>
      <c r="VFT50" s="655"/>
      <c r="VFU50" s="655"/>
      <c r="VFV50" s="655"/>
      <c r="VFW50" s="655"/>
      <c r="VFX50" s="655"/>
      <c r="VFY50" s="655"/>
      <c r="VFZ50" s="655"/>
      <c r="VGA50" s="655"/>
      <c r="VGB50" s="655"/>
      <c r="VGC50" s="655"/>
      <c r="VGD50" s="655"/>
      <c r="VGE50" s="655"/>
      <c r="VGF50" s="655"/>
      <c r="VGG50" s="655"/>
      <c r="VGH50" s="655"/>
      <c r="VGI50" s="655"/>
      <c r="VGJ50" s="655"/>
      <c r="VGK50" s="655"/>
      <c r="VGL50" s="655"/>
      <c r="VGM50" s="655"/>
      <c r="VGN50" s="655"/>
      <c r="VGO50" s="655"/>
      <c r="VGP50" s="655"/>
      <c r="VGQ50" s="655"/>
      <c r="VGR50" s="655"/>
      <c r="VGS50" s="655"/>
      <c r="VGT50" s="655"/>
      <c r="VGU50" s="655"/>
      <c r="VGV50" s="655"/>
      <c r="VGW50" s="655"/>
      <c r="VGX50" s="655"/>
      <c r="VGY50" s="655"/>
      <c r="VGZ50" s="655"/>
      <c r="VHA50" s="655"/>
      <c r="VHB50" s="655"/>
      <c r="VHC50" s="655"/>
      <c r="VHD50" s="655"/>
      <c r="VHE50" s="655"/>
      <c r="VHF50" s="655"/>
      <c r="VHG50" s="655"/>
      <c r="VHH50" s="655"/>
      <c r="VHI50" s="655"/>
      <c r="VHJ50" s="655"/>
      <c r="VHK50" s="655"/>
      <c r="VHL50" s="655"/>
      <c r="VHM50" s="655"/>
      <c r="VHN50" s="655"/>
      <c r="VHO50" s="655"/>
      <c r="VHP50" s="655"/>
      <c r="VHQ50" s="655"/>
      <c r="VHR50" s="655"/>
      <c r="VHS50" s="655"/>
      <c r="VHT50" s="655"/>
      <c r="VHU50" s="655"/>
      <c r="VHV50" s="655"/>
      <c r="VHW50" s="655"/>
      <c r="VHX50" s="655"/>
      <c r="VHY50" s="655"/>
      <c r="VHZ50" s="655"/>
      <c r="VIA50" s="655"/>
      <c r="VIB50" s="655"/>
      <c r="VIC50" s="655"/>
      <c r="VID50" s="655"/>
      <c r="VIE50" s="655"/>
      <c r="VIF50" s="655"/>
      <c r="VIG50" s="655"/>
      <c r="VIH50" s="655"/>
      <c r="VII50" s="655"/>
      <c r="VIJ50" s="655"/>
      <c r="VIK50" s="655"/>
      <c r="VIL50" s="655"/>
      <c r="VIM50" s="655"/>
      <c r="VIN50" s="655"/>
      <c r="VIO50" s="655"/>
      <c r="VIP50" s="655"/>
      <c r="VIQ50" s="655"/>
      <c r="VIR50" s="655"/>
      <c r="VIS50" s="655"/>
      <c r="VIT50" s="655"/>
      <c r="VIU50" s="655"/>
      <c r="VIV50" s="655"/>
      <c r="VIW50" s="655"/>
      <c r="VIX50" s="655"/>
      <c r="VIY50" s="655"/>
      <c r="VIZ50" s="655"/>
      <c r="VJA50" s="655"/>
      <c r="VJB50" s="655"/>
      <c r="VJC50" s="655"/>
      <c r="VJD50" s="655"/>
      <c r="VJE50" s="655"/>
      <c r="VJF50" s="655"/>
      <c r="VJG50" s="655"/>
      <c r="VJH50" s="655"/>
      <c r="VJI50" s="655"/>
      <c r="VJJ50" s="655"/>
      <c r="VJK50" s="655"/>
      <c r="VJL50" s="655"/>
      <c r="VJM50" s="655"/>
      <c r="VJN50" s="655"/>
      <c r="VJO50" s="655"/>
      <c r="VJP50" s="655"/>
      <c r="VJQ50" s="655"/>
      <c r="VJR50" s="655"/>
      <c r="VJS50" s="655"/>
      <c r="VJT50" s="655"/>
      <c r="VJU50" s="655"/>
      <c r="VJV50" s="655"/>
      <c r="VJW50" s="655"/>
      <c r="VJX50" s="655"/>
      <c r="VJY50" s="655"/>
      <c r="VJZ50" s="655"/>
      <c r="VKA50" s="655"/>
      <c r="VKB50" s="655"/>
      <c r="VKC50" s="655"/>
      <c r="VKD50" s="655"/>
      <c r="VKE50" s="655"/>
      <c r="VKF50" s="655"/>
      <c r="VKG50" s="655"/>
      <c r="VKH50" s="655"/>
      <c r="VKI50" s="655"/>
      <c r="VKJ50" s="655"/>
      <c r="VKK50" s="655"/>
      <c r="VKL50" s="655"/>
      <c r="VKM50" s="655"/>
      <c r="VKN50" s="655"/>
      <c r="VKO50" s="655"/>
      <c r="VKP50" s="655"/>
      <c r="VKQ50" s="655"/>
      <c r="VKR50" s="655"/>
      <c r="VKS50" s="655"/>
      <c r="VKT50" s="655"/>
      <c r="VKU50" s="655"/>
      <c r="VKV50" s="655"/>
      <c r="VKW50" s="655"/>
      <c r="VKX50" s="655"/>
      <c r="VKY50" s="655"/>
      <c r="VKZ50" s="655"/>
      <c r="VLA50" s="655"/>
      <c r="VLB50" s="655"/>
      <c r="VLC50" s="655"/>
      <c r="VLD50" s="655"/>
      <c r="VLE50" s="655"/>
      <c r="VLF50" s="655"/>
      <c r="VLG50" s="655"/>
      <c r="VLH50" s="655"/>
      <c r="VLI50" s="655"/>
      <c r="VLJ50" s="655"/>
      <c r="VLK50" s="655"/>
      <c r="VLL50" s="655"/>
      <c r="VLM50" s="655"/>
      <c r="VLN50" s="655"/>
      <c r="VLO50" s="655"/>
      <c r="VLP50" s="655"/>
      <c r="VLQ50" s="655"/>
      <c r="VLR50" s="655"/>
      <c r="VLS50" s="655"/>
      <c r="VLT50" s="655"/>
      <c r="VLU50" s="655"/>
      <c r="VLV50" s="655"/>
      <c r="VLW50" s="655"/>
      <c r="VLX50" s="655"/>
      <c r="VLY50" s="655"/>
      <c r="VLZ50" s="655"/>
      <c r="VMA50" s="655"/>
      <c r="VMB50" s="655"/>
      <c r="VMC50" s="655"/>
      <c r="VMD50" s="655"/>
      <c r="VME50" s="655"/>
      <c r="VMF50" s="655"/>
      <c r="VMG50" s="655"/>
      <c r="VMH50" s="655"/>
      <c r="VMI50" s="655"/>
      <c r="VMJ50" s="655"/>
      <c r="VMK50" s="655"/>
      <c r="VML50" s="655"/>
      <c r="VMM50" s="655"/>
      <c r="VMN50" s="655"/>
      <c r="VMO50" s="655"/>
      <c r="VMP50" s="655"/>
      <c r="VMQ50" s="655"/>
      <c r="VMR50" s="655"/>
      <c r="VMS50" s="655"/>
      <c r="VMT50" s="655"/>
      <c r="VMU50" s="655"/>
      <c r="VMV50" s="655"/>
      <c r="VMW50" s="655"/>
      <c r="VMX50" s="655"/>
      <c r="VMY50" s="655"/>
      <c r="VMZ50" s="655"/>
      <c r="VNA50" s="655"/>
      <c r="VNB50" s="655"/>
      <c r="VNC50" s="655"/>
      <c r="VND50" s="655"/>
      <c r="VNE50" s="655"/>
      <c r="VNF50" s="655"/>
      <c r="VNG50" s="655"/>
      <c r="VNH50" s="655"/>
      <c r="VNI50" s="655"/>
      <c r="VNJ50" s="655"/>
      <c r="VNK50" s="655"/>
      <c r="VNL50" s="655"/>
      <c r="VNM50" s="655"/>
      <c r="VNN50" s="655"/>
      <c r="VNO50" s="655"/>
      <c r="VNP50" s="655"/>
      <c r="VNQ50" s="655"/>
      <c r="VNR50" s="655"/>
      <c r="VNS50" s="655"/>
      <c r="VNT50" s="655"/>
      <c r="VNU50" s="655"/>
      <c r="VNV50" s="655"/>
      <c r="VNW50" s="655"/>
      <c r="VNX50" s="655"/>
      <c r="VNY50" s="655"/>
      <c r="VNZ50" s="655"/>
      <c r="VOA50" s="655"/>
      <c r="VOB50" s="655"/>
      <c r="VOC50" s="655"/>
      <c r="VOD50" s="655"/>
      <c r="VOE50" s="655"/>
      <c r="VOF50" s="655"/>
      <c r="VOG50" s="655"/>
      <c r="VOH50" s="655"/>
      <c r="VOI50" s="655"/>
      <c r="VOJ50" s="655"/>
      <c r="VOK50" s="655"/>
      <c r="VOL50" s="655"/>
      <c r="VOM50" s="655"/>
      <c r="VON50" s="655"/>
      <c r="VOO50" s="655"/>
      <c r="VOP50" s="655"/>
      <c r="VOQ50" s="655"/>
      <c r="VOR50" s="655"/>
      <c r="VOS50" s="655"/>
      <c r="VOT50" s="655"/>
      <c r="VOU50" s="655"/>
      <c r="VOV50" s="655"/>
      <c r="VOW50" s="655"/>
      <c r="VOX50" s="655"/>
      <c r="VOY50" s="655"/>
      <c r="VOZ50" s="655"/>
      <c r="VPA50" s="655"/>
      <c r="VPB50" s="655"/>
      <c r="VPC50" s="655"/>
      <c r="VPD50" s="655"/>
      <c r="VPE50" s="655"/>
      <c r="VPF50" s="655"/>
      <c r="VPG50" s="655"/>
      <c r="VPH50" s="655"/>
      <c r="VPI50" s="655"/>
      <c r="VPJ50" s="655"/>
      <c r="VPK50" s="655"/>
      <c r="VPL50" s="655"/>
      <c r="VPM50" s="655"/>
      <c r="VPN50" s="655"/>
      <c r="VPO50" s="655"/>
      <c r="VPP50" s="655"/>
      <c r="VPQ50" s="655"/>
      <c r="VPR50" s="655"/>
      <c r="VPS50" s="655"/>
      <c r="VPT50" s="655"/>
      <c r="VPU50" s="655"/>
      <c r="VPV50" s="655"/>
      <c r="VPW50" s="655"/>
      <c r="VPX50" s="655"/>
      <c r="VPY50" s="655"/>
      <c r="VPZ50" s="655"/>
      <c r="VQA50" s="655"/>
      <c r="VQB50" s="655"/>
      <c r="VQC50" s="655"/>
      <c r="VQD50" s="655"/>
      <c r="VQE50" s="655"/>
      <c r="VQF50" s="655"/>
      <c r="VQG50" s="655"/>
      <c r="VQH50" s="655"/>
      <c r="VQI50" s="655"/>
      <c r="VQJ50" s="655"/>
      <c r="VQK50" s="655"/>
      <c r="VQL50" s="655"/>
      <c r="VQM50" s="655"/>
      <c r="VQN50" s="655"/>
      <c r="VQO50" s="655"/>
      <c r="VQP50" s="655"/>
      <c r="VQQ50" s="655"/>
      <c r="VQR50" s="655"/>
      <c r="VQS50" s="655"/>
      <c r="VQT50" s="655"/>
      <c r="VQU50" s="655"/>
      <c r="VQV50" s="655"/>
      <c r="VQW50" s="655"/>
      <c r="VQX50" s="655"/>
      <c r="VQY50" s="655"/>
      <c r="VQZ50" s="655"/>
      <c r="VRA50" s="655"/>
      <c r="VRB50" s="655"/>
      <c r="VRC50" s="655"/>
      <c r="VRD50" s="655"/>
      <c r="VRE50" s="655"/>
      <c r="VRF50" s="655"/>
      <c r="VRG50" s="655"/>
      <c r="VRH50" s="655"/>
      <c r="VRI50" s="655"/>
      <c r="VRJ50" s="655"/>
      <c r="VRK50" s="655"/>
      <c r="VRL50" s="655"/>
      <c r="VRM50" s="655"/>
      <c r="VRN50" s="655"/>
      <c r="VRO50" s="655"/>
      <c r="VRP50" s="655"/>
      <c r="VRQ50" s="655"/>
      <c r="VRR50" s="655"/>
      <c r="VRS50" s="655"/>
      <c r="VRT50" s="655"/>
      <c r="VRU50" s="655"/>
      <c r="VRV50" s="655"/>
      <c r="VRW50" s="655"/>
      <c r="VRX50" s="655"/>
      <c r="VRY50" s="655"/>
      <c r="VRZ50" s="655"/>
      <c r="VSA50" s="655"/>
      <c r="VSB50" s="655"/>
      <c r="VSC50" s="655"/>
      <c r="VSD50" s="655"/>
      <c r="VSE50" s="655"/>
      <c r="VSF50" s="655"/>
      <c r="VSG50" s="655"/>
      <c r="VSH50" s="655"/>
      <c r="VSI50" s="655"/>
      <c r="VSJ50" s="655"/>
      <c r="VSK50" s="655"/>
      <c r="VSL50" s="655"/>
      <c r="VSM50" s="655"/>
      <c r="VSN50" s="655"/>
      <c r="VSO50" s="655"/>
      <c r="VSP50" s="655"/>
      <c r="VSQ50" s="655"/>
      <c r="VSR50" s="655"/>
      <c r="VSS50" s="655"/>
      <c r="VST50" s="655"/>
      <c r="VSU50" s="655"/>
      <c r="VSV50" s="655"/>
      <c r="VSW50" s="655"/>
      <c r="VSX50" s="655"/>
      <c r="VSY50" s="655"/>
      <c r="VSZ50" s="655"/>
      <c r="VTA50" s="655"/>
      <c r="VTB50" s="655"/>
      <c r="VTC50" s="655"/>
      <c r="VTD50" s="655"/>
      <c r="VTE50" s="655"/>
      <c r="VTF50" s="655"/>
      <c r="VTG50" s="655"/>
      <c r="VTH50" s="655"/>
      <c r="VTI50" s="655"/>
      <c r="VTJ50" s="655"/>
      <c r="VTK50" s="655"/>
      <c r="VTL50" s="655"/>
      <c r="VTM50" s="655"/>
      <c r="VTN50" s="655"/>
      <c r="VTO50" s="655"/>
      <c r="VTP50" s="655"/>
      <c r="VTQ50" s="655"/>
      <c r="VTR50" s="655"/>
      <c r="VTS50" s="655"/>
      <c r="VTT50" s="655"/>
      <c r="VTU50" s="655"/>
      <c r="VTV50" s="655"/>
      <c r="VTW50" s="655"/>
      <c r="VTX50" s="655"/>
      <c r="VTY50" s="655"/>
      <c r="VTZ50" s="655"/>
      <c r="VUA50" s="655"/>
      <c r="VUB50" s="655"/>
      <c r="VUC50" s="655"/>
      <c r="VUD50" s="655"/>
      <c r="VUE50" s="655"/>
      <c r="VUF50" s="655"/>
      <c r="VUG50" s="655"/>
      <c r="VUH50" s="655"/>
      <c r="VUI50" s="655"/>
      <c r="VUJ50" s="655"/>
      <c r="VUK50" s="655"/>
      <c r="VUL50" s="655"/>
      <c r="VUM50" s="655"/>
      <c r="VUN50" s="655"/>
      <c r="VUO50" s="655"/>
      <c r="VUP50" s="655"/>
      <c r="VUQ50" s="655"/>
      <c r="VUR50" s="655"/>
      <c r="VUS50" s="655"/>
      <c r="VUT50" s="655"/>
      <c r="VUU50" s="655"/>
      <c r="VUV50" s="655"/>
      <c r="VUW50" s="655"/>
      <c r="VUX50" s="655"/>
      <c r="VUY50" s="655"/>
      <c r="VUZ50" s="655"/>
      <c r="VVA50" s="655"/>
      <c r="VVB50" s="655"/>
      <c r="VVC50" s="655"/>
      <c r="VVD50" s="655"/>
      <c r="VVE50" s="655"/>
      <c r="VVF50" s="655"/>
      <c r="VVG50" s="655"/>
      <c r="VVH50" s="655"/>
      <c r="VVI50" s="655"/>
      <c r="VVJ50" s="655"/>
      <c r="VVK50" s="655"/>
      <c r="VVL50" s="655"/>
      <c r="VVM50" s="655"/>
      <c r="VVN50" s="655"/>
      <c r="VVO50" s="655"/>
      <c r="VVP50" s="655"/>
      <c r="VVQ50" s="655"/>
      <c r="VVR50" s="655"/>
      <c r="VVS50" s="655"/>
      <c r="VVT50" s="655"/>
      <c r="VVU50" s="655"/>
      <c r="VVV50" s="655"/>
      <c r="VVW50" s="655"/>
      <c r="VVX50" s="655"/>
      <c r="VVY50" s="655"/>
      <c r="VVZ50" s="655"/>
      <c r="VWA50" s="655"/>
      <c r="VWB50" s="655"/>
      <c r="VWC50" s="655"/>
      <c r="VWD50" s="655"/>
      <c r="VWE50" s="655"/>
      <c r="VWF50" s="655"/>
      <c r="VWG50" s="655"/>
      <c r="VWH50" s="655"/>
      <c r="VWI50" s="655"/>
      <c r="VWJ50" s="655"/>
      <c r="VWK50" s="655"/>
      <c r="VWL50" s="655"/>
      <c r="VWM50" s="655"/>
      <c r="VWN50" s="655"/>
      <c r="VWO50" s="655"/>
      <c r="VWP50" s="655"/>
      <c r="VWQ50" s="655"/>
      <c r="VWR50" s="655"/>
      <c r="VWS50" s="655"/>
      <c r="VWT50" s="655"/>
      <c r="VWU50" s="655"/>
      <c r="VWV50" s="655"/>
      <c r="VWW50" s="655"/>
      <c r="VWX50" s="655"/>
      <c r="VWY50" s="655"/>
      <c r="VWZ50" s="655"/>
      <c r="VXA50" s="655"/>
      <c r="VXB50" s="655"/>
      <c r="VXC50" s="655"/>
      <c r="VXD50" s="655"/>
      <c r="VXE50" s="655"/>
      <c r="VXF50" s="655"/>
      <c r="VXG50" s="655"/>
      <c r="VXH50" s="655"/>
      <c r="VXI50" s="655"/>
      <c r="VXJ50" s="655"/>
      <c r="VXK50" s="655"/>
      <c r="VXL50" s="655"/>
      <c r="VXM50" s="655"/>
      <c r="VXN50" s="655"/>
      <c r="VXO50" s="655"/>
      <c r="VXP50" s="655"/>
      <c r="VXQ50" s="655"/>
      <c r="VXR50" s="655"/>
      <c r="VXS50" s="655"/>
      <c r="VXT50" s="655"/>
      <c r="VXU50" s="655"/>
      <c r="VXV50" s="655"/>
      <c r="VXW50" s="655"/>
      <c r="VXX50" s="655"/>
      <c r="VXY50" s="655"/>
      <c r="VXZ50" s="655"/>
      <c r="VYA50" s="655"/>
      <c r="VYB50" s="655"/>
      <c r="VYC50" s="655"/>
      <c r="VYD50" s="655"/>
      <c r="VYE50" s="655"/>
      <c r="VYF50" s="655"/>
      <c r="VYG50" s="655"/>
      <c r="VYH50" s="655"/>
      <c r="VYI50" s="655"/>
      <c r="VYJ50" s="655"/>
      <c r="VYK50" s="655"/>
      <c r="VYL50" s="655"/>
      <c r="VYM50" s="655"/>
      <c r="VYN50" s="655"/>
      <c r="VYO50" s="655"/>
      <c r="VYP50" s="655"/>
      <c r="VYQ50" s="655"/>
      <c r="VYR50" s="655"/>
      <c r="VYS50" s="655"/>
      <c r="VYT50" s="655"/>
      <c r="VYU50" s="655"/>
      <c r="VYV50" s="655"/>
      <c r="VYW50" s="655"/>
      <c r="VYX50" s="655"/>
      <c r="VYY50" s="655"/>
      <c r="VYZ50" s="655"/>
      <c r="VZA50" s="655"/>
      <c r="VZB50" s="655"/>
      <c r="VZC50" s="655"/>
      <c r="VZD50" s="655"/>
      <c r="VZE50" s="655"/>
      <c r="VZF50" s="655"/>
      <c r="VZG50" s="655"/>
      <c r="VZH50" s="655"/>
      <c r="VZI50" s="655"/>
      <c r="VZJ50" s="655"/>
      <c r="VZK50" s="655"/>
      <c r="VZL50" s="655"/>
      <c r="VZM50" s="655"/>
      <c r="VZN50" s="655"/>
      <c r="VZO50" s="655"/>
      <c r="VZP50" s="655"/>
      <c r="VZQ50" s="655"/>
      <c r="VZR50" s="655"/>
      <c r="VZS50" s="655"/>
      <c r="VZT50" s="655"/>
      <c r="VZU50" s="655"/>
      <c r="VZV50" s="655"/>
      <c r="VZW50" s="655"/>
      <c r="VZX50" s="655"/>
      <c r="VZY50" s="655"/>
      <c r="VZZ50" s="655"/>
      <c r="WAA50" s="655"/>
      <c r="WAB50" s="655"/>
      <c r="WAC50" s="655"/>
      <c r="WAD50" s="655"/>
      <c r="WAE50" s="655"/>
      <c r="WAF50" s="655"/>
      <c r="WAG50" s="655"/>
      <c r="WAH50" s="655"/>
      <c r="WAI50" s="655"/>
      <c r="WAJ50" s="655"/>
      <c r="WAK50" s="655"/>
      <c r="WAL50" s="655"/>
      <c r="WAM50" s="655"/>
      <c r="WAN50" s="655"/>
      <c r="WAO50" s="655"/>
      <c r="WAP50" s="655"/>
      <c r="WAQ50" s="655"/>
      <c r="WAR50" s="655"/>
      <c r="WAS50" s="655"/>
      <c r="WAT50" s="655"/>
      <c r="WAU50" s="655"/>
      <c r="WAV50" s="655"/>
      <c r="WAW50" s="655"/>
      <c r="WAX50" s="655"/>
      <c r="WAY50" s="655"/>
      <c r="WAZ50" s="655"/>
      <c r="WBA50" s="655"/>
      <c r="WBB50" s="655"/>
      <c r="WBC50" s="655"/>
      <c r="WBD50" s="655"/>
      <c r="WBE50" s="655"/>
      <c r="WBF50" s="655"/>
      <c r="WBG50" s="655"/>
      <c r="WBH50" s="655"/>
      <c r="WBI50" s="655"/>
      <c r="WBJ50" s="655"/>
      <c r="WBK50" s="655"/>
      <c r="WBL50" s="655"/>
      <c r="WBM50" s="655"/>
      <c r="WBN50" s="655"/>
      <c r="WBO50" s="655"/>
      <c r="WBP50" s="655"/>
      <c r="WBQ50" s="655"/>
      <c r="WBR50" s="655"/>
      <c r="WBS50" s="655"/>
      <c r="WBT50" s="655"/>
      <c r="WBU50" s="655"/>
      <c r="WBV50" s="655"/>
      <c r="WBW50" s="655"/>
      <c r="WBX50" s="655"/>
      <c r="WBY50" s="655"/>
      <c r="WBZ50" s="655"/>
      <c r="WCA50" s="655"/>
      <c r="WCB50" s="655"/>
      <c r="WCC50" s="655"/>
      <c r="WCD50" s="655"/>
      <c r="WCE50" s="655"/>
      <c r="WCF50" s="655"/>
      <c r="WCG50" s="655"/>
      <c r="WCH50" s="655"/>
      <c r="WCI50" s="655"/>
      <c r="WCJ50" s="655"/>
      <c r="WCK50" s="655"/>
      <c r="WCL50" s="655"/>
      <c r="WCM50" s="655"/>
      <c r="WCN50" s="655"/>
      <c r="WCO50" s="655"/>
      <c r="WCP50" s="655"/>
      <c r="WCQ50" s="655"/>
      <c r="WCR50" s="655"/>
      <c r="WCS50" s="655"/>
      <c r="WCT50" s="655"/>
      <c r="WCU50" s="655"/>
      <c r="WCV50" s="655"/>
      <c r="WCW50" s="655"/>
      <c r="WCX50" s="655"/>
      <c r="WCY50" s="655"/>
      <c r="WCZ50" s="655"/>
      <c r="WDA50" s="655"/>
      <c r="WDB50" s="655"/>
      <c r="WDC50" s="655"/>
      <c r="WDD50" s="655"/>
      <c r="WDE50" s="655"/>
      <c r="WDF50" s="655"/>
      <c r="WDG50" s="655"/>
      <c r="WDH50" s="655"/>
      <c r="WDI50" s="655"/>
      <c r="WDJ50" s="655"/>
      <c r="WDK50" s="655"/>
      <c r="WDL50" s="655"/>
      <c r="WDM50" s="655"/>
      <c r="WDN50" s="655"/>
      <c r="WDO50" s="655"/>
      <c r="WDP50" s="655"/>
      <c r="WDQ50" s="655"/>
      <c r="WDR50" s="655"/>
      <c r="WDS50" s="655"/>
      <c r="WDT50" s="655"/>
      <c r="WDU50" s="655"/>
      <c r="WDV50" s="655"/>
      <c r="WDW50" s="655"/>
      <c r="WDX50" s="655"/>
      <c r="WDY50" s="655"/>
      <c r="WDZ50" s="655"/>
      <c r="WEA50" s="655"/>
      <c r="WEB50" s="655"/>
      <c r="WEC50" s="655"/>
      <c r="WED50" s="655"/>
      <c r="WEE50" s="655"/>
      <c r="WEF50" s="655"/>
      <c r="WEG50" s="655"/>
      <c r="WEH50" s="655"/>
      <c r="WEI50" s="655"/>
      <c r="WEJ50" s="655"/>
      <c r="WEK50" s="655"/>
      <c r="WEL50" s="655"/>
      <c r="WEM50" s="655"/>
      <c r="WEN50" s="655"/>
      <c r="WEO50" s="655"/>
      <c r="WEP50" s="655"/>
      <c r="WEQ50" s="655"/>
      <c r="WER50" s="655"/>
      <c r="WES50" s="655"/>
      <c r="WET50" s="655"/>
      <c r="WEU50" s="655"/>
      <c r="WEV50" s="655"/>
      <c r="WEW50" s="655"/>
      <c r="WEX50" s="655"/>
      <c r="WEY50" s="655"/>
      <c r="WEZ50" s="655"/>
      <c r="WFA50" s="655"/>
      <c r="WFB50" s="655"/>
      <c r="WFC50" s="655"/>
      <c r="WFD50" s="655"/>
      <c r="WFE50" s="655"/>
      <c r="WFF50" s="655"/>
      <c r="WFG50" s="655"/>
      <c r="WFH50" s="655"/>
      <c r="WFI50" s="655"/>
      <c r="WFJ50" s="655"/>
      <c r="WFK50" s="655"/>
      <c r="WFL50" s="655"/>
      <c r="WFM50" s="655"/>
      <c r="WFN50" s="655"/>
      <c r="WFO50" s="655"/>
      <c r="WFP50" s="655"/>
      <c r="WFQ50" s="655"/>
      <c r="WFR50" s="655"/>
      <c r="WFS50" s="655"/>
      <c r="WFT50" s="655"/>
      <c r="WFU50" s="655"/>
      <c r="WFV50" s="655"/>
      <c r="WFW50" s="655"/>
      <c r="WFX50" s="655"/>
      <c r="WFY50" s="655"/>
      <c r="WFZ50" s="655"/>
      <c r="WGA50" s="655"/>
      <c r="WGB50" s="655"/>
      <c r="WGC50" s="655"/>
      <c r="WGD50" s="655"/>
      <c r="WGE50" s="655"/>
      <c r="WGF50" s="655"/>
      <c r="WGG50" s="655"/>
      <c r="WGH50" s="655"/>
      <c r="WGI50" s="655"/>
      <c r="WGJ50" s="655"/>
      <c r="WGK50" s="655"/>
      <c r="WGL50" s="655"/>
      <c r="WGM50" s="655"/>
      <c r="WGN50" s="655"/>
      <c r="WGO50" s="655"/>
      <c r="WGP50" s="655"/>
      <c r="WGQ50" s="655"/>
      <c r="WGR50" s="655"/>
      <c r="WGS50" s="655"/>
      <c r="WGT50" s="655"/>
      <c r="WGU50" s="655"/>
      <c r="WGV50" s="655"/>
      <c r="WGW50" s="655"/>
      <c r="WGX50" s="655"/>
      <c r="WGY50" s="655"/>
      <c r="WGZ50" s="655"/>
      <c r="WHA50" s="655"/>
      <c r="WHB50" s="655"/>
      <c r="WHC50" s="655"/>
      <c r="WHD50" s="655"/>
      <c r="WHE50" s="655"/>
      <c r="WHF50" s="655"/>
      <c r="WHG50" s="655"/>
      <c r="WHH50" s="655"/>
      <c r="WHI50" s="655"/>
      <c r="WHJ50" s="655"/>
      <c r="WHK50" s="655"/>
      <c r="WHL50" s="655"/>
      <c r="WHM50" s="655"/>
      <c r="WHN50" s="655"/>
      <c r="WHO50" s="655"/>
      <c r="WHP50" s="655"/>
      <c r="WHQ50" s="655"/>
      <c r="WHR50" s="655"/>
      <c r="WHS50" s="655"/>
      <c r="WHT50" s="655"/>
      <c r="WHU50" s="655"/>
      <c r="WHV50" s="655"/>
      <c r="WHW50" s="655"/>
      <c r="WHX50" s="655"/>
      <c r="WHY50" s="655"/>
      <c r="WHZ50" s="655"/>
      <c r="WIA50" s="655"/>
      <c r="WIB50" s="655"/>
      <c r="WIC50" s="655"/>
      <c r="WID50" s="655"/>
      <c r="WIE50" s="655"/>
      <c r="WIF50" s="655"/>
      <c r="WIG50" s="655"/>
      <c r="WIH50" s="655"/>
      <c r="WII50" s="655"/>
      <c r="WIJ50" s="655"/>
      <c r="WIK50" s="655"/>
      <c r="WIL50" s="655"/>
      <c r="WIM50" s="655"/>
      <c r="WIN50" s="655"/>
      <c r="WIO50" s="655"/>
      <c r="WIP50" s="655"/>
      <c r="WIQ50" s="655"/>
      <c r="WIR50" s="655"/>
      <c r="WIS50" s="655"/>
      <c r="WIT50" s="655"/>
      <c r="WIU50" s="655"/>
      <c r="WIV50" s="655"/>
      <c r="WIW50" s="655"/>
      <c r="WIX50" s="655"/>
      <c r="WIY50" s="655"/>
      <c r="WIZ50" s="655"/>
      <c r="WJA50" s="655"/>
      <c r="WJB50" s="655"/>
      <c r="WJC50" s="655"/>
      <c r="WJD50" s="655"/>
      <c r="WJE50" s="655"/>
      <c r="WJF50" s="655"/>
      <c r="WJG50" s="655"/>
      <c r="WJH50" s="655"/>
      <c r="WJI50" s="655"/>
      <c r="WJJ50" s="655"/>
      <c r="WJK50" s="655"/>
      <c r="WJL50" s="655"/>
      <c r="WJM50" s="655"/>
      <c r="WJN50" s="655"/>
      <c r="WJO50" s="655"/>
      <c r="WJP50" s="655"/>
      <c r="WJQ50" s="655"/>
      <c r="WJR50" s="655"/>
      <c r="WJS50" s="655"/>
      <c r="WJT50" s="655"/>
      <c r="WJU50" s="655"/>
      <c r="WJV50" s="655"/>
      <c r="WJW50" s="655"/>
      <c r="WJX50" s="655"/>
      <c r="WJY50" s="655"/>
      <c r="WJZ50" s="655"/>
      <c r="WKA50" s="655"/>
      <c r="WKB50" s="655"/>
      <c r="WKC50" s="655"/>
      <c r="WKD50" s="655"/>
      <c r="WKE50" s="655"/>
      <c r="WKF50" s="655"/>
      <c r="WKG50" s="655"/>
      <c r="WKH50" s="655"/>
      <c r="WKI50" s="655"/>
      <c r="WKJ50" s="655"/>
      <c r="WKK50" s="655"/>
      <c r="WKL50" s="655"/>
      <c r="WKM50" s="655"/>
      <c r="WKN50" s="655"/>
      <c r="WKO50" s="655"/>
      <c r="WKP50" s="655"/>
      <c r="WKQ50" s="655"/>
      <c r="WKR50" s="655"/>
      <c r="WKS50" s="655"/>
      <c r="WKT50" s="655"/>
      <c r="WKU50" s="655"/>
      <c r="WKV50" s="655"/>
      <c r="WKW50" s="655"/>
      <c r="WKX50" s="655"/>
      <c r="WKY50" s="655"/>
      <c r="WKZ50" s="655"/>
      <c r="WLA50" s="655"/>
      <c r="WLB50" s="655"/>
      <c r="WLC50" s="655"/>
      <c r="WLD50" s="655"/>
      <c r="WLE50" s="655"/>
      <c r="WLF50" s="655"/>
      <c r="WLG50" s="655"/>
      <c r="WLH50" s="655"/>
      <c r="WLI50" s="655"/>
      <c r="WLJ50" s="655"/>
      <c r="WLK50" s="655"/>
      <c r="WLL50" s="655"/>
      <c r="WLM50" s="655"/>
      <c r="WLN50" s="655"/>
      <c r="WLO50" s="655"/>
      <c r="WLP50" s="655"/>
      <c r="WLQ50" s="655"/>
      <c r="WLR50" s="655"/>
      <c r="WLS50" s="655"/>
      <c r="WLT50" s="655"/>
      <c r="WLU50" s="655"/>
      <c r="WLV50" s="655"/>
      <c r="WLW50" s="655"/>
      <c r="WLX50" s="655"/>
      <c r="WLY50" s="655"/>
      <c r="WLZ50" s="655"/>
      <c r="WMA50" s="655"/>
      <c r="WMB50" s="655"/>
      <c r="WMC50" s="655"/>
      <c r="WMD50" s="655"/>
      <c r="WME50" s="655"/>
      <c r="WMF50" s="655"/>
      <c r="WMG50" s="655"/>
      <c r="WMH50" s="655"/>
      <c r="WMI50" s="655"/>
      <c r="WMJ50" s="655"/>
      <c r="WMK50" s="655"/>
      <c r="WML50" s="655"/>
      <c r="WMM50" s="655"/>
      <c r="WMN50" s="655"/>
      <c r="WMO50" s="655"/>
      <c r="WMP50" s="655"/>
      <c r="WMQ50" s="655"/>
      <c r="WMR50" s="655"/>
      <c r="WMS50" s="655"/>
      <c r="WMT50" s="655"/>
      <c r="WMU50" s="655"/>
      <c r="WMV50" s="655"/>
      <c r="WMW50" s="655"/>
      <c r="WMX50" s="655"/>
      <c r="WMY50" s="655"/>
      <c r="WMZ50" s="655"/>
      <c r="WNA50" s="655"/>
      <c r="WNB50" s="655"/>
      <c r="WNC50" s="655"/>
      <c r="WND50" s="655"/>
      <c r="WNE50" s="655"/>
      <c r="WNF50" s="655"/>
      <c r="WNG50" s="655"/>
      <c r="WNH50" s="655"/>
      <c r="WNI50" s="655"/>
      <c r="WNJ50" s="655"/>
      <c r="WNK50" s="655"/>
      <c r="WNL50" s="655"/>
      <c r="WNM50" s="655"/>
      <c r="WNN50" s="655"/>
      <c r="WNO50" s="655"/>
      <c r="WNP50" s="655"/>
      <c r="WNQ50" s="655"/>
      <c r="WNR50" s="655"/>
      <c r="WNS50" s="655"/>
      <c r="WNT50" s="655"/>
      <c r="WNU50" s="655"/>
      <c r="WNV50" s="655"/>
      <c r="WNW50" s="655"/>
      <c r="WNX50" s="655"/>
      <c r="WNY50" s="655"/>
      <c r="WNZ50" s="655"/>
      <c r="WOA50" s="655"/>
      <c r="WOB50" s="655"/>
      <c r="WOC50" s="655"/>
      <c r="WOD50" s="655"/>
      <c r="WOE50" s="655"/>
      <c r="WOF50" s="655"/>
      <c r="WOG50" s="655"/>
      <c r="WOH50" s="655"/>
      <c r="WOI50" s="655"/>
      <c r="WOJ50" s="655"/>
      <c r="WOK50" s="655"/>
      <c r="WOL50" s="655"/>
      <c r="WOM50" s="655"/>
      <c r="WON50" s="655"/>
      <c r="WOO50" s="655"/>
      <c r="WOP50" s="655"/>
      <c r="WOQ50" s="655"/>
      <c r="WOR50" s="655"/>
      <c r="WOS50" s="655"/>
      <c r="WOT50" s="655"/>
      <c r="WOU50" s="655"/>
      <c r="WOV50" s="655"/>
      <c r="WOW50" s="655"/>
      <c r="WOX50" s="655"/>
      <c r="WOY50" s="655"/>
      <c r="WOZ50" s="655"/>
      <c r="WPA50" s="655"/>
      <c r="WPB50" s="655"/>
      <c r="WPC50" s="655"/>
      <c r="WPD50" s="655"/>
      <c r="WPE50" s="655"/>
      <c r="WPF50" s="655"/>
      <c r="WPG50" s="655"/>
      <c r="WPH50" s="655"/>
      <c r="WPI50" s="655"/>
      <c r="WPJ50" s="655"/>
      <c r="WPK50" s="655"/>
      <c r="WPL50" s="655"/>
      <c r="WPM50" s="655"/>
      <c r="WPN50" s="655"/>
      <c r="WPO50" s="655"/>
      <c r="WPP50" s="655"/>
      <c r="WPQ50" s="655"/>
      <c r="WPR50" s="655"/>
      <c r="WPS50" s="655"/>
      <c r="WPT50" s="655"/>
      <c r="WPU50" s="655"/>
      <c r="WPV50" s="655"/>
      <c r="WPW50" s="655"/>
      <c r="WPX50" s="655"/>
      <c r="WPY50" s="655"/>
      <c r="WPZ50" s="655"/>
      <c r="WQA50" s="655"/>
      <c r="WQB50" s="655"/>
      <c r="WQC50" s="655"/>
      <c r="WQD50" s="655"/>
      <c r="WQE50" s="655"/>
      <c r="WQF50" s="655"/>
      <c r="WQG50" s="655"/>
      <c r="WQH50" s="655"/>
      <c r="WQI50" s="655"/>
      <c r="WQJ50" s="655"/>
      <c r="WQK50" s="655"/>
      <c r="WQL50" s="655"/>
      <c r="WQM50" s="655"/>
      <c r="WQN50" s="655"/>
      <c r="WQO50" s="655"/>
      <c r="WQP50" s="655"/>
      <c r="WQQ50" s="655"/>
      <c r="WQR50" s="655"/>
      <c r="WQS50" s="655"/>
      <c r="WQT50" s="655"/>
      <c r="WQU50" s="655"/>
      <c r="WQV50" s="655"/>
      <c r="WQW50" s="655"/>
      <c r="WQX50" s="655"/>
      <c r="WQY50" s="655"/>
      <c r="WQZ50" s="655"/>
      <c r="WRA50" s="655"/>
      <c r="WRB50" s="655"/>
      <c r="WRC50" s="655"/>
      <c r="WRD50" s="655"/>
      <c r="WRE50" s="655"/>
      <c r="WRF50" s="655"/>
      <c r="WRG50" s="655"/>
      <c r="WRH50" s="655"/>
      <c r="WRI50" s="655"/>
      <c r="WRJ50" s="655"/>
      <c r="WRK50" s="655"/>
      <c r="WRL50" s="655"/>
      <c r="WRM50" s="655"/>
      <c r="WRN50" s="655"/>
      <c r="WRO50" s="655"/>
      <c r="WRP50" s="655"/>
      <c r="WRQ50" s="655"/>
      <c r="WRR50" s="655"/>
      <c r="WRS50" s="655"/>
      <c r="WRT50" s="655"/>
      <c r="WRU50" s="655"/>
      <c r="WRV50" s="655"/>
      <c r="WRW50" s="655"/>
      <c r="WRX50" s="655"/>
      <c r="WRY50" s="655"/>
      <c r="WRZ50" s="655"/>
      <c r="WSA50" s="655"/>
      <c r="WSB50" s="655"/>
      <c r="WSC50" s="655"/>
      <c r="WSD50" s="655"/>
      <c r="WSE50" s="655"/>
      <c r="WSF50" s="655"/>
      <c r="WSG50" s="655"/>
      <c r="WSH50" s="655"/>
      <c r="WSI50" s="655"/>
      <c r="WSJ50" s="655"/>
      <c r="WSK50" s="655"/>
      <c r="WSL50" s="655"/>
      <c r="WSM50" s="655"/>
      <c r="WSN50" s="655"/>
      <c r="WSO50" s="655"/>
      <c r="WSP50" s="655"/>
      <c r="WSQ50" s="655"/>
      <c r="WSR50" s="655"/>
      <c r="WSS50" s="655"/>
      <c r="WST50" s="655"/>
      <c r="WSU50" s="655"/>
      <c r="WSV50" s="655"/>
      <c r="WSW50" s="655"/>
      <c r="WSX50" s="655"/>
      <c r="WSY50" s="655"/>
      <c r="WSZ50" s="655"/>
      <c r="WTA50" s="655"/>
      <c r="WTB50" s="655"/>
      <c r="WTC50" s="655"/>
      <c r="WTD50" s="655"/>
      <c r="WTE50" s="655"/>
      <c r="WTF50" s="655"/>
      <c r="WTG50" s="655"/>
      <c r="WTH50" s="655"/>
      <c r="WTI50" s="655"/>
      <c r="WTJ50" s="655"/>
      <c r="WTK50" s="655"/>
      <c r="WTL50" s="655"/>
      <c r="WTM50" s="655"/>
      <c r="WTN50" s="655"/>
      <c r="WTO50" s="655"/>
      <c r="WTP50" s="655"/>
      <c r="WTQ50" s="655"/>
      <c r="WTR50" s="655"/>
      <c r="WTS50" s="655"/>
      <c r="WTT50" s="655"/>
      <c r="WTU50" s="655"/>
      <c r="WTV50" s="655"/>
      <c r="WTW50" s="655"/>
      <c r="WTX50" s="655"/>
      <c r="WTY50" s="655"/>
      <c r="WTZ50" s="655"/>
      <c r="WUA50" s="655"/>
      <c r="WUB50" s="655"/>
      <c r="WUC50" s="655"/>
      <c r="WUD50" s="655"/>
      <c r="WUE50" s="655"/>
      <c r="WUF50" s="655"/>
      <c r="WUG50" s="655"/>
      <c r="WUH50" s="655"/>
      <c r="WUI50" s="655"/>
      <c r="WUJ50" s="655"/>
      <c r="WUK50" s="655"/>
      <c r="WUL50" s="655"/>
      <c r="WUM50" s="655"/>
      <c r="WUN50" s="655"/>
      <c r="WUO50" s="655"/>
      <c r="WUP50" s="655"/>
      <c r="WUQ50" s="655"/>
      <c r="WUR50" s="655"/>
      <c r="WUS50" s="655"/>
      <c r="WUT50" s="655"/>
      <c r="WUU50" s="655"/>
      <c r="WUV50" s="655"/>
      <c r="WUW50" s="655"/>
      <c r="WUX50" s="655"/>
      <c r="WUY50" s="655"/>
      <c r="WUZ50" s="655"/>
      <c r="WVA50" s="655"/>
      <c r="WVB50" s="655"/>
      <c r="WVC50" s="655"/>
      <c r="WVD50" s="655"/>
      <c r="WVE50" s="655"/>
      <c r="WVF50" s="655"/>
      <c r="WVG50" s="655"/>
      <c r="WVH50" s="655"/>
      <c r="WVI50" s="655"/>
      <c r="WVJ50" s="655"/>
      <c r="WVK50" s="655"/>
      <c r="WVL50" s="655"/>
      <c r="WVM50" s="655"/>
      <c r="WVN50" s="655"/>
      <c r="WVO50" s="655"/>
      <c r="WVP50" s="655"/>
      <c r="WVQ50" s="655"/>
      <c r="WVR50" s="655"/>
      <c r="WVS50" s="655"/>
      <c r="WVT50" s="655"/>
      <c r="WVU50" s="655"/>
      <c r="WVV50" s="655"/>
      <c r="WVW50" s="655"/>
      <c r="WVX50" s="655"/>
      <c r="WVY50" s="655"/>
      <c r="WVZ50" s="655"/>
      <c r="WWA50" s="655"/>
      <c r="WWB50" s="655"/>
      <c r="WWC50" s="655"/>
      <c r="WWD50" s="655"/>
      <c r="WWE50" s="655"/>
      <c r="WWF50" s="655"/>
      <c r="WWG50" s="655"/>
      <c r="WWH50" s="655"/>
      <c r="WWI50" s="655"/>
      <c r="WWJ50" s="655"/>
      <c r="WWK50" s="655"/>
      <c r="WWL50" s="655"/>
      <c r="WWM50" s="655"/>
      <c r="WWN50" s="655"/>
      <c r="WWO50" s="655"/>
      <c r="WWP50" s="655"/>
      <c r="WWQ50" s="655"/>
      <c r="WWR50" s="655"/>
      <c r="WWS50" s="655"/>
      <c r="WWT50" s="655"/>
      <c r="WWU50" s="655"/>
      <c r="WWV50" s="655"/>
      <c r="WWW50" s="655"/>
      <c r="WWX50" s="655"/>
      <c r="WWY50" s="655"/>
      <c r="WWZ50" s="655"/>
      <c r="WXA50" s="655"/>
      <c r="WXB50" s="655"/>
      <c r="WXC50" s="655"/>
      <c r="WXD50" s="655"/>
      <c r="WXE50" s="655"/>
      <c r="WXF50" s="655"/>
      <c r="WXG50" s="655"/>
      <c r="WXH50" s="655"/>
      <c r="WXI50" s="655"/>
      <c r="WXJ50" s="655"/>
      <c r="WXK50" s="655"/>
      <c r="WXL50" s="655"/>
      <c r="WXM50" s="655"/>
      <c r="WXN50" s="655"/>
      <c r="WXO50" s="655"/>
      <c r="WXP50" s="655"/>
      <c r="WXQ50" s="655"/>
      <c r="WXR50" s="655"/>
      <c r="WXS50" s="655"/>
      <c r="WXT50" s="655"/>
      <c r="WXU50" s="655"/>
      <c r="WXV50" s="655"/>
      <c r="WXW50" s="655"/>
      <c r="WXX50" s="655"/>
      <c r="WXY50" s="655"/>
      <c r="WXZ50" s="655"/>
      <c r="WYA50" s="655"/>
      <c r="WYB50" s="655"/>
      <c r="WYC50" s="655"/>
      <c r="WYD50" s="655"/>
      <c r="WYE50" s="655"/>
      <c r="WYF50" s="655"/>
      <c r="WYG50" s="655"/>
      <c r="WYH50" s="655"/>
      <c r="WYI50" s="655"/>
      <c r="WYJ50" s="655"/>
      <c r="WYK50" s="655"/>
      <c r="WYL50" s="655"/>
      <c r="WYM50" s="655"/>
      <c r="WYN50" s="655"/>
      <c r="WYO50" s="655"/>
      <c r="WYP50" s="655"/>
      <c r="WYQ50" s="655"/>
      <c r="WYR50" s="655"/>
      <c r="WYS50" s="655"/>
      <c r="WYT50" s="655"/>
      <c r="WYU50" s="655"/>
      <c r="WYV50" s="655"/>
      <c r="WYW50" s="655"/>
      <c r="WYX50" s="655"/>
      <c r="WYY50" s="655"/>
      <c r="WYZ50" s="655"/>
      <c r="WZA50" s="655"/>
      <c r="WZB50" s="655"/>
      <c r="WZC50" s="655"/>
      <c r="WZD50" s="655"/>
      <c r="WZE50" s="655"/>
      <c r="WZF50" s="655"/>
      <c r="WZG50" s="655"/>
      <c r="WZH50" s="655"/>
      <c r="WZI50" s="655"/>
      <c r="WZJ50" s="655"/>
      <c r="WZK50" s="655"/>
      <c r="WZL50" s="655"/>
      <c r="WZM50" s="655"/>
      <c r="WZN50" s="655"/>
      <c r="WZO50" s="655"/>
      <c r="WZP50" s="655"/>
      <c r="WZQ50" s="655"/>
      <c r="WZR50" s="655"/>
      <c r="WZS50" s="655"/>
      <c r="WZT50" s="655"/>
      <c r="WZU50" s="655"/>
      <c r="WZV50" s="655"/>
      <c r="WZW50" s="655"/>
      <c r="WZX50" s="655"/>
      <c r="WZY50" s="655"/>
      <c r="WZZ50" s="655"/>
      <c r="XAA50" s="655"/>
      <c r="XAB50" s="655"/>
      <c r="XAC50" s="655"/>
      <c r="XAD50" s="655"/>
      <c r="XAE50" s="655"/>
      <c r="XAF50" s="655"/>
      <c r="XAG50" s="655"/>
      <c r="XAH50" s="655"/>
      <c r="XAI50" s="655"/>
      <c r="XAJ50" s="655"/>
      <c r="XAK50" s="655"/>
      <c r="XAL50" s="655"/>
      <c r="XAM50" s="655"/>
      <c r="XAN50" s="655"/>
      <c r="XAO50" s="655"/>
      <c r="XAP50" s="655"/>
      <c r="XAQ50" s="655"/>
      <c r="XAR50" s="655"/>
      <c r="XAS50" s="655"/>
      <c r="XAT50" s="655"/>
      <c r="XAU50" s="655"/>
      <c r="XAV50" s="655"/>
      <c r="XAW50" s="655"/>
      <c r="XAX50" s="655"/>
      <c r="XAY50" s="655"/>
      <c r="XAZ50" s="655"/>
      <c r="XBA50" s="655"/>
      <c r="XBB50" s="655"/>
      <c r="XBC50" s="655"/>
      <c r="XBD50" s="655"/>
      <c r="XBE50" s="655"/>
      <c r="XBF50" s="655"/>
      <c r="XBG50" s="655"/>
      <c r="XBH50" s="655"/>
      <c r="XBI50" s="655"/>
      <c r="XBJ50" s="655"/>
      <c r="XBK50" s="655"/>
      <c r="XBL50" s="655"/>
      <c r="XBM50" s="655"/>
      <c r="XBN50" s="655"/>
      <c r="XBO50" s="655"/>
      <c r="XBP50" s="655"/>
      <c r="XBQ50" s="655"/>
      <c r="XBR50" s="655"/>
      <c r="XBS50" s="655"/>
      <c r="XBT50" s="655"/>
      <c r="XBU50" s="655"/>
      <c r="XBV50" s="655"/>
      <c r="XBW50" s="655"/>
      <c r="XBX50" s="655"/>
      <c r="XBY50" s="655"/>
      <c r="XBZ50" s="655"/>
      <c r="XCA50" s="655"/>
      <c r="XCB50" s="655"/>
      <c r="XCC50" s="655"/>
      <c r="XCD50" s="655"/>
      <c r="XCE50" s="655"/>
      <c r="XCF50" s="655"/>
      <c r="XCG50" s="655"/>
      <c r="XCH50" s="655"/>
      <c r="XCI50" s="655"/>
      <c r="XCJ50" s="655"/>
      <c r="XCK50" s="655"/>
      <c r="XCL50" s="655"/>
      <c r="XCM50" s="655"/>
      <c r="XCN50" s="655"/>
      <c r="XCO50" s="655"/>
      <c r="XCP50" s="655"/>
      <c r="XCQ50" s="655"/>
      <c r="XCR50" s="655"/>
      <c r="XCS50" s="655"/>
      <c r="XCT50" s="655"/>
      <c r="XCU50" s="655"/>
      <c r="XCV50" s="655"/>
      <c r="XCW50" s="655"/>
      <c r="XCX50" s="655"/>
      <c r="XCY50" s="655"/>
      <c r="XCZ50" s="655"/>
      <c r="XDA50" s="655"/>
      <c r="XDB50" s="655"/>
      <c r="XDC50" s="655"/>
      <c r="XDD50" s="655"/>
      <c r="XDE50" s="655"/>
      <c r="XDF50" s="655"/>
      <c r="XDG50" s="655"/>
      <c r="XDH50" s="655"/>
      <c r="XDI50" s="655"/>
      <c r="XDJ50" s="655"/>
      <c r="XDK50" s="655"/>
      <c r="XDL50" s="655"/>
      <c r="XDM50" s="655"/>
      <c r="XDN50" s="655"/>
      <c r="XDO50" s="655"/>
      <c r="XDP50" s="655"/>
      <c r="XDQ50" s="655"/>
      <c r="XDR50" s="655"/>
      <c r="XDS50" s="655"/>
      <c r="XDT50" s="655"/>
      <c r="XDU50" s="655"/>
      <c r="XDV50" s="655"/>
      <c r="XDW50" s="655"/>
      <c r="XDX50" s="655"/>
      <c r="XDY50" s="655"/>
      <c r="XDZ50" s="655"/>
      <c r="XEA50" s="655"/>
      <c r="XEB50" s="655"/>
      <c r="XEC50" s="655"/>
      <c r="XED50" s="655"/>
      <c r="XEE50" s="655"/>
      <c r="XEF50" s="655"/>
      <c r="XEG50" s="655"/>
      <c r="XEH50" s="655"/>
      <c r="XEI50" s="655"/>
      <c r="XEJ50" s="655"/>
      <c r="XEK50" s="655"/>
      <c r="XEL50" s="655"/>
      <c r="XEM50" s="655"/>
      <c r="XEN50" s="655"/>
      <c r="XEO50" s="655"/>
      <c r="XEP50" s="655"/>
      <c r="XEQ50" s="655"/>
      <c r="XER50" s="655"/>
      <c r="XES50" s="655"/>
      <c r="XET50" s="655"/>
      <c r="XEU50" s="655"/>
      <c r="XEV50" s="655"/>
      <c r="XEW50" s="655"/>
      <c r="XEX50" s="655"/>
      <c r="XEY50" s="655"/>
      <c r="XEZ50" s="655"/>
      <c r="XFA50" s="655"/>
      <c r="XFB50" s="655"/>
      <c r="XFC50" s="655"/>
      <c r="XFD50" s="655"/>
    </row>
    <row r="51" spans="1:16384" x14ac:dyDescent="0.2">
      <c r="A51" s="650"/>
      <c r="B51" s="651"/>
      <c r="C51" s="651"/>
      <c r="D51" s="636">
        <v>19526892</v>
      </c>
      <c r="E51" s="637"/>
      <c r="F51" s="637">
        <v>32075443</v>
      </c>
      <c r="G51" s="637"/>
      <c r="H51" s="637">
        <v>36666307</v>
      </c>
      <c r="I51" s="637"/>
      <c r="J51" s="637">
        <v>41471341</v>
      </c>
      <c r="K51" s="637"/>
      <c r="L51" s="640"/>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c r="AP51" s="655"/>
      <c r="AQ51" s="655"/>
      <c r="AR51" s="655"/>
      <c r="AS51" s="655"/>
      <c r="AT51" s="655"/>
      <c r="AU51" s="655"/>
      <c r="AV51" s="655"/>
      <c r="AW51" s="655"/>
      <c r="AX51" s="655"/>
      <c r="AY51" s="655"/>
      <c r="AZ51" s="655"/>
      <c r="BA51" s="655"/>
      <c r="BB51" s="655"/>
      <c r="BC51" s="655"/>
      <c r="BD51" s="655"/>
      <c r="BE51" s="655"/>
      <c r="BF51" s="655"/>
      <c r="BG51" s="655"/>
      <c r="BH51" s="655"/>
      <c r="BI51" s="655"/>
      <c r="BJ51" s="655"/>
      <c r="BK51" s="655"/>
      <c r="BL51" s="655"/>
      <c r="BM51" s="655"/>
      <c r="BN51" s="655"/>
      <c r="BO51" s="655"/>
      <c r="BP51" s="655"/>
      <c r="BQ51" s="655"/>
      <c r="BR51" s="655"/>
      <c r="BS51" s="655"/>
      <c r="BT51" s="655"/>
      <c r="BU51" s="655"/>
      <c r="BV51" s="655"/>
      <c r="BW51" s="655"/>
      <c r="BX51" s="655"/>
      <c r="BY51" s="655"/>
      <c r="BZ51" s="655"/>
      <c r="CA51" s="655"/>
      <c r="CB51" s="655"/>
      <c r="CC51" s="655"/>
      <c r="CD51" s="655"/>
      <c r="CE51" s="655"/>
      <c r="CF51" s="655"/>
      <c r="CG51" s="655"/>
      <c r="CH51" s="655"/>
      <c r="CI51" s="655"/>
      <c r="CJ51" s="655"/>
      <c r="CK51" s="655"/>
      <c r="CL51" s="655"/>
      <c r="CM51" s="655"/>
      <c r="CN51" s="655"/>
      <c r="CO51" s="655"/>
      <c r="CP51" s="655"/>
      <c r="CQ51" s="655"/>
      <c r="CR51" s="655"/>
      <c r="CS51" s="655"/>
      <c r="CT51" s="655"/>
      <c r="CU51" s="655"/>
      <c r="CV51" s="655"/>
      <c r="CW51" s="655"/>
      <c r="CX51" s="655"/>
      <c r="CY51" s="655"/>
      <c r="CZ51" s="655"/>
      <c r="DA51" s="655"/>
      <c r="DB51" s="655"/>
      <c r="DC51" s="655"/>
      <c r="DD51" s="655"/>
      <c r="DE51" s="655"/>
      <c r="DF51" s="655"/>
      <c r="DG51" s="655"/>
      <c r="DH51" s="655"/>
      <c r="DI51" s="655"/>
      <c r="DJ51" s="655"/>
      <c r="DK51" s="655"/>
      <c r="DL51" s="655"/>
      <c r="DM51" s="655"/>
      <c r="DN51" s="655"/>
      <c r="DO51" s="655"/>
      <c r="DP51" s="655"/>
      <c r="DQ51" s="655"/>
      <c r="DR51" s="655"/>
      <c r="DS51" s="655"/>
      <c r="DT51" s="655"/>
      <c r="DU51" s="655"/>
      <c r="DV51" s="655"/>
      <c r="DW51" s="655"/>
      <c r="DX51" s="655"/>
      <c r="DY51" s="655"/>
      <c r="DZ51" s="655"/>
      <c r="EA51" s="655"/>
      <c r="EB51" s="655"/>
      <c r="EC51" s="655"/>
      <c r="ED51" s="655"/>
      <c r="EE51" s="655"/>
      <c r="EF51" s="655"/>
      <c r="EG51" s="655"/>
      <c r="EH51" s="655"/>
      <c r="EI51" s="655"/>
      <c r="EJ51" s="655"/>
      <c r="EK51" s="655"/>
      <c r="EL51" s="655"/>
      <c r="EM51" s="655"/>
      <c r="EN51" s="655"/>
      <c r="EO51" s="655"/>
      <c r="EP51" s="655"/>
      <c r="EQ51" s="655"/>
      <c r="ER51" s="655"/>
      <c r="ES51" s="655"/>
      <c r="ET51" s="655"/>
      <c r="EU51" s="655"/>
      <c r="EV51" s="655"/>
      <c r="EW51" s="655"/>
      <c r="EX51" s="655"/>
      <c r="EY51" s="655"/>
      <c r="EZ51" s="655"/>
      <c r="FA51" s="655"/>
      <c r="FB51" s="655"/>
      <c r="FC51" s="655"/>
      <c r="FD51" s="655"/>
      <c r="FE51" s="655"/>
      <c r="FF51" s="655"/>
      <c r="FG51" s="655"/>
      <c r="FH51" s="655"/>
      <c r="FI51" s="655"/>
      <c r="FJ51" s="655"/>
      <c r="FK51" s="655"/>
      <c r="FL51" s="655"/>
      <c r="FM51" s="655"/>
      <c r="FN51" s="655"/>
      <c r="FO51" s="655"/>
      <c r="FP51" s="655"/>
      <c r="FQ51" s="655"/>
      <c r="FR51" s="655"/>
      <c r="FS51" s="655"/>
      <c r="FT51" s="655"/>
      <c r="FU51" s="655"/>
      <c r="FV51" s="655"/>
      <c r="FW51" s="655"/>
      <c r="FX51" s="655"/>
      <c r="FY51" s="655"/>
      <c r="FZ51" s="655"/>
      <c r="GA51" s="655"/>
      <c r="GB51" s="655"/>
      <c r="GC51" s="655"/>
      <c r="GD51" s="655"/>
      <c r="GE51" s="655"/>
      <c r="GF51" s="655"/>
      <c r="GG51" s="655"/>
      <c r="GH51" s="655"/>
      <c r="GI51" s="655"/>
      <c r="GJ51" s="655"/>
      <c r="GK51" s="655"/>
      <c r="GL51" s="655"/>
      <c r="GM51" s="655"/>
      <c r="GN51" s="655"/>
      <c r="GO51" s="655"/>
      <c r="GP51" s="655"/>
      <c r="GQ51" s="655"/>
      <c r="GR51" s="655"/>
      <c r="GS51" s="655"/>
      <c r="GT51" s="655"/>
      <c r="GU51" s="655"/>
      <c r="GV51" s="655"/>
      <c r="GW51" s="655"/>
      <c r="GX51" s="655"/>
      <c r="GY51" s="655"/>
      <c r="GZ51" s="655"/>
      <c r="HA51" s="655"/>
      <c r="HB51" s="655"/>
      <c r="HC51" s="655"/>
      <c r="HD51" s="655"/>
      <c r="HE51" s="655"/>
      <c r="HF51" s="655"/>
      <c r="HG51" s="655"/>
      <c r="HH51" s="655"/>
      <c r="HI51" s="655"/>
      <c r="HJ51" s="655"/>
      <c r="HK51" s="655"/>
      <c r="HL51" s="655"/>
      <c r="HM51" s="655"/>
      <c r="HN51" s="655"/>
      <c r="HO51" s="655"/>
      <c r="HP51" s="655"/>
      <c r="HQ51" s="655"/>
      <c r="HR51" s="655"/>
      <c r="HS51" s="655"/>
      <c r="HT51" s="655"/>
      <c r="HU51" s="655"/>
      <c r="HV51" s="655"/>
      <c r="HW51" s="655"/>
      <c r="HX51" s="655"/>
      <c r="HY51" s="655"/>
      <c r="HZ51" s="655"/>
      <c r="IA51" s="655"/>
      <c r="IB51" s="655"/>
      <c r="IC51" s="655"/>
      <c r="ID51" s="655"/>
      <c r="IE51" s="655"/>
      <c r="IF51" s="655"/>
      <c r="IG51" s="655"/>
      <c r="IH51" s="655"/>
      <c r="II51" s="655"/>
      <c r="IJ51" s="655"/>
      <c r="IK51" s="655"/>
      <c r="IL51" s="655"/>
      <c r="IM51" s="655"/>
      <c r="IN51" s="655"/>
      <c r="IO51" s="655"/>
      <c r="IP51" s="655"/>
      <c r="IQ51" s="655"/>
      <c r="IR51" s="655"/>
      <c r="IS51" s="655"/>
      <c r="IT51" s="655"/>
      <c r="IU51" s="655"/>
      <c r="IV51" s="655"/>
      <c r="IW51" s="655"/>
      <c r="IX51" s="655"/>
      <c r="IY51" s="655"/>
      <c r="IZ51" s="655"/>
      <c r="JA51" s="655"/>
      <c r="JB51" s="655"/>
      <c r="JC51" s="655"/>
      <c r="JD51" s="655"/>
      <c r="JE51" s="655"/>
      <c r="JF51" s="655"/>
      <c r="JG51" s="655"/>
      <c r="JH51" s="655"/>
      <c r="JI51" s="655"/>
      <c r="JJ51" s="655"/>
      <c r="JK51" s="655"/>
      <c r="JL51" s="655"/>
      <c r="JM51" s="655"/>
      <c r="JN51" s="655"/>
      <c r="JO51" s="655"/>
      <c r="JP51" s="655"/>
      <c r="JQ51" s="655"/>
      <c r="JR51" s="655"/>
      <c r="JS51" s="655"/>
      <c r="JT51" s="655"/>
      <c r="JU51" s="655"/>
      <c r="JV51" s="655"/>
      <c r="JW51" s="655"/>
      <c r="JX51" s="655"/>
      <c r="JY51" s="655"/>
      <c r="JZ51" s="655"/>
      <c r="KA51" s="655"/>
      <c r="KB51" s="655"/>
      <c r="KC51" s="655"/>
      <c r="KD51" s="655"/>
      <c r="KE51" s="655"/>
      <c r="KF51" s="655"/>
      <c r="KG51" s="655"/>
      <c r="KH51" s="655"/>
      <c r="KI51" s="655"/>
      <c r="KJ51" s="655"/>
      <c r="KK51" s="655"/>
      <c r="KL51" s="655"/>
      <c r="KM51" s="655"/>
      <c r="KN51" s="655"/>
      <c r="KO51" s="655"/>
      <c r="KP51" s="655"/>
      <c r="KQ51" s="655"/>
      <c r="KR51" s="655"/>
      <c r="KS51" s="655"/>
      <c r="KT51" s="655"/>
      <c r="KU51" s="655"/>
      <c r="KV51" s="655"/>
      <c r="KW51" s="655"/>
      <c r="KX51" s="655"/>
      <c r="KY51" s="655"/>
      <c r="KZ51" s="655"/>
      <c r="LA51" s="655"/>
      <c r="LB51" s="655"/>
      <c r="LC51" s="655"/>
      <c r="LD51" s="655"/>
      <c r="LE51" s="655"/>
      <c r="LF51" s="655"/>
      <c r="LG51" s="655"/>
      <c r="LH51" s="655"/>
      <c r="LI51" s="655"/>
      <c r="LJ51" s="655"/>
      <c r="LK51" s="655"/>
      <c r="LL51" s="655"/>
      <c r="LM51" s="655"/>
      <c r="LN51" s="655"/>
      <c r="LO51" s="655"/>
      <c r="LP51" s="655"/>
      <c r="LQ51" s="655"/>
      <c r="LR51" s="655"/>
      <c r="LS51" s="655"/>
      <c r="LT51" s="655"/>
      <c r="LU51" s="655"/>
      <c r="LV51" s="655"/>
      <c r="LW51" s="655"/>
      <c r="LX51" s="655"/>
      <c r="LY51" s="655"/>
      <c r="LZ51" s="655"/>
      <c r="MA51" s="655"/>
      <c r="MB51" s="655"/>
      <c r="MC51" s="655"/>
      <c r="MD51" s="655"/>
      <c r="ME51" s="655"/>
      <c r="MF51" s="655"/>
      <c r="MG51" s="655"/>
      <c r="MH51" s="655"/>
      <c r="MI51" s="655"/>
      <c r="MJ51" s="655"/>
      <c r="MK51" s="655"/>
      <c r="ML51" s="655"/>
      <c r="MM51" s="655"/>
      <c r="MN51" s="655"/>
      <c r="MO51" s="655"/>
      <c r="MP51" s="655"/>
      <c r="MQ51" s="655"/>
      <c r="MR51" s="655"/>
      <c r="MS51" s="655"/>
      <c r="MT51" s="655"/>
      <c r="MU51" s="655"/>
      <c r="MV51" s="655"/>
      <c r="MW51" s="655"/>
      <c r="MX51" s="655"/>
      <c r="MY51" s="655"/>
      <c r="MZ51" s="655"/>
      <c r="NA51" s="655"/>
      <c r="NB51" s="655"/>
      <c r="NC51" s="655"/>
      <c r="ND51" s="655"/>
      <c r="NE51" s="655"/>
      <c r="NF51" s="655"/>
      <c r="NG51" s="655"/>
      <c r="NH51" s="655"/>
      <c r="NI51" s="655"/>
      <c r="NJ51" s="655"/>
      <c r="NK51" s="655"/>
      <c r="NL51" s="655"/>
      <c r="NM51" s="655"/>
      <c r="NN51" s="655"/>
      <c r="NO51" s="655"/>
      <c r="NP51" s="655"/>
      <c r="NQ51" s="655"/>
      <c r="NR51" s="655"/>
      <c r="NS51" s="655"/>
      <c r="NT51" s="655"/>
      <c r="NU51" s="655"/>
      <c r="NV51" s="655"/>
      <c r="NW51" s="655"/>
      <c r="NX51" s="655"/>
      <c r="NY51" s="655"/>
      <c r="NZ51" s="655"/>
      <c r="OA51" s="655"/>
      <c r="OB51" s="655"/>
      <c r="OC51" s="655"/>
      <c r="OD51" s="655"/>
      <c r="OE51" s="655"/>
      <c r="OF51" s="655"/>
      <c r="OG51" s="655"/>
      <c r="OH51" s="655"/>
      <c r="OI51" s="655"/>
      <c r="OJ51" s="655"/>
      <c r="OK51" s="655"/>
      <c r="OL51" s="655"/>
      <c r="OM51" s="655"/>
      <c r="ON51" s="655"/>
      <c r="OO51" s="655"/>
      <c r="OP51" s="655"/>
      <c r="OQ51" s="655"/>
      <c r="OR51" s="655"/>
      <c r="OS51" s="655"/>
      <c r="OT51" s="655"/>
      <c r="OU51" s="655"/>
      <c r="OV51" s="655"/>
      <c r="OW51" s="655"/>
      <c r="OX51" s="655"/>
      <c r="OY51" s="655"/>
      <c r="OZ51" s="655"/>
      <c r="PA51" s="655"/>
      <c r="PB51" s="655"/>
      <c r="PC51" s="655"/>
      <c r="PD51" s="655"/>
      <c r="PE51" s="655"/>
      <c r="PF51" s="655"/>
      <c r="PG51" s="655"/>
      <c r="PH51" s="655"/>
      <c r="PI51" s="655"/>
      <c r="PJ51" s="655"/>
      <c r="PK51" s="655"/>
      <c r="PL51" s="655"/>
      <c r="PM51" s="655"/>
      <c r="PN51" s="655"/>
      <c r="PO51" s="655"/>
      <c r="PP51" s="655"/>
      <c r="PQ51" s="655"/>
      <c r="PR51" s="655"/>
      <c r="PS51" s="655"/>
      <c r="PT51" s="655"/>
      <c r="PU51" s="655"/>
      <c r="PV51" s="655"/>
      <c r="PW51" s="655"/>
      <c r="PX51" s="655"/>
      <c r="PY51" s="655"/>
      <c r="PZ51" s="655"/>
      <c r="QA51" s="655"/>
      <c r="QB51" s="655"/>
      <c r="QC51" s="655"/>
      <c r="QD51" s="655"/>
      <c r="QE51" s="655"/>
      <c r="QF51" s="655"/>
      <c r="QG51" s="655"/>
      <c r="QH51" s="655"/>
      <c r="QI51" s="655"/>
      <c r="QJ51" s="655"/>
      <c r="QK51" s="655"/>
      <c r="QL51" s="655"/>
      <c r="QM51" s="655"/>
      <c r="QN51" s="655"/>
      <c r="QO51" s="655"/>
      <c r="QP51" s="655"/>
      <c r="QQ51" s="655"/>
      <c r="QR51" s="655"/>
      <c r="QS51" s="655"/>
      <c r="QT51" s="655"/>
      <c r="QU51" s="655"/>
      <c r="QV51" s="655"/>
      <c r="QW51" s="655"/>
      <c r="QX51" s="655"/>
      <c r="QY51" s="655"/>
      <c r="QZ51" s="655"/>
      <c r="RA51" s="655"/>
      <c r="RB51" s="655"/>
      <c r="RC51" s="655"/>
      <c r="RD51" s="655"/>
      <c r="RE51" s="655"/>
      <c r="RF51" s="655"/>
      <c r="RG51" s="655"/>
      <c r="RH51" s="655"/>
      <c r="RI51" s="655"/>
      <c r="RJ51" s="655"/>
      <c r="RK51" s="655"/>
      <c r="RL51" s="655"/>
      <c r="RM51" s="655"/>
      <c r="RN51" s="655"/>
      <c r="RO51" s="655"/>
      <c r="RP51" s="655"/>
      <c r="RQ51" s="655"/>
      <c r="RR51" s="655"/>
      <c r="RS51" s="655"/>
      <c r="RT51" s="655"/>
      <c r="RU51" s="655"/>
      <c r="RV51" s="655"/>
      <c r="RW51" s="655"/>
      <c r="RX51" s="655"/>
      <c r="RY51" s="655"/>
      <c r="RZ51" s="655"/>
      <c r="SA51" s="655"/>
      <c r="SB51" s="655"/>
      <c r="SC51" s="655"/>
      <c r="SD51" s="655"/>
      <c r="SE51" s="655"/>
      <c r="SF51" s="655"/>
      <c r="SG51" s="655"/>
      <c r="SH51" s="655"/>
      <c r="SI51" s="655"/>
      <c r="SJ51" s="655"/>
      <c r="SK51" s="655"/>
      <c r="SL51" s="655"/>
      <c r="SM51" s="655"/>
      <c r="SN51" s="655"/>
      <c r="SO51" s="655"/>
      <c r="SP51" s="655"/>
      <c r="SQ51" s="655"/>
      <c r="SR51" s="655"/>
      <c r="SS51" s="655"/>
      <c r="ST51" s="655"/>
      <c r="SU51" s="655"/>
      <c r="SV51" s="655"/>
      <c r="SW51" s="655"/>
      <c r="SX51" s="655"/>
      <c r="SY51" s="655"/>
      <c r="SZ51" s="655"/>
      <c r="TA51" s="655"/>
      <c r="TB51" s="655"/>
      <c r="TC51" s="655"/>
      <c r="TD51" s="655"/>
      <c r="TE51" s="655"/>
      <c r="TF51" s="655"/>
      <c r="TG51" s="655"/>
      <c r="TH51" s="655"/>
      <c r="TI51" s="655"/>
      <c r="TJ51" s="655"/>
      <c r="TK51" s="655"/>
      <c r="TL51" s="655"/>
      <c r="TM51" s="655"/>
      <c r="TN51" s="655"/>
      <c r="TO51" s="655"/>
      <c r="TP51" s="655"/>
      <c r="TQ51" s="655"/>
      <c r="TR51" s="655"/>
      <c r="TS51" s="655"/>
      <c r="TT51" s="655"/>
      <c r="TU51" s="655"/>
      <c r="TV51" s="655"/>
      <c r="TW51" s="655"/>
      <c r="TX51" s="655"/>
      <c r="TY51" s="655"/>
      <c r="TZ51" s="655"/>
      <c r="UA51" s="655"/>
      <c r="UB51" s="655"/>
      <c r="UC51" s="655"/>
      <c r="UD51" s="655"/>
      <c r="UE51" s="655"/>
      <c r="UF51" s="655"/>
      <c r="UG51" s="655"/>
      <c r="UH51" s="655"/>
      <c r="UI51" s="655"/>
      <c r="UJ51" s="655"/>
      <c r="UK51" s="655"/>
      <c r="UL51" s="655"/>
      <c r="UM51" s="655"/>
      <c r="UN51" s="655"/>
      <c r="UO51" s="655"/>
      <c r="UP51" s="655"/>
      <c r="UQ51" s="655"/>
      <c r="UR51" s="655"/>
      <c r="US51" s="655"/>
      <c r="UT51" s="655"/>
      <c r="UU51" s="655"/>
      <c r="UV51" s="655"/>
      <c r="UW51" s="655"/>
      <c r="UX51" s="655"/>
      <c r="UY51" s="655"/>
      <c r="UZ51" s="655"/>
      <c r="VA51" s="655"/>
      <c r="VB51" s="655"/>
      <c r="VC51" s="655"/>
      <c r="VD51" s="655"/>
      <c r="VE51" s="655"/>
      <c r="VF51" s="655"/>
      <c r="VG51" s="655"/>
      <c r="VH51" s="655"/>
      <c r="VI51" s="655"/>
      <c r="VJ51" s="655"/>
      <c r="VK51" s="655"/>
      <c r="VL51" s="655"/>
      <c r="VM51" s="655"/>
      <c r="VN51" s="655"/>
      <c r="VO51" s="655"/>
      <c r="VP51" s="655"/>
      <c r="VQ51" s="655"/>
      <c r="VR51" s="655"/>
      <c r="VS51" s="655"/>
      <c r="VT51" s="655"/>
      <c r="VU51" s="655"/>
      <c r="VV51" s="655"/>
      <c r="VW51" s="655"/>
      <c r="VX51" s="655"/>
      <c r="VY51" s="655"/>
      <c r="VZ51" s="655"/>
      <c r="WA51" s="655"/>
      <c r="WB51" s="655"/>
      <c r="WC51" s="655"/>
      <c r="WD51" s="655"/>
      <c r="WE51" s="655"/>
      <c r="WF51" s="655"/>
      <c r="WG51" s="655"/>
      <c r="WH51" s="655"/>
      <c r="WI51" s="655"/>
      <c r="WJ51" s="655"/>
      <c r="WK51" s="655"/>
      <c r="WL51" s="655"/>
      <c r="WM51" s="655"/>
      <c r="WN51" s="655"/>
      <c r="WO51" s="655"/>
      <c r="WP51" s="655"/>
      <c r="WQ51" s="655"/>
      <c r="WR51" s="655"/>
      <c r="WS51" s="655"/>
      <c r="WT51" s="655"/>
      <c r="WU51" s="655"/>
      <c r="WV51" s="655"/>
      <c r="WW51" s="655"/>
      <c r="WX51" s="655"/>
      <c r="WY51" s="655"/>
      <c r="WZ51" s="655"/>
      <c r="XA51" s="655"/>
      <c r="XB51" s="655"/>
      <c r="XC51" s="655"/>
      <c r="XD51" s="655"/>
      <c r="XE51" s="655"/>
      <c r="XF51" s="655"/>
      <c r="XG51" s="655"/>
      <c r="XH51" s="655"/>
      <c r="XI51" s="655"/>
      <c r="XJ51" s="655"/>
      <c r="XK51" s="655"/>
      <c r="XL51" s="655"/>
      <c r="XM51" s="655"/>
      <c r="XN51" s="655"/>
      <c r="XO51" s="655"/>
      <c r="XP51" s="655"/>
      <c r="XQ51" s="655"/>
      <c r="XR51" s="655"/>
      <c r="XS51" s="655"/>
      <c r="XT51" s="655"/>
      <c r="XU51" s="655"/>
      <c r="XV51" s="655"/>
      <c r="XW51" s="655"/>
      <c r="XX51" s="655"/>
      <c r="XY51" s="655"/>
      <c r="XZ51" s="655"/>
      <c r="YA51" s="655"/>
      <c r="YB51" s="655"/>
      <c r="YC51" s="655"/>
      <c r="YD51" s="655"/>
      <c r="YE51" s="655"/>
      <c r="YF51" s="655"/>
      <c r="YG51" s="655"/>
      <c r="YH51" s="655"/>
      <c r="YI51" s="655"/>
      <c r="YJ51" s="655"/>
      <c r="YK51" s="655"/>
      <c r="YL51" s="655"/>
      <c r="YM51" s="655"/>
      <c r="YN51" s="655"/>
      <c r="YO51" s="655"/>
      <c r="YP51" s="655"/>
      <c r="YQ51" s="655"/>
      <c r="YR51" s="655"/>
      <c r="YS51" s="655"/>
      <c r="YT51" s="655"/>
      <c r="YU51" s="655"/>
      <c r="YV51" s="655"/>
      <c r="YW51" s="655"/>
      <c r="YX51" s="655"/>
      <c r="YY51" s="655"/>
      <c r="YZ51" s="655"/>
      <c r="ZA51" s="655"/>
      <c r="ZB51" s="655"/>
      <c r="ZC51" s="655"/>
      <c r="ZD51" s="655"/>
      <c r="ZE51" s="655"/>
      <c r="ZF51" s="655"/>
      <c r="ZG51" s="655"/>
      <c r="ZH51" s="655"/>
      <c r="ZI51" s="655"/>
      <c r="ZJ51" s="655"/>
      <c r="ZK51" s="655"/>
      <c r="ZL51" s="655"/>
      <c r="ZM51" s="655"/>
      <c r="ZN51" s="655"/>
      <c r="ZO51" s="655"/>
      <c r="ZP51" s="655"/>
      <c r="ZQ51" s="655"/>
      <c r="ZR51" s="655"/>
      <c r="ZS51" s="655"/>
      <c r="ZT51" s="655"/>
      <c r="ZU51" s="655"/>
      <c r="ZV51" s="655"/>
      <c r="ZW51" s="655"/>
      <c r="ZX51" s="655"/>
      <c r="ZY51" s="655"/>
      <c r="ZZ51" s="655"/>
      <c r="AAA51" s="655"/>
      <c r="AAB51" s="655"/>
      <c r="AAC51" s="655"/>
      <c r="AAD51" s="655"/>
      <c r="AAE51" s="655"/>
      <c r="AAF51" s="655"/>
      <c r="AAG51" s="655"/>
      <c r="AAH51" s="655"/>
      <c r="AAI51" s="655"/>
      <c r="AAJ51" s="655"/>
      <c r="AAK51" s="655"/>
      <c r="AAL51" s="655"/>
      <c r="AAM51" s="655"/>
      <c r="AAN51" s="655"/>
      <c r="AAO51" s="655"/>
      <c r="AAP51" s="655"/>
      <c r="AAQ51" s="655"/>
      <c r="AAR51" s="655"/>
      <c r="AAS51" s="655"/>
      <c r="AAT51" s="655"/>
      <c r="AAU51" s="655"/>
      <c r="AAV51" s="655"/>
      <c r="AAW51" s="655"/>
      <c r="AAX51" s="655"/>
      <c r="AAY51" s="655"/>
      <c r="AAZ51" s="655"/>
      <c r="ABA51" s="655"/>
      <c r="ABB51" s="655"/>
      <c r="ABC51" s="655"/>
      <c r="ABD51" s="655"/>
      <c r="ABE51" s="655"/>
      <c r="ABF51" s="655"/>
      <c r="ABG51" s="655"/>
      <c r="ABH51" s="655"/>
      <c r="ABI51" s="655"/>
      <c r="ABJ51" s="655"/>
      <c r="ABK51" s="655"/>
      <c r="ABL51" s="655"/>
      <c r="ABM51" s="655"/>
      <c r="ABN51" s="655"/>
      <c r="ABO51" s="655"/>
      <c r="ABP51" s="655"/>
      <c r="ABQ51" s="655"/>
      <c r="ABR51" s="655"/>
      <c r="ABS51" s="655"/>
      <c r="ABT51" s="655"/>
      <c r="ABU51" s="655"/>
      <c r="ABV51" s="655"/>
      <c r="ABW51" s="655"/>
      <c r="ABX51" s="655"/>
      <c r="ABY51" s="655"/>
      <c r="ABZ51" s="655"/>
      <c r="ACA51" s="655"/>
      <c r="ACB51" s="655"/>
      <c r="ACC51" s="655"/>
      <c r="ACD51" s="655"/>
      <c r="ACE51" s="655"/>
      <c r="ACF51" s="655"/>
      <c r="ACG51" s="655"/>
      <c r="ACH51" s="655"/>
      <c r="ACI51" s="655"/>
      <c r="ACJ51" s="655"/>
      <c r="ACK51" s="655"/>
      <c r="ACL51" s="655"/>
      <c r="ACM51" s="655"/>
      <c r="ACN51" s="655"/>
      <c r="ACO51" s="655"/>
      <c r="ACP51" s="655"/>
      <c r="ACQ51" s="655"/>
      <c r="ACR51" s="655"/>
      <c r="ACS51" s="655"/>
      <c r="ACT51" s="655"/>
      <c r="ACU51" s="655"/>
      <c r="ACV51" s="655"/>
      <c r="ACW51" s="655"/>
      <c r="ACX51" s="655"/>
      <c r="ACY51" s="655"/>
      <c r="ACZ51" s="655"/>
      <c r="ADA51" s="655"/>
      <c r="ADB51" s="655"/>
      <c r="ADC51" s="655"/>
      <c r="ADD51" s="655"/>
      <c r="ADE51" s="655"/>
      <c r="ADF51" s="655"/>
      <c r="ADG51" s="655"/>
      <c r="ADH51" s="655"/>
      <c r="ADI51" s="655"/>
      <c r="ADJ51" s="655"/>
      <c r="ADK51" s="655"/>
      <c r="ADL51" s="655"/>
      <c r="ADM51" s="655"/>
      <c r="ADN51" s="655"/>
      <c r="ADO51" s="655"/>
      <c r="ADP51" s="655"/>
      <c r="ADQ51" s="655"/>
      <c r="ADR51" s="655"/>
      <c r="ADS51" s="655"/>
      <c r="ADT51" s="655"/>
      <c r="ADU51" s="655"/>
      <c r="ADV51" s="655"/>
      <c r="ADW51" s="655"/>
      <c r="ADX51" s="655"/>
      <c r="ADY51" s="655"/>
      <c r="ADZ51" s="655"/>
      <c r="AEA51" s="655"/>
      <c r="AEB51" s="655"/>
      <c r="AEC51" s="655"/>
      <c r="AED51" s="655"/>
      <c r="AEE51" s="655"/>
      <c r="AEF51" s="655"/>
      <c r="AEG51" s="655"/>
      <c r="AEH51" s="655"/>
      <c r="AEI51" s="655"/>
      <c r="AEJ51" s="655"/>
      <c r="AEK51" s="655"/>
      <c r="AEL51" s="655"/>
      <c r="AEM51" s="655"/>
      <c r="AEN51" s="655"/>
      <c r="AEO51" s="655"/>
      <c r="AEP51" s="655"/>
      <c r="AEQ51" s="655"/>
      <c r="AER51" s="655"/>
      <c r="AES51" s="655"/>
      <c r="AET51" s="655"/>
      <c r="AEU51" s="655"/>
      <c r="AEV51" s="655"/>
      <c r="AEW51" s="655"/>
      <c r="AEX51" s="655"/>
      <c r="AEY51" s="655"/>
      <c r="AEZ51" s="655"/>
      <c r="AFA51" s="655"/>
      <c r="AFB51" s="655"/>
      <c r="AFC51" s="655"/>
      <c r="AFD51" s="655"/>
      <c r="AFE51" s="655"/>
      <c r="AFF51" s="655"/>
      <c r="AFG51" s="655"/>
      <c r="AFH51" s="655"/>
      <c r="AFI51" s="655"/>
      <c r="AFJ51" s="655"/>
      <c r="AFK51" s="655"/>
      <c r="AFL51" s="655"/>
      <c r="AFM51" s="655"/>
      <c r="AFN51" s="655"/>
      <c r="AFO51" s="655"/>
      <c r="AFP51" s="655"/>
      <c r="AFQ51" s="655"/>
      <c r="AFR51" s="655"/>
      <c r="AFS51" s="655"/>
      <c r="AFT51" s="655"/>
      <c r="AFU51" s="655"/>
      <c r="AFV51" s="655"/>
      <c r="AFW51" s="655"/>
      <c r="AFX51" s="655"/>
      <c r="AFY51" s="655"/>
      <c r="AFZ51" s="655"/>
      <c r="AGA51" s="655"/>
      <c r="AGB51" s="655"/>
      <c r="AGC51" s="655"/>
      <c r="AGD51" s="655"/>
      <c r="AGE51" s="655"/>
      <c r="AGF51" s="655"/>
      <c r="AGG51" s="655"/>
      <c r="AGH51" s="655"/>
      <c r="AGI51" s="655"/>
      <c r="AGJ51" s="655"/>
      <c r="AGK51" s="655"/>
      <c r="AGL51" s="655"/>
      <c r="AGM51" s="655"/>
      <c r="AGN51" s="655"/>
      <c r="AGO51" s="655"/>
      <c r="AGP51" s="655"/>
      <c r="AGQ51" s="655"/>
      <c r="AGR51" s="655"/>
      <c r="AGS51" s="655"/>
      <c r="AGT51" s="655"/>
      <c r="AGU51" s="655"/>
      <c r="AGV51" s="655"/>
      <c r="AGW51" s="655"/>
      <c r="AGX51" s="655"/>
      <c r="AGY51" s="655"/>
      <c r="AGZ51" s="655"/>
      <c r="AHA51" s="655"/>
      <c r="AHB51" s="655"/>
      <c r="AHC51" s="655"/>
      <c r="AHD51" s="655"/>
      <c r="AHE51" s="655"/>
      <c r="AHF51" s="655"/>
      <c r="AHG51" s="655"/>
      <c r="AHH51" s="655"/>
      <c r="AHI51" s="655"/>
      <c r="AHJ51" s="655"/>
      <c r="AHK51" s="655"/>
      <c r="AHL51" s="655"/>
      <c r="AHM51" s="655"/>
      <c r="AHN51" s="655"/>
      <c r="AHO51" s="655"/>
      <c r="AHP51" s="655"/>
      <c r="AHQ51" s="655"/>
      <c r="AHR51" s="655"/>
      <c r="AHS51" s="655"/>
      <c r="AHT51" s="655"/>
      <c r="AHU51" s="655"/>
      <c r="AHV51" s="655"/>
      <c r="AHW51" s="655"/>
      <c r="AHX51" s="655"/>
      <c r="AHY51" s="655"/>
      <c r="AHZ51" s="655"/>
      <c r="AIA51" s="655"/>
      <c r="AIB51" s="655"/>
      <c r="AIC51" s="655"/>
      <c r="AID51" s="655"/>
      <c r="AIE51" s="655"/>
      <c r="AIF51" s="655"/>
      <c r="AIG51" s="655"/>
      <c r="AIH51" s="655"/>
      <c r="AII51" s="655"/>
      <c r="AIJ51" s="655"/>
      <c r="AIK51" s="655"/>
      <c r="AIL51" s="655"/>
      <c r="AIM51" s="655"/>
      <c r="AIN51" s="655"/>
      <c r="AIO51" s="655"/>
      <c r="AIP51" s="655"/>
      <c r="AIQ51" s="655"/>
      <c r="AIR51" s="655"/>
      <c r="AIS51" s="655"/>
      <c r="AIT51" s="655"/>
      <c r="AIU51" s="655"/>
      <c r="AIV51" s="655"/>
      <c r="AIW51" s="655"/>
      <c r="AIX51" s="655"/>
      <c r="AIY51" s="655"/>
      <c r="AIZ51" s="655"/>
      <c r="AJA51" s="655"/>
      <c r="AJB51" s="655"/>
      <c r="AJC51" s="655"/>
      <c r="AJD51" s="655"/>
      <c r="AJE51" s="655"/>
      <c r="AJF51" s="655"/>
      <c r="AJG51" s="655"/>
      <c r="AJH51" s="655"/>
      <c r="AJI51" s="655"/>
      <c r="AJJ51" s="655"/>
      <c r="AJK51" s="655"/>
      <c r="AJL51" s="655"/>
      <c r="AJM51" s="655"/>
      <c r="AJN51" s="655"/>
      <c r="AJO51" s="655"/>
      <c r="AJP51" s="655"/>
      <c r="AJQ51" s="655"/>
      <c r="AJR51" s="655"/>
      <c r="AJS51" s="655"/>
      <c r="AJT51" s="655"/>
      <c r="AJU51" s="655"/>
      <c r="AJV51" s="655"/>
      <c r="AJW51" s="655"/>
      <c r="AJX51" s="655"/>
      <c r="AJY51" s="655"/>
      <c r="AJZ51" s="655"/>
      <c r="AKA51" s="655"/>
      <c r="AKB51" s="655"/>
      <c r="AKC51" s="655"/>
      <c r="AKD51" s="655"/>
      <c r="AKE51" s="655"/>
      <c r="AKF51" s="655"/>
      <c r="AKG51" s="655"/>
      <c r="AKH51" s="655"/>
      <c r="AKI51" s="655"/>
      <c r="AKJ51" s="655"/>
      <c r="AKK51" s="655"/>
      <c r="AKL51" s="655"/>
      <c r="AKM51" s="655"/>
      <c r="AKN51" s="655"/>
      <c r="AKO51" s="655"/>
      <c r="AKP51" s="655"/>
      <c r="AKQ51" s="655"/>
      <c r="AKR51" s="655"/>
      <c r="AKS51" s="655"/>
      <c r="AKT51" s="655"/>
      <c r="AKU51" s="655"/>
      <c r="AKV51" s="655"/>
      <c r="AKW51" s="655"/>
      <c r="AKX51" s="655"/>
      <c r="AKY51" s="655"/>
      <c r="AKZ51" s="655"/>
      <c r="ALA51" s="655"/>
      <c r="ALB51" s="655"/>
      <c r="ALC51" s="655"/>
      <c r="ALD51" s="655"/>
      <c r="ALE51" s="655"/>
      <c r="ALF51" s="655"/>
      <c r="ALG51" s="655"/>
      <c r="ALH51" s="655"/>
      <c r="ALI51" s="655"/>
      <c r="ALJ51" s="655"/>
      <c r="ALK51" s="655"/>
      <c r="ALL51" s="655"/>
      <c r="ALM51" s="655"/>
      <c r="ALN51" s="655"/>
      <c r="ALO51" s="655"/>
      <c r="ALP51" s="655"/>
      <c r="ALQ51" s="655"/>
      <c r="ALR51" s="655"/>
      <c r="ALS51" s="655"/>
      <c r="ALT51" s="655"/>
      <c r="ALU51" s="655"/>
      <c r="ALV51" s="655"/>
      <c r="ALW51" s="655"/>
      <c r="ALX51" s="655"/>
      <c r="ALY51" s="655"/>
      <c r="ALZ51" s="655"/>
      <c r="AMA51" s="655"/>
      <c r="AMB51" s="655"/>
      <c r="AMC51" s="655"/>
      <c r="AMD51" s="655"/>
      <c r="AME51" s="655"/>
      <c r="AMF51" s="655"/>
      <c r="AMG51" s="655"/>
      <c r="AMH51" s="655"/>
      <c r="AMI51" s="655"/>
      <c r="AMJ51" s="655"/>
      <c r="AMK51" s="655"/>
      <c r="AML51" s="655"/>
      <c r="AMM51" s="655"/>
      <c r="AMN51" s="655"/>
      <c r="AMO51" s="655"/>
      <c r="AMP51" s="655"/>
      <c r="AMQ51" s="655"/>
      <c r="AMR51" s="655"/>
      <c r="AMS51" s="655"/>
      <c r="AMT51" s="655"/>
      <c r="AMU51" s="655"/>
      <c r="AMV51" s="655"/>
      <c r="AMW51" s="655"/>
      <c r="AMX51" s="655"/>
      <c r="AMY51" s="655"/>
      <c r="AMZ51" s="655"/>
      <c r="ANA51" s="655"/>
      <c r="ANB51" s="655"/>
      <c r="ANC51" s="655"/>
      <c r="AND51" s="655"/>
      <c r="ANE51" s="655"/>
      <c r="ANF51" s="655"/>
      <c r="ANG51" s="655"/>
      <c r="ANH51" s="655"/>
      <c r="ANI51" s="655"/>
      <c r="ANJ51" s="655"/>
      <c r="ANK51" s="655"/>
      <c r="ANL51" s="655"/>
      <c r="ANM51" s="655"/>
      <c r="ANN51" s="655"/>
      <c r="ANO51" s="655"/>
      <c r="ANP51" s="655"/>
      <c r="ANQ51" s="655"/>
      <c r="ANR51" s="655"/>
      <c r="ANS51" s="655"/>
      <c r="ANT51" s="655"/>
      <c r="ANU51" s="655"/>
      <c r="ANV51" s="655"/>
      <c r="ANW51" s="655"/>
      <c r="ANX51" s="655"/>
      <c r="ANY51" s="655"/>
      <c r="ANZ51" s="655"/>
      <c r="AOA51" s="655"/>
      <c r="AOB51" s="655"/>
      <c r="AOC51" s="655"/>
      <c r="AOD51" s="655"/>
      <c r="AOE51" s="655"/>
      <c r="AOF51" s="655"/>
      <c r="AOG51" s="655"/>
      <c r="AOH51" s="655"/>
      <c r="AOI51" s="655"/>
      <c r="AOJ51" s="655"/>
      <c r="AOK51" s="655"/>
      <c r="AOL51" s="655"/>
      <c r="AOM51" s="655"/>
      <c r="AON51" s="655"/>
      <c r="AOO51" s="655"/>
      <c r="AOP51" s="655"/>
      <c r="AOQ51" s="655"/>
      <c r="AOR51" s="655"/>
      <c r="AOS51" s="655"/>
      <c r="AOT51" s="655"/>
      <c r="AOU51" s="655"/>
      <c r="AOV51" s="655"/>
      <c r="AOW51" s="655"/>
      <c r="AOX51" s="655"/>
      <c r="AOY51" s="655"/>
      <c r="AOZ51" s="655"/>
      <c r="APA51" s="655"/>
      <c r="APB51" s="655"/>
      <c r="APC51" s="655"/>
      <c r="APD51" s="655"/>
      <c r="APE51" s="655"/>
      <c r="APF51" s="655"/>
      <c r="APG51" s="655"/>
      <c r="APH51" s="655"/>
      <c r="API51" s="655"/>
      <c r="APJ51" s="655"/>
      <c r="APK51" s="655"/>
      <c r="APL51" s="655"/>
      <c r="APM51" s="655"/>
      <c r="APN51" s="655"/>
      <c r="APO51" s="655"/>
      <c r="APP51" s="655"/>
      <c r="APQ51" s="655"/>
      <c r="APR51" s="655"/>
      <c r="APS51" s="655"/>
      <c r="APT51" s="655"/>
      <c r="APU51" s="655"/>
      <c r="APV51" s="655"/>
      <c r="APW51" s="655"/>
      <c r="APX51" s="655"/>
      <c r="APY51" s="655"/>
      <c r="APZ51" s="655"/>
      <c r="AQA51" s="655"/>
      <c r="AQB51" s="655"/>
      <c r="AQC51" s="655"/>
      <c r="AQD51" s="655"/>
      <c r="AQE51" s="655"/>
      <c r="AQF51" s="655"/>
      <c r="AQG51" s="655"/>
      <c r="AQH51" s="655"/>
      <c r="AQI51" s="655"/>
      <c r="AQJ51" s="655"/>
      <c r="AQK51" s="655"/>
      <c r="AQL51" s="655"/>
      <c r="AQM51" s="655"/>
      <c r="AQN51" s="655"/>
      <c r="AQO51" s="655"/>
      <c r="AQP51" s="655"/>
      <c r="AQQ51" s="655"/>
      <c r="AQR51" s="655"/>
      <c r="AQS51" s="655"/>
      <c r="AQT51" s="655"/>
      <c r="AQU51" s="655"/>
      <c r="AQV51" s="655"/>
      <c r="AQW51" s="655"/>
      <c r="AQX51" s="655"/>
      <c r="AQY51" s="655"/>
      <c r="AQZ51" s="655"/>
      <c r="ARA51" s="655"/>
      <c r="ARB51" s="655"/>
      <c r="ARC51" s="655"/>
      <c r="ARD51" s="655"/>
      <c r="ARE51" s="655"/>
      <c r="ARF51" s="655"/>
      <c r="ARG51" s="655"/>
      <c r="ARH51" s="655"/>
      <c r="ARI51" s="655"/>
      <c r="ARJ51" s="655"/>
      <c r="ARK51" s="655"/>
      <c r="ARL51" s="655"/>
      <c r="ARM51" s="655"/>
      <c r="ARN51" s="655"/>
      <c r="ARO51" s="655"/>
      <c r="ARP51" s="655"/>
      <c r="ARQ51" s="655"/>
      <c r="ARR51" s="655"/>
      <c r="ARS51" s="655"/>
      <c r="ART51" s="655"/>
      <c r="ARU51" s="655"/>
      <c r="ARV51" s="655"/>
      <c r="ARW51" s="655"/>
      <c r="ARX51" s="655"/>
      <c r="ARY51" s="655"/>
      <c r="ARZ51" s="655"/>
      <c r="ASA51" s="655"/>
      <c r="ASB51" s="655"/>
      <c r="ASC51" s="655"/>
      <c r="ASD51" s="655"/>
      <c r="ASE51" s="655"/>
      <c r="ASF51" s="655"/>
      <c r="ASG51" s="655"/>
      <c r="ASH51" s="655"/>
      <c r="ASI51" s="655"/>
      <c r="ASJ51" s="655"/>
      <c r="ASK51" s="655"/>
      <c r="ASL51" s="655"/>
      <c r="ASM51" s="655"/>
      <c r="ASN51" s="655"/>
      <c r="ASO51" s="655"/>
      <c r="ASP51" s="655"/>
      <c r="ASQ51" s="655"/>
      <c r="ASR51" s="655"/>
      <c r="ASS51" s="655"/>
      <c r="AST51" s="655"/>
      <c r="ASU51" s="655"/>
      <c r="ASV51" s="655"/>
      <c r="ASW51" s="655"/>
      <c r="ASX51" s="655"/>
      <c r="ASY51" s="655"/>
      <c r="ASZ51" s="655"/>
      <c r="ATA51" s="655"/>
      <c r="ATB51" s="655"/>
      <c r="ATC51" s="655"/>
      <c r="ATD51" s="655"/>
      <c r="ATE51" s="655"/>
      <c r="ATF51" s="655"/>
      <c r="ATG51" s="655"/>
      <c r="ATH51" s="655"/>
      <c r="ATI51" s="655"/>
      <c r="ATJ51" s="655"/>
      <c r="ATK51" s="655"/>
      <c r="ATL51" s="655"/>
      <c r="ATM51" s="655"/>
      <c r="ATN51" s="655"/>
      <c r="ATO51" s="655"/>
      <c r="ATP51" s="655"/>
      <c r="ATQ51" s="655"/>
      <c r="ATR51" s="655"/>
      <c r="ATS51" s="655"/>
      <c r="ATT51" s="655"/>
      <c r="ATU51" s="655"/>
      <c r="ATV51" s="655"/>
      <c r="ATW51" s="655"/>
      <c r="ATX51" s="655"/>
      <c r="ATY51" s="655"/>
      <c r="ATZ51" s="655"/>
      <c r="AUA51" s="655"/>
      <c r="AUB51" s="655"/>
      <c r="AUC51" s="655"/>
      <c r="AUD51" s="655"/>
      <c r="AUE51" s="655"/>
      <c r="AUF51" s="655"/>
      <c r="AUG51" s="655"/>
      <c r="AUH51" s="655"/>
      <c r="AUI51" s="655"/>
      <c r="AUJ51" s="655"/>
      <c r="AUK51" s="655"/>
      <c r="AUL51" s="655"/>
      <c r="AUM51" s="655"/>
      <c r="AUN51" s="655"/>
      <c r="AUO51" s="655"/>
      <c r="AUP51" s="655"/>
      <c r="AUQ51" s="655"/>
      <c r="AUR51" s="655"/>
      <c r="AUS51" s="655"/>
      <c r="AUT51" s="655"/>
      <c r="AUU51" s="655"/>
      <c r="AUV51" s="655"/>
      <c r="AUW51" s="655"/>
      <c r="AUX51" s="655"/>
      <c r="AUY51" s="655"/>
      <c r="AUZ51" s="655"/>
      <c r="AVA51" s="655"/>
      <c r="AVB51" s="655"/>
      <c r="AVC51" s="655"/>
      <c r="AVD51" s="655"/>
      <c r="AVE51" s="655"/>
      <c r="AVF51" s="655"/>
      <c r="AVG51" s="655"/>
      <c r="AVH51" s="655"/>
      <c r="AVI51" s="655"/>
      <c r="AVJ51" s="655"/>
      <c r="AVK51" s="655"/>
      <c r="AVL51" s="655"/>
      <c r="AVM51" s="655"/>
      <c r="AVN51" s="655"/>
      <c r="AVO51" s="655"/>
      <c r="AVP51" s="655"/>
      <c r="AVQ51" s="655"/>
      <c r="AVR51" s="655"/>
      <c r="AVS51" s="655"/>
      <c r="AVT51" s="655"/>
      <c r="AVU51" s="655"/>
      <c r="AVV51" s="655"/>
      <c r="AVW51" s="655"/>
      <c r="AVX51" s="655"/>
      <c r="AVY51" s="655"/>
      <c r="AVZ51" s="655"/>
      <c r="AWA51" s="655"/>
      <c r="AWB51" s="655"/>
      <c r="AWC51" s="655"/>
      <c r="AWD51" s="655"/>
      <c r="AWE51" s="655"/>
      <c r="AWF51" s="655"/>
      <c r="AWG51" s="655"/>
      <c r="AWH51" s="655"/>
      <c r="AWI51" s="655"/>
      <c r="AWJ51" s="655"/>
      <c r="AWK51" s="655"/>
      <c r="AWL51" s="655"/>
      <c r="AWM51" s="655"/>
      <c r="AWN51" s="655"/>
      <c r="AWO51" s="655"/>
      <c r="AWP51" s="655"/>
      <c r="AWQ51" s="655"/>
      <c r="AWR51" s="655"/>
      <c r="AWS51" s="655"/>
      <c r="AWT51" s="655"/>
      <c r="AWU51" s="655"/>
      <c r="AWV51" s="655"/>
      <c r="AWW51" s="655"/>
      <c r="AWX51" s="655"/>
      <c r="AWY51" s="655"/>
      <c r="AWZ51" s="655"/>
      <c r="AXA51" s="655"/>
      <c r="AXB51" s="655"/>
      <c r="AXC51" s="655"/>
      <c r="AXD51" s="655"/>
      <c r="AXE51" s="655"/>
      <c r="AXF51" s="655"/>
      <c r="AXG51" s="655"/>
      <c r="AXH51" s="655"/>
      <c r="AXI51" s="655"/>
      <c r="AXJ51" s="655"/>
      <c r="AXK51" s="655"/>
      <c r="AXL51" s="655"/>
      <c r="AXM51" s="655"/>
      <c r="AXN51" s="655"/>
      <c r="AXO51" s="655"/>
      <c r="AXP51" s="655"/>
      <c r="AXQ51" s="655"/>
      <c r="AXR51" s="655"/>
      <c r="AXS51" s="655"/>
      <c r="AXT51" s="655"/>
      <c r="AXU51" s="655"/>
      <c r="AXV51" s="655"/>
      <c r="AXW51" s="655"/>
      <c r="AXX51" s="655"/>
      <c r="AXY51" s="655"/>
      <c r="AXZ51" s="655"/>
      <c r="AYA51" s="655"/>
      <c r="AYB51" s="655"/>
      <c r="AYC51" s="655"/>
      <c r="AYD51" s="655"/>
      <c r="AYE51" s="655"/>
      <c r="AYF51" s="655"/>
      <c r="AYG51" s="655"/>
      <c r="AYH51" s="655"/>
      <c r="AYI51" s="655"/>
      <c r="AYJ51" s="655"/>
      <c r="AYK51" s="655"/>
      <c r="AYL51" s="655"/>
      <c r="AYM51" s="655"/>
      <c r="AYN51" s="655"/>
      <c r="AYO51" s="655"/>
      <c r="AYP51" s="655"/>
      <c r="AYQ51" s="655"/>
      <c r="AYR51" s="655"/>
      <c r="AYS51" s="655"/>
      <c r="AYT51" s="655"/>
      <c r="AYU51" s="655"/>
      <c r="AYV51" s="655"/>
      <c r="AYW51" s="655"/>
      <c r="AYX51" s="655"/>
      <c r="AYY51" s="655"/>
      <c r="AYZ51" s="655"/>
      <c r="AZA51" s="655"/>
      <c r="AZB51" s="655"/>
      <c r="AZC51" s="655"/>
      <c r="AZD51" s="655"/>
      <c r="AZE51" s="655"/>
      <c r="AZF51" s="655"/>
      <c r="AZG51" s="655"/>
      <c r="AZH51" s="655"/>
      <c r="AZI51" s="655"/>
      <c r="AZJ51" s="655"/>
      <c r="AZK51" s="655"/>
      <c r="AZL51" s="655"/>
      <c r="AZM51" s="655"/>
      <c r="AZN51" s="655"/>
      <c r="AZO51" s="655"/>
      <c r="AZP51" s="655"/>
      <c r="AZQ51" s="655"/>
      <c r="AZR51" s="655"/>
      <c r="AZS51" s="655"/>
      <c r="AZT51" s="655"/>
      <c r="AZU51" s="655"/>
      <c r="AZV51" s="655"/>
      <c r="AZW51" s="655"/>
      <c r="AZX51" s="655"/>
      <c r="AZY51" s="655"/>
      <c r="AZZ51" s="655"/>
      <c r="BAA51" s="655"/>
      <c r="BAB51" s="655"/>
      <c r="BAC51" s="655"/>
      <c r="BAD51" s="655"/>
      <c r="BAE51" s="655"/>
      <c r="BAF51" s="655"/>
      <c r="BAG51" s="655"/>
      <c r="BAH51" s="655"/>
      <c r="BAI51" s="655"/>
      <c r="BAJ51" s="655"/>
      <c r="BAK51" s="655"/>
      <c r="BAL51" s="655"/>
      <c r="BAM51" s="655"/>
      <c r="BAN51" s="655"/>
      <c r="BAO51" s="655"/>
      <c r="BAP51" s="655"/>
      <c r="BAQ51" s="655"/>
      <c r="BAR51" s="655"/>
      <c r="BAS51" s="655"/>
      <c r="BAT51" s="655"/>
      <c r="BAU51" s="655"/>
      <c r="BAV51" s="655"/>
      <c r="BAW51" s="655"/>
      <c r="BAX51" s="655"/>
      <c r="BAY51" s="655"/>
      <c r="BAZ51" s="655"/>
      <c r="BBA51" s="655"/>
      <c r="BBB51" s="655"/>
      <c r="BBC51" s="655"/>
      <c r="BBD51" s="655"/>
      <c r="BBE51" s="655"/>
      <c r="BBF51" s="655"/>
      <c r="BBG51" s="655"/>
      <c r="BBH51" s="655"/>
      <c r="BBI51" s="655"/>
      <c r="BBJ51" s="655"/>
      <c r="BBK51" s="655"/>
      <c r="BBL51" s="655"/>
      <c r="BBM51" s="655"/>
      <c r="BBN51" s="655"/>
      <c r="BBO51" s="655"/>
      <c r="BBP51" s="655"/>
      <c r="BBQ51" s="655"/>
      <c r="BBR51" s="655"/>
      <c r="BBS51" s="655"/>
      <c r="BBT51" s="655"/>
      <c r="BBU51" s="655"/>
      <c r="BBV51" s="655"/>
      <c r="BBW51" s="655"/>
      <c r="BBX51" s="655"/>
      <c r="BBY51" s="655"/>
      <c r="BBZ51" s="655"/>
      <c r="BCA51" s="655"/>
      <c r="BCB51" s="655"/>
      <c r="BCC51" s="655"/>
      <c r="BCD51" s="655"/>
      <c r="BCE51" s="655"/>
      <c r="BCF51" s="655"/>
      <c r="BCG51" s="655"/>
      <c r="BCH51" s="655"/>
      <c r="BCI51" s="655"/>
      <c r="BCJ51" s="655"/>
      <c r="BCK51" s="655"/>
      <c r="BCL51" s="655"/>
      <c r="BCM51" s="655"/>
      <c r="BCN51" s="655"/>
      <c r="BCO51" s="655"/>
      <c r="BCP51" s="655"/>
      <c r="BCQ51" s="655"/>
      <c r="BCR51" s="655"/>
      <c r="BCS51" s="655"/>
      <c r="BCT51" s="655"/>
      <c r="BCU51" s="655"/>
      <c r="BCV51" s="655"/>
      <c r="BCW51" s="655"/>
      <c r="BCX51" s="655"/>
      <c r="BCY51" s="655"/>
      <c r="BCZ51" s="655"/>
      <c r="BDA51" s="655"/>
      <c r="BDB51" s="655"/>
      <c r="BDC51" s="655"/>
      <c r="BDD51" s="655"/>
      <c r="BDE51" s="655"/>
      <c r="BDF51" s="655"/>
      <c r="BDG51" s="655"/>
      <c r="BDH51" s="655"/>
      <c r="BDI51" s="655"/>
      <c r="BDJ51" s="655"/>
      <c r="BDK51" s="655"/>
      <c r="BDL51" s="655"/>
      <c r="BDM51" s="655"/>
      <c r="BDN51" s="655"/>
      <c r="BDO51" s="655"/>
      <c r="BDP51" s="655"/>
      <c r="BDQ51" s="655"/>
      <c r="BDR51" s="655"/>
      <c r="BDS51" s="655"/>
      <c r="BDT51" s="655"/>
      <c r="BDU51" s="655"/>
      <c r="BDV51" s="655"/>
      <c r="BDW51" s="655"/>
      <c r="BDX51" s="655"/>
      <c r="BDY51" s="655"/>
      <c r="BDZ51" s="655"/>
      <c r="BEA51" s="655"/>
      <c r="BEB51" s="655"/>
      <c r="BEC51" s="655"/>
      <c r="BED51" s="655"/>
      <c r="BEE51" s="655"/>
      <c r="BEF51" s="655"/>
      <c r="BEG51" s="655"/>
      <c r="BEH51" s="655"/>
      <c r="BEI51" s="655"/>
      <c r="BEJ51" s="655"/>
      <c r="BEK51" s="655"/>
      <c r="BEL51" s="655"/>
      <c r="BEM51" s="655"/>
      <c r="BEN51" s="655"/>
      <c r="BEO51" s="655"/>
      <c r="BEP51" s="655"/>
      <c r="BEQ51" s="655"/>
      <c r="BER51" s="655"/>
      <c r="BES51" s="655"/>
      <c r="BET51" s="655"/>
      <c r="BEU51" s="655"/>
      <c r="BEV51" s="655"/>
      <c r="BEW51" s="655"/>
      <c r="BEX51" s="655"/>
      <c r="BEY51" s="655"/>
      <c r="BEZ51" s="655"/>
      <c r="BFA51" s="655"/>
      <c r="BFB51" s="655"/>
      <c r="BFC51" s="655"/>
      <c r="BFD51" s="655"/>
      <c r="BFE51" s="655"/>
      <c r="BFF51" s="655"/>
      <c r="BFG51" s="655"/>
      <c r="BFH51" s="655"/>
      <c r="BFI51" s="655"/>
      <c r="BFJ51" s="655"/>
      <c r="BFK51" s="655"/>
      <c r="BFL51" s="655"/>
      <c r="BFM51" s="655"/>
      <c r="BFN51" s="655"/>
      <c r="BFO51" s="655"/>
      <c r="BFP51" s="655"/>
      <c r="BFQ51" s="655"/>
      <c r="BFR51" s="655"/>
      <c r="BFS51" s="655"/>
      <c r="BFT51" s="655"/>
      <c r="BFU51" s="655"/>
      <c r="BFV51" s="655"/>
      <c r="BFW51" s="655"/>
      <c r="BFX51" s="655"/>
      <c r="BFY51" s="655"/>
      <c r="BFZ51" s="655"/>
      <c r="BGA51" s="655"/>
      <c r="BGB51" s="655"/>
      <c r="BGC51" s="655"/>
      <c r="BGD51" s="655"/>
      <c r="BGE51" s="655"/>
      <c r="BGF51" s="655"/>
      <c r="BGG51" s="655"/>
      <c r="BGH51" s="655"/>
      <c r="BGI51" s="655"/>
      <c r="BGJ51" s="655"/>
      <c r="BGK51" s="655"/>
      <c r="BGL51" s="655"/>
      <c r="BGM51" s="655"/>
      <c r="BGN51" s="655"/>
      <c r="BGO51" s="655"/>
      <c r="BGP51" s="655"/>
      <c r="BGQ51" s="655"/>
      <c r="BGR51" s="655"/>
      <c r="BGS51" s="655"/>
      <c r="BGT51" s="655"/>
      <c r="BGU51" s="655"/>
      <c r="BGV51" s="655"/>
      <c r="BGW51" s="655"/>
      <c r="BGX51" s="655"/>
      <c r="BGY51" s="655"/>
      <c r="BGZ51" s="655"/>
      <c r="BHA51" s="655"/>
      <c r="BHB51" s="655"/>
      <c r="BHC51" s="655"/>
      <c r="BHD51" s="655"/>
      <c r="BHE51" s="655"/>
      <c r="BHF51" s="655"/>
      <c r="BHG51" s="655"/>
      <c r="BHH51" s="655"/>
      <c r="BHI51" s="655"/>
      <c r="BHJ51" s="655"/>
      <c r="BHK51" s="655"/>
      <c r="BHL51" s="655"/>
      <c r="BHM51" s="655"/>
      <c r="BHN51" s="655"/>
      <c r="BHO51" s="655"/>
      <c r="BHP51" s="655"/>
      <c r="BHQ51" s="655"/>
      <c r="BHR51" s="655"/>
      <c r="BHS51" s="655"/>
      <c r="BHT51" s="655"/>
      <c r="BHU51" s="655"/>
      <c r="BHV51" s="655"/>
      <c r="BHW51" s="655"/>
      <c r="BHX51" s="655"/>
      <c r="BHY51" s="655"/>
      <c r="BHZ51" s="655"/>
      <c r="BIA51" s="655"/>
      <c r="BIB51" s="655"/>
      <c r="BIC51" s="655"/>
      <c r="BID51" s="655"/>
      <c r="BIE51" s="655"/>
      <c r="BIF51" s="655"/>
      <c r="BIG51" s="655"/>
      <c r="BIH51" s="655"/>
      <c r="BII51" s="655"/>
      <c r="BIJ51" s="655"/>
      <c r="BIK51" s="655"/>
      <c r="BIL51" s="655"/>
      <c r="BIM51" s="655"/>
      <c r="BIN51" s="655"/>
      <c r="BIO51" s="655"/>
      <c r="BIP51" s="655"/>
      <c r="BIQ51" s="655"/>
      <c r="BIR51" s="655"/>
      <c r="BIS51" s="655"/>
      <c r="BIT51" s="655"/>
      <c r="BIU51" s="655"/>
      <c r="BIV51" s="655"/>
      <c r="BIW51" s="655"/>
      <c r="BIX51" s="655"/>
      <c r="BIY51" s="655"/>
      <c r="BIZ51" s="655"/>
      <c r="BJA51" s="655"/>
      <c r="BJB51" s="655"/>
      <c r="BJC51" s="655"/>
      <c r="BJD51" s="655"/>
      <c r="BJE51" s="655"/>
      <c r="BJF51" s="655"/>
      <c r="BJG51" s="655"/>
      <c r="BJH51" s="655"/>
      <c r="BJI51" s="655"/>
      <c r="BJJ51" s="655"/>
      <c r="BJK51" s="655"/>
      <c r="BJL51" s="655"/>
      <c r="BJM51" s="655"/>
      <c r="BJN51" s="655"/>
      <c r="BJO51" s="655"/>
      <c r="BJP51" s="655"/>
      <c r="BJQ51" s="655"/>
      <c r="BJR51" s="655"/>
      <c r="BJS51" s="655"/>
      <c r="BJT51" s="655"/>
      <c r="BJU51" s="655"/>
      <c r="BJV51" s="655"/>
      <c r="BJW51" s="655"/>
      <c r="BJX51" s="655"/>
      <c r="BJY51" s="655"/>
      <c r="BJZ51" s="655"/>
      <c r="BKA51" s="655"/>
      <c r="BKB51" s="655"/>
      <c r="BKC51" s="655"/>
      <c r="BKD51" s="655"/>
      <c r="BKE51" s="655"/>
      <c r="BKF51" s="655"/>
      <c r="BKG51" s="655"/>
      <c r="BKH51" s="655"/>
      <c r="BKI51" s="655"/>
      <c r="BKJ51" s="655"/>
      <c r="BKK51" s="655"/>
      <c r="BKL51" s="655"/>
      <c r="BKM51" s="655"/>
      <c r="BKN51" s="655"/>
      <c r="BKO51" s="655"/>
      <c r="BKP51" s="655"/>
      <c r="BKQ51" s="655"/>
      <c r="BKR51" s="655"/>
      <c r="BKS51" s="655"/>
      <c r="BKT51" s="655"/>
      <c r="BKU51" s="655"/>
      <c r="BKV51" s="655"/>
      <c r="BKW51" s="655"/>
      <c r="BKX51" s="655"/>
      <c r="BKY51" s="655"/>
      <c r="BKZ51" s="655"/>
      <c r="BLA51" s="655"/>
      <c r="BLB51" s="655"/>
      <c r="BLC51" s="655"/>
      <c r="BLD51" s="655"/>
      <c r="BLE51" s="655"/>
      <c r="BLF51" s="655"/>
      <c r="BLG51" s="655"/>
      <c r="BLH51" s="655"/>
      <c r="BLI51" s="655"/>
      <c r="BLJ51" s="655"/>
      <c r="BLK51" s="655"/>
      <c r="BLL51" s="655"/>
      <c r="BLM51" s="655"/>
      <c r="BLN51" s="655"/>
      <c r="BLO51" s="655"/>
      <c r="BLP51" s="655"/>
      <c r="BLQ51" s="655"/>
      <c r="BLR51" s="655"/>
      <c r="BLS51" s="655"/>
      <c r="BLT51" s="655"/>
      <c r="BLU51" s="655"/>
      <c r="BLV51" s="655"/>
      <c r="BLW51" s="655"/>
      <c r="BLX51" s="655"/>
      <c r="BLY51" s="655"/>
      <c r="BLZ51" s="655"/>
      <c r="BMA51" s="655"/>
      <c r="BMB51" s="655"/>
      <c r="BMC51" s="655"/>
      <c r="BMD51" s="655"/>
      <c r="BME51" s="655"/>
      <c r="BMF51" s="655"/>
      <c r="BMG51" s="655"/>
      <c r="BMH51" s="655"/>
      <c r="BMI51" s="655"/>
      <c r="BMJ51" s="655"/>
      <c r="BMK51" s="655"/>
      <c r="BML51" s="655"/>
      <c r="BMM51" s="655"/>
      <c r="BMN51" s="655"/>
      <c r="BMO51" s="655"/>
      <c r="BMP51" s="655"/>
      <c r="BMQ51" s="655"/>
      <c r="BMR51" s="655"/>
      <c r="BMS51" s="655"/>
      <c r="BMT51" s="655"/>
      <c r="BMU51" s="655"/>
      <c r="BMV51" s="655"/>
      <c r="BMW51" s="655"/>
      <c r="BMX51" s="655"/>
      <c r="BMY51" s="655"/>
      <c r="BMZ51" s="655"/>
      <c r="BNA51" s="655"/>
      <c r="BNB51" s="655"/>
      <c r="BNC51" s="655"/>
      <c r="BND51" s="655"/>
      <c r="BNE51" s="655"/>
      <c r="BNF51" s="655"/>
      <c r="BNG51" s="655"/>
      <c r="BNH51" s="655"/>
      <c r="BNI51" s="655"/>
      <c r="BNJ51" s="655"/>
      <c r="BNK51" s="655"/>
      <c r="BNL51" s="655"/>
      <c r="BNM51" s="655"/>
      <c r="BNN51" s="655"/>
      <c r="BNO51" s="655"/>
      <c r="BNP51" s="655"/>
      <c r="BNQ51" s="655"/>
      <c r="BNR51" s="655"/>
      <c r="BNS51" s="655"/>
      <c r="BNT51" s="655"/>
      <c r="BNU51" s="655"/>
      <c r="BNV51" s="655"/>
      <c r="BNW51" s="655"/>
      <c r="BNX51" s="655"/>
      <c r="BNY51" s="655"/>
      <c r="BNZ51" s="655"/>
      <c r="BOA51" s="655"/>
      <c r="BOB51" s="655"/>
      <c r="BOC51" s="655"/>
      <c r="BOD51" s="655"/>
      <c r="BOE51" s="655"/>
      <c r="BOF51" s="655"/>
      <c r="BOG51" s="655"/>
      <c r="BOH51" s="655"/>
      <c r="BOI51" s="655"/>
      <c r="BOJ51" s="655"/>
      <c r="BOK51" s="655"/>
      <c r="BOL51" s="655"/>
      <c r="BOM51" s="655"/>
      <c r="BON51" s="655"/>
      <c r="BOO51" s="655"/>
      <c r="BOP51" s="655"/>
      <c r="BOQ51" s="655"/>
      <c r="BOR51" s="655"/>
      <c r="BOS51" s="655"/>
      <c r="BOT51" s="655"/>
      <c r="BOU51" s="655"/>
      <c r="BOV51" s="655"/>
      <c r="BOW51" s="655"/>
      <c r="BOX51" s="655"/>
      <c r="BOY51" s="655"/>
      <c r="BOZ51" s="655"/>
      <c r="BPA51" s="655"/>
      <c r="BPB51" s="655"/>
      <c r="BPC51" s="655"/>
      <c r="BPD51" s="655"/>
      <c r="BPE51" s="655"/>
      <c r="BPF51" s="655"/>
      <c r="BPG51" s="655"/>
      <c r="BPH51" s="655"/>
      <c r="BPI51" s="655"/>
      <c r="BPJ51" s="655"/>
      <c r="BPK51" s="655"/>
      <c r="BPL51" s="655"/>
      <c r="BPM51" s="655"/>
      <c r="BPN51" s="655"/>
      <c r="BPO51" s="655"/>
      <c r="BPP51" s="655"/>
      <c r="BPQ51" s="655"/>
      <c r="BPR51" s="655"/>
      <c r="BPS51" s="655"/>
      <c r="BPT51" s="655"/>
      <c r="BPU51" s="655"/>
      <c r="BPV51" s="655"/>
      <c r="BPW51" s="655"/>
      <c r="BPX51" s="655"/>
      <c r="BPY51" s="655"/>
      <c r="BPZ51" s="655"/>
      <c r="BQA51" s="655"/>
      <c r="BQB51" s="655"/>
      <c r="BQC51" s="655"/>
      <c r="BQD51" s="655"/>
      <c r="BQE51" s="655"/>
      <c r="BQF51" s="655"/>
      <c r="BQG51" s="655"/>
      <c r="BQH51" s="655"/>
      <c r="BQI51" s="655"/>
      <c r="BQJ51" s="655"/>
      <c r="BQK51" s="655"/>
      <c r="BQL51" s="655"/>
      <c r="BQM51" s="655"/>
      <c r="BQN51" s="655"/>
      <c r="BQO51" s="655"/>
      <c r="BQP51" s="655"/>
      <c r="BQQ51" s="655"/>
      <c r="BQR51" s="655"/>
      <c r="BQS51" s="655"/>
      <c r="BQT51" s="655"/>
      <c r="BQU51" s="655"/>
      <c r="BQV51" s="655"/>
      <c r="BQW51" s="655"/>
      <c r="BQX51" s="655"/>
      <c r="BQY51" s="655"/>
      <c r="BQZ51" s="655"/>
      <c r="BRA51" s="655"/>
      <c r="BRB51" s="655"/>
      <c r="BRC51" s="655"/>
      <c r="BRD51" s="655"/>
      <c r="BRE51" s="655"/>
      <c r="BRF51" s="655"/>
      <c r="BRG51" s="655"/>
      <c r="BRH51" s="655"/>
      <c r="BRI51" s="655"/>
      <c r="BRJ51" s="655"/>
      <c r="BRK51" s="655"/>
      <c r="BRL51" s="655"/>
      <c r="BRM51" s="655"/>
      <c r="BRN51" s="655"/>
      <c r="BRO51" s="655"/>
      <c r="BRP51" s="655"/>
      <c r="BRQ51" s="655"/>
      <c r="BRR51" s="655"/>
      <c r="BRS51" s="655"/>
      <c r="BRT51" s="655"/>
      <c r="BRU51" s="655"/>
      <c r="BRV51" s="655"/>
      <c r="BRW51" s="655"/>
      <c r="BRX51" s="655"/>
      <c r="BRY51" s="655"/>
      <c r="BRZ51" s="655"/>
      <c r="BSA51" s="655"/>
      <c r="BSB51" s="655"/>
      <c r="BSC51" s="655"/>
      <c r="BSD51" s="655"/>
      <c r="BSE51" s="655"/>
      <c r="BSF51" s="655"/>
      <c r="BSG51" s="655"/>
      <c r="BSH51" s="655"/>
      <c r="BSI51" s="655"/>
      <c r="BSJ51" s="655"/>
      <c r="BSK51" s="655"/>
      <c r="BSL51" s="655"/>
      <c r="BSM51" s="655"/>
      <c r="BSN51" s="655"/>
      <c r="BSO51" s="655"/>
      <c r="BSP51" s="655"/>
      <c r="BSQ51" s="655"/>
      <c r="BSR51" s="655"/>
      <c r="BSS51" s="655"/>
      <c r="BST51" s="655"/>
      <c r="BSU51" s="655"/>
      <c r="BSV51" s="655"/>
      <c r="BSW51" s="655"/>
      <c r="BSX51" s="655"/>
      <c r="BSY51" s="655"/>
      <c r="BSZ51" s="655"/>
      <c r="BTA51" s="655"/>
      <c r="BTB51" s="655"/>
      <c r="BTC51" s="655"/>
      <c r="BTD51" s="655"/>
      <c r="BTE51" s="655"/>
      <c r="BTF51" s="655"/>
      <c r="BTG51" s="655"/>
      <c r="BTH51" s="655"/>
      <c r="BTI51" s="655"/>
      <c r="BTJ51" s="655"/>
      <c r="BTK51" s="655"/>
      <c r="BTL51" s="655"/>
      <c r="BTM51" s="655"/>
      <c r="BTN51" s="655"/>
      <c r="BTO51" s="655"/>
      <c r="BTP51" s="655"/>
      <c r="BTQ51" s="655"/>
      <c r="BTR51" s="655"/>
      <c r="BTS51" s="655"/>
      <c r="BTT51" s="655"/>
      <c r="BTU51" s="655"/>
      <c r="BTV51" s="655"/>
      <c r="BTW51" s="655"/>
      <c r="BTX51" s="655"/>
      <c r="BTY51" s="655"/>
      <c r="BTZ51" s="655"/>
      <c r="BUA51" s="655"/>
      <c r="BUB51" s="655"/>
      <c r="BUC51" s="655"/>
      <c r="BUD51" s="655"/>
      <c r="BUE51" s="655"/>
      <c r="BUF51" s="655"/>
      <c r="BUG51" s="655"/>
      <c r="BUH51" s="655"/>
      <c r="BUI51" s="655"/>
      <c r="BUJ51" s="655"/>
      <c r="BUK51" s="655"/>
      <c r="BUL51" s="655"/>
      <c r="BUM51" s="655"/>
      <c r="BUN51" s="655"/>
      <c r="BUO51" s="655"/>
      <c r="BUP51" s="655"/>
      <c r="BUQ51" s="655"/>
      <c r="BUR51" s="655"/>
      <c r="BUS51" s="655"/>
      <c r="BUT51" s="655"/>
      <c r="BUU51" s="655"/>
      <c r="BUV51" s="655"/>
      <c r="BUW51" s="655"/>
      <c r="BUX51" s="655"/>
      <c r="BUY51" s="655"/>
      <c r="BUZ51" s="655"/>
      <c r="BVA51" s="655"/>
      <c r="BVB51" s="655"/>
      <c r="BVC51" s="655"/>
      <c r="BVD51" s="655"/>
      <c r="BVE51" s="655"/>
      <c r="BVF51" s="655"/>
      <c r="BVG51" s="655"/>
      <c r="BVH51" s="655"/>
      <c r="BVI51" s="655"/>
      <c r="BVJ51" s="655"/>
      <c r="BVK51" s="655"/>
      <c r="BVL51" s="655"/>
      <c r="BVM51" s="655"/>
      <c r="BVN51" s="655"/>
      <c r="BVO51" s="655"/>
      <c r="BVP51" s="655"/>
      <c r="BVQ51" s="655"/>
      <c r="BVR51" s="655"/>
      <c r="BVS51" s="655"/>
      <c r="BVT51" s="655"/>
      <c r="BVU51" s="655"/>
      <c r="BVV51" s="655"/>
      <c r="BVW51" s="655"/>
      <c r="BVX51" s="655"/>
      <c r="BVY51" s="655"/>
      <c r="BVZ51" s="655"/>
      <c r="BWA51" s="655"/>
      <c r="BWB51" s="655"/>
      <c r="BWC51" s="655"/>
      <c r="BWD51" s="655"/>
      <c r="BWE51" s="655"/>
      <c r="BWF51" s="655"/>
      <c r="BWG51" s="655"/>
      <c r="BWH51" s="655"/>
      <c r="BWI51" s="655"/>
      <c r="BWJ51" s="655"/>
      <c r="BWK51" s="655"/>
      <c r="BWL51" s="655"/>
      <c r="BWM51" s="655"/>
      <c r="BWN51" s="655"/>
      <c r="BWO51" s="655"/>
      <c r="BWP51" s="655"/>
      <c r="BWQ51" s="655"/>
      <c r="BWR51" s="655"/>
      <c r="BWS51" s="655"/>
      <c r="BWT51" s="655"/>
      <c r="BWU51" s="655"/>
      <c r="BWV51" s="655"/>
      <c r="BWW51" s="655"/>
      <c r="BWX51" s="655"/>
      <c r="BWY51" s="655"/>
      <c r="BWZ51" s="655"/>
      <c r="BXA51" s="655"/>
      <c r="BXB51" s="655"/>
      <c r="BXC51" s="655"/>
      <c r="BXD51" s="655"/>
      <c r="BXE51" s="655"/>
      <c r="BXF51" s="655"/>
      <c r="BXG51" s="655"/>
      <c r="BXH51" s="655"/>
      <c r="BXI51" s="655"/>
      <c r="BXJ51" s="655"/>
      <c r="BXK51" s="655"/>
      <c r="BXL51" s="655"/>
      <c r="BXM51" s="655"/>
      <c r="BXN51" s="655"/>
      <c r="BXO51" s="655"/>
      <c r="BXP51" s="655"/>
      <c r="BXQ51" s="655"/>
      <c r="BXR51" s="655"/>
      <c r="BXS51" s="655"/>
      <c r="BXT51" s="655"/>
      <c r="BXU51" s="655"/>
      <c r="BXV51" s="655"/>
      <c r="BXW51" s="655"/>
      <c r="BXX51" s="655"/>
      <c r="BXY51" s="655"/>
      <c r="BXZ51" s="655"/>
      <c r="BYA51" s="655"/>
      <c r="BYB51" s="655"/>
      <c r="BYC51" s="655"/>
      <c r="BYD51" s="655"/>
      <c r="BYE51" s="655"/>
      <c r="BYF51" s="655"/>
      <c r="BYG51" s="655"/>
      <c r="BYH51" s="655"/>
      <c r="BYI51" s="655"/>
      <c r="BYJ51" s="655"/>
      <c r="BYK51" s="655"/>
      <c r="BYL51" s="655"/>
      <c r="BYM51" s="655"/>
      <c r="BYN51" s="655"/>
      <c r="BYO51" s="655"/>
      <c r="BYP51" s="655"/>
      <c r="BYQ51" s="655"/>
      <c r="BYR51" s="655"/>
      <c r="BYS51" s="655"/>
      <c r="BYT51" s="655"/>
      <c r="BYU51" s="655"/>
      <c r="BYV51" s="655"/>
      <c r="BYW51" s="655"/>
      <c r="BYX51" s="655"/>
      <c r="BYY51" s="655"/>
      <c r="BYZ51" s="655"/>
      <c r="BZA51" s="655"/>
      <c r="BZB51" s="655"/>
      <c r="BZC51" s="655"/>
      <c r="BZD51" s="655"/>
      <c r="BZE51" s="655"/>
      <c r="BZF51" s="655"/>
      <c r="BZG51" s="655"/>
      <c r="BZH51" s="655"/>
      <c r="BZI51" s="655"/>
      <c r="BZJ51" s="655"/>
      <c r="BZK51" s="655"/>
      <c r="BZL51" s="655"/>
      <c r="BZM51" s="655"/>
      <c r="BZN51" s="655"/>
      <c r="BZO51" s="655"/>
      <c r="BZP51" s="655"/>
      <c r="BZQ51" s="655"/>
      <c r="BZR51" s="655"/>
      <c r="BZS51" s="655"/>
      <c r="BZT51" s="655"/>
      <c r="BZU51" s="655"/>
      <c r="BZV51" s="655"/>
      <c r="BZW51" s="655"/>
      <c r="BZX51" s="655"/>
      <c r="BZY51" s="655"/>
      <c r="BZZ51" s="655"/>
      <c r="CAA51" s="655"/>
      <c r="CAB51" s="655"/>
      <c r="CAC51" s="655"/>
      <c r="CAD51" s="655"/>
      <c r="CAE51" s="655"/>
      <c r="CAF51" s="655"/>
      <c r="CAG51" s="655"/>
      <c r="CAH51" s="655"/>
      <c r="CAI51" s="655"/>
      <c r="CAJ51" s="655"/>
      <c r="CAK51" s="655"/>
      <c r="CAL51" s="655"/>
      <c r="CAM51" s="655"/>
      <c r="CAN51" s="655"/>
      <c r="CAO51" s="655"/>
      <c r="CAP51" s="655"/>
      <c r="CAQ51" s="655"/>
      <c r="CAR51" s="655"/>
      <c r="CAS51" s="655"/>
      <c r="CAT51" s="655"/>
      <c r="CAU51" s="655"/>
      <c r="CAV51" s="655"/>
      <c r="CAW51" s="655"/>
      <c r="CAX51" s="655"/>
      <c r="CAY51" s="655"/>
      <c r="CAZ51" s="655"/>
      <c r="CBA51" s="655"/>
      <c r="CBB51" s="655"/>
      <c r="CBC51" s="655"/>
      <c r="CBD51" s="655"/>
      <c r="CBE51" s="655"/>
      <c r="CBF51" s="655"/>
      <c r="CBG51" s="655"/>
      <c r="CBH51" s="655"/>
      <c r="CBI51" s="655"/>
      <c r="CBJ51" s="655"/>
      <c r="CBK51" s="655"/>
      <c r="CBL51" s="655"/>
      <c r="CBM51" s="655"/>
      <c r="CBN51" s="655"/>
      <c r="CBO51" s="655"/>
      <c r="CBP51" s="655"/>
      <c r="CBQ51" s="655"/>
      <c r="CBR51" s="655"/>
      <c r="CBS51" s="655"/>
      <c r="CBT51" s="655"/>
      <c r="CBU51" s="655"/>
      <c r="CBV51" s="655"/>
      <c r="CBW51" s="655"/>
      <c r="CBX51" s="655"/>
      <c r="CBY51" s="655"/>
      <c r="CBZ51" s="655"/>
      <c r="CCA51" s="655"/>
      <c r="CCB51" s="655"/>
      <c r="CCC51" s="655"/>
      <c r="CCD51" s="655"/>
      <c r="CCE51" s="655"/>
      <c r="CCF51" s="655"/>
      <c r="CCG51" s="655"/>
      <c r="CCH51" s="655"/>
      <c r="CCI51" s="655"/>
      <c r="CCJ51" s="655"/>
      <c r="CCK51" s="655"/>
      <c r="CCL51" s="655"/>
      <c r="CCM51" s="655"/>
      <c r="CCN51" s="655"/>
      <c r="CCO51" s="655"/>
      <c r="CCP51" s="655"/>
      <c r="CCQ51" s="655"/>
      <c r="CCR51" s="655"/>
      <c r="CCS51" s="655"/>
      <c r="CCT51" s="655"/>
      <c r="CCU51" s="655"/>
      <c r="CCV51" s="655"/>
      <c r="CCW51" s="655"/>
      <c r="CCX51" s="655"/>
      <c r="CCY51" s="655"/>
      <c r="CCZ51" s="655"/>
      <c r="CDA51" s="655"/>
      <c r="CDB51" s="655"/>
      <c r="CDC51" s="655"/>
      <c r="CDD51" s="655"/>
      <c r="CDE51" s="655"/>
      <c r="CDF51" s="655"/>
      <c r="CDG51" s="655"/>
      <c r="CDH51" s="655"/>
      <c r="CDI51" s="655"/>
      <c r="CDJ51" s="655"/>
      <c r="CDK51" s="655"/>
      <c r="CDL51" s="655"/>
      <c r="CDM51" s="655"/>
      <c r="CDN51" s="655"/>
      <c r="CDO51" s="655"/>
      <c r="CDP51" s="655"/>
      <c r="CDQ51" s="655"/>
      <c r="CDR51" s="655"/>
      <c r="CDS51" s="655"/>
      <c r="CDT51" s="655"/>
      <c r="CDU51" s="655"/>
      <c r="CDV51" s="655"/>
      <c r="CDW51" s="655"/>
      <c r="CDX51" s="655"/>
      <c r="CDY51" s="655"/>
      <c r="CDZ51" s="655"/>
      <c r="CEA51" s="655"/>
      <c r="CEB51" s="655"/>
      <c r="CEC51" s="655"/>
      <c r="CED51" s="655"/>
      <c r="CEE51" s="655"/>
      <c r="CEF51" s="655"/>
      <c r="CEG51" s="655"/>
      <c r="CEH51" s="655"/>
      <c r="CEI51" s="655"/>
      <c r="CEJ51" s="655"/>
      <c r="CEK51" s="655"/>
      <c r="CEL51" s="655"/>
      <c r="CEM51" s="655"/>
      <c r="CEN51" s="655"/>
      <c r="CEO51" s="655"/>
      <c r="CEP51" s="655"/>
      <c r="CEQ51" s="655"/>
      <c r="CER51" s="655"/>
      <c r="CES51" s="655"/>
      <c r="CET51" s="655"/>
      <c r="CEU51" s="655"/>
      <c r="CEV51" s="655"/>
      <c r="CEW51" s="655"/>
      <c r="CEX51" s="655"/>
      <c r="CEY51" s="655"/>
      <c r="CEZ51" s="655"/>
      <c r="CFA51" s="655"/>
      <c r="CFB51" s="655"/>
      <c r="CFC51" s="655"/>
      <c r="CFD51" s="655"/>
      <c r="CFE51" s="655"/>
      <c r="CFF51" s="655"/>
      <c r="CFG51" s="655"/>
      <c r="CFH51" s="655"/>
      <c r="CFI51" s="655"/>
      <c r="CFJ51" s="655"/>
      <c r="CFK51" s="655"/>
      <c r="CFL51" s="655"/>
      <c r="CFM51" s="655"/>
      <c r="CFN51" s="655"/>
      <c r="CFO51" s="655"/>
      <c r="CFP51" s="655"/>
      <c r="CFQ51" s="655"/>
      <c r="CFR51" s="655"/>
      <c r="CFS51" s="655"/>
      <c r="CFT51" s="655"/>
      <c r="CFU51" s="655"/>
      <c r="CFV51" s="655"/>
      <c r="CFW51" s="655"/>
      <c r="CFX51" s="655"/>
      <c r="CFY51" s="655"/>
      <c r="CFZ51" s="655"/>
      <c r="CGA51" s="655"/>
      <c r="CGB51" s="655"/>
      <c r="CGC51" s="655"/>
      <c r="CGD51" s="655"/>
      <c r="CGE51" s="655"/>
      <c r="CGF51" s="655"/>
      <c r="CGG51" s="655"/>
      <c r="CGH51" s="655"/>
      <c r="CGI51" s="655"/>
      <c r="CGJ51" s="655"/>
      <c r="CGK51" s="655"/>
      <c r="CGL51" s="655"/>
      <c r="CGM51" s="655"/>
      <c r="CGN51" s="655"/>
      <c r="CGO51" s="655"/>
      <c r="CGP51" s="655"/>
      <c r="CGQ51" s="655"/>
      <c r="CGR51" s="655"/>
      <c r="CGS51" s="655"/>
      <c r="CGT51" s="655"/>
      <c r="CGU51" s="655"/>
      <c r="CGV51" s="655"/>
      <c r="CGW51" s="655"/>
      <c r="CGX51" s="655"/>
      <c r="CGY51" s="655"/>
      <c r="CGZ51" s="655"/>
      <c r="CHA51" s="655"/>
      <c r="CHB51" s="655"/>
      <c r="CHC51" s="655"/>
      <c r="CHD51" s="655"/>
      <c r="CHE51" s="655"/>
      <c r="CHF51" s="655"/>
      <c r="CHG51" s="655"/>
      <c r="CHH51" s="655"/>
      <c r="CHI51" s="655"/>
      <c r="CHJ51" s="655"/>
      <c r="CHK51" s="655"/>
      <c r="CHL51" s="655"/>
      <c r="CHM51" s="655"/>
      <c r="CHN51" s="655"/>
      <c r="CHO51" s="655"/>
      <c r="CHP51" s="655"/>
      <c r="CHQ51" s="655"/>
      <c r="CHR51" s="655"/>
      <c r="CHS51" s="655"/>
      <c r="CHT51" s="655"/>
      <c r="CHU51" s="655"/>
      <c r="CHV51" s="655"/>
      <c r="CHW51" s="655"/>
      <c r="CHX51" s="655"/>
      <c r="CHY51" s="655"/>
      <c r="CHZ51" s="655"/>
      <c r="CIA51" s="655"/>
      <c r="CIB51" s="655"/>
      <c r="CIC51" s="655"/>
      <c r="CID51" s="655"/>
      <c r="CIE51" s="655"/>
      <c r="CIF51" s="655"/>
      <c r="CIG51" s="655"/>
      <c r="CIH51" s="655"/>
      <c r="CII51" s="655"/>
      <c r="CIJ51" s="655"/>
      <c r="CIK51" s="655"/>
      <c r="CIL51" s="655"/>
      <c r="CIM51" s="655"/>
      <c r="CIN51" s="655"/>
      <c r="CIO51" s="655"/>
      <c r="CIP51" s="655"/>
      <c r="CIQ51" s="655"/>
      <c r="CIR51" s="655"/>
      <c r="CIS51" s="655"/>
      <c r="CIT51" s="655"/>
      <c r="CIU51" s="655"/>
      <c r="CIV51" s="655"/>
      <c r="CIW51" s="655"/>
      <c r="CIX51" s="655"/>
      <c r="CIY51" s="655"/>
      <c r="CIZ51" s="655"/>
      <c r="CJA51" s="655"/>
      <c r="CJB51" s="655"/>
      <c r="CJC51" s="655"/>
      <c r="CJD51" s="655"/>
      <c r="CJE51" s="655"/>
      <c r="CJF51" s="655"/>
      <c r="CJG51" s="655"/>
      <c r="CJH51" s="655"/>
      <c r="CJI51" s="655"/>
      <c r="CJJ51" s="655"/>
      <c r="CJK51" s="655"/>
      <c r="CJL51" s="655"/>
      <c r="CJM51" s="655"/>
      <c r="CJN51" s="655"/>
      <c r="CJO51" s="655"/>
      <c r="CJP51" s="655"/>
      <c r="CJQ51" s="655"/>
      <c r="CJR51" s="655"/>
      <c r="CJS51" s="655"/>
      <c r="CJT51" s="655"/>
      <c r="CJU51" s="655"/>
      <c r="CJV51" s="655"/>
      <c r="CJW51" s="655"/>
      <c r="CJX51" s="655"/>
      <c r="CJY51" s="655"/>
      <c r="CJZ51" s="655"/>
      <c r="CKA51" s="655"/>
      <c r="CKB51" s="655"/>
      <c r="CKC51" s="655"/>
      <c r="CKD51" s="655"/>
      <c r="CKE51" s="655"/>
      <c r="CKF51" s="655"/>
      <c r="CKG51" s="655"/>
      <c r="CKH51" s="655"/>
      <c r="CKI51" s="655"/>
      <c r="CKJ51" s="655"/>
      <c r="CKK51" s="655"/>
      <c r="CKL51" s="655"/>
      <c r="CKM51" s="655"/>
      <c r="CKN51" s="655"/>
      <c r="CKO51" s="655"/>
      <c r="CKP51" s="655"/>
      <c r="CKQ51" s="655"/>
      <c r="CKR51" s="655"/>
      <c r="CKS51" s="655"/>
      <c r="CKT51" s="655"/>
      <c r="CKU51" s="655"/>
      <c r="CKV51" s="655"/>
      <c r="CKW51" s="655"/>
      <c r="CKX51" s="655"/>
      <c r="CKY51" s="655"/>
      <c r="CKZ51" s="655"/>
      <c r="CLA51" s="655"/>
      <c r="CLB51" s="655"/>
      <c r="CLC51" s="655"/>
      <c r="CLD51" s="655"/>
      <c r="CLE51" s="655"/>
      <c r="CLF51" s="655"/>
      <c r="CLG51" s="655"/>
      <c r="CLH51" s="655"/>
      <c r="CLI51" s="655"/>
      <c r="CLJ51" s="655"/>
      <c r="CLK51" s="655"/>
      <c r="CLL51" s="655"/>
      <c r="CLM51" s="655"/>
      <c r="CLN51" s="655"/>
      <c r="CLO51" s="655"/>
      <c r="CLP51" s="655"/>
      <c r="CLQ51" s="655"/>
      <c r="CLR51" s="655"/>
      <c r="CLS51" s="655"/>
      <c r="CLT51" s="655"/>
      <c r="CLU51" s="655"/>
      <c r="CLV51" s="655"/>
      <c r="CLW51" s="655"/>
      <c r="CLX51" s="655"/>
      <c r="CLY51" s="655"/>
      <c r="CLZ51" s="655"/>
      <c r="CMA51" s="655"/>
      <c r="CMB51" s="655"/>
      <c r="CMC51" s="655"/>
      <c r="CMD51" s="655"/>
      <c r="CME51" s="655"/>
      <c r="CMF51" s="655"/>
      <c r="CMG51" s="655"/>
      <c r="CMH51" s="655"/>
      <c r="CMI51" s="655"/>
      <c r="CMJ51" s="655"/>
      <c r="CMK51" s="655"/>
      <c r="CML51" s="655"/>
      <c r="CMM51" s="655"/>
      <c r="CMN51" s="655"/>
      <c r="CMO51" s="655"/>
      <c r="CMP51" s="655"/>
      <c r="CMQ51" s="655"/>
      <c r="CMR51" s="655"/>
      <c r="CMS51" s="655"/>
      <c r="CMT51" s="655"/>
      <c r="CMU51" s="655"/>
      <c r="CMV51" s="655"/>
      <c r="CMW51" s="655"/>
      <c r="CMX51" s="655"/>
      <c r="CMY51" s="655"/>
      <c r="CMZ51" s="655"/>
      <c r="CNA51" s="655"/>
      <c r="CNB51" s="655"/>
      <c r="CNC51" s="655"/>
      <c r="CND51" s="655"/>
      <c r="CNE51" s="655"/>
      <c r="CNF51" s="655"/>
      <c r="CNG51" s="655"/>
      <c r="CNH51" s="655"/>
      <c r="CNI51" s="655"/>
      <c r="CNJ51" s="655"/>
      <c r="CNK51" s="655"/>
      <c r="CNL51" s="655"/>
      <c r="CNM51" s="655"/>
      <c r="CNN51" s="655"/>
      <c r="CNO51" s="655"/>
      <c r="CNP51" s="655"/>
      <c r="CNQ51" s="655"/>
      <c r="CNR51" s="655"/>
      <c r="CNS51" s="655"/>
      <c r="CNT51" s="655"/>
      <c r="CNU51" s="655"/>
      <c r="CNV51" s="655"/>
      <c r="CNW51" s="655"/>
      <c r="CNX51" s="655"/>
      <c r="CNY51" s="655"/>
      <c r="CNZ51" s="655"/>
      <c r="COA51" s="655"/>
      <c r="COB51" s="655"/>
      <c r="COC51" s="655"/>
      <c r="COD51" s="655"/>
      <c r="COE51" s="655"/>
      <c r="COF51" s="655"/>
      <c r="COG51" s="655"/>
      <c r="COH51" s="655"/>
      <c r="COI51" s="655"/>
      <c r="COJ51" s="655"/>
      <c r="COK51" s="655"/>
      <c r="COL51" s="655"/>
      <c r="COM51" s="655"/>
      <c r="CON51" s="655"/>
      <c r="COO51" s="655"/>
      <c r="COP51" s="655"/>
      <c r="COQ51" s="655"/>
      <c r="COR51" s="655"/>
      <c r="COS51" s="655"/>
      <c r="COT51" s="655"/>
      <c r="COU51" s="655"/>
      <c r="COV51" s="655"/>
      <c r="COW51" s="655"/>
      <c r="COX51" s="655"/>
      <c r="COY51" s="655"/>
      <c r="COZ51" s="655"/>
      <c r="CPA51" s="655"/>
      <c r="CPB51" s="655"/>
      <c r="CPC51" s="655"/>
      <c r="CPD51" s="655"/>
      <c r="CPE51" s="655"/>
      <c r="CPF51" s="655"/>
      <c r="CPG51" s="655"/>
      <c r="CPH51" s="655"/>
      <c r="CPI51" s="655"/>
      <c r="CPJ51" s="655"/>
      <c r="CPK51" s="655"/>
      <c r="CPL51" s="655"/>
      <c r="CPM51" s="655"/>
      <c r="CPN51" s="655"/>
      <c r="CPO51" s="655"/>
      <c r="CPP51" s="655"/>
      <c r="CPQ51" s="655"/>
      <c r="CPR51" s="655"/>
      <c r="CPS51" s="655"/>
      <c r="CPT51" s="655"/>
      <c r="CPU51" s="655"/>
      <c r="CPV51" s="655"/>
      <c r="CPW51" s="655"/>
      <c r="CPX51" s="655"/>
      <c r="CPY51" s="655"/>
      <c r="CPZ51" s="655"/>
      <c r="CQA51" s="655"/>
      <c r="CQB51" s="655"/>
      <c r="CQC51" s="655"/>
      <c r="CQD51" s="655"/>
      <c r="CQE51" s="655"/>
      <c r="CQF51" s="655"/>
      <c r="CQG51" s="655"/>
      <c r="CQH51" s="655"/>
      <c r="CQI51" s="655"/>
      <c r="CQJ51" s="655"/>
      <c r="CQK51" s="655"/>
      <c r="CQL51" s="655"/>
      <c r="CQM51" s="655"/>
      <c r="CQN51" s="655"/>
      <c r="CQO51" s="655"/>
      <c r="CQP51" s="655"/>
      <c r="CQQ51" s="655"/>
      <c r="CQR51" s="655"/>
      <c r="CQS51" s="655"/>
      <c r="CQT51" s="655"/>
      <c r="CQU51" s="655"/>
      <c r="CQV51" s="655"/>
      <c r="CQW51" s="655"/>
      <c r="CQX51" s="655"/>
      <c r="CQY51" s="655"/>
      <c r="CQZ51" s="655"/>
      <c r="CRA51" s="655"/>
      <c r="CRB51" s="655"/>
      <c r="CRC51" s="655"/>
      <c r="CRD51" s="655"/>
      <c r="CRE51" s="655"/>
      <c r="CRF51" s="655"/>
      <c r="CRG51" s="655"/>
      <c r="CRH51" s="655"/>
      <c r="CRI51" s="655"/>
      <c r="CRJ51" s="655"/>
      <c r="CRK51" s="655"/>
      <c r="CRL51" s="655"/>
      <c r="CRM51" s="655"/>
      <c r="CRN51" s="655"/>
      <c r="CRO51" s="655"/>
      <c r="CRP51" s="655"/>
      <c r="CRQ51" s="655"/>
      <c r="CRR51" s="655"/>
      <c r="CRS51" s="655"/>
      <c r="CRT51" s="655"/>
      <c r="CRU51" s="655"/>
      <c r="CRV51" s="655"/>
      <c r="CRW51" s="655"/>
      <c r="CRX51" s="655"/>
      <c r="CRY51" s="655"/>
      <c r="CRZ51" s="655"/>
      <c r="CSA51" s="655"/>
      <c r="CSB51" s="655"/>
      <c r="CSC51" s="655"/>
      <c r="CSD51" s="655"/>
      <c r="CSE51" s="655"/>
      <c r="CSF51" s="655"/>
      <c r="CSG51" s="655"/>
      <c r="CSH51" s="655"/>
      <c r="CSI51" s="655"/>
      <c r="CSJ51" s="655"/>
      <c r="CSK51" s="655"/>
      <c r="CSL51" s="655"/>
      <c r="CSM51" s="655"/>
      <c r="CSN51" s="655"/>
      <c r="CSO51" s="655"/>
      <c r="CSP51" s="655"/>
      <c r="CSQ51" s="655"/>
      <c r="CSR51" s="655"/>
      <c r="CSS51" s="655"/>
      <c r="CST51" s="655"/>
      <c r="CSU51" s="655"/>
      <c r="CSV51" s="655"/>
      <c r="CSW51" s="655"/>
      <c r="CSX51" s="655"/>
      <c r="CSY51" s="655"/>
      <c r="CSZ51" s="655"/>
      <c r="CTA51" s="655"/>
      <c r="CTB51" s="655"/>
      <c r="CTC51" s="655"/>
      <c r="CTD51" s="655"/>
      <c r="CTE51" s="655"/>
      <c r="CTF51" s="655"/>
      <c r="CTG51" s="655"/>
      <c r="CTH51" s="655"/>
      <c r="CTI51" s="655"/>
      <c r="CTJ51" s="655"/>
      <c r="CTK51" s="655"/>
      <c r="CTL51" s="655"/>
      <c r="CTM51" s="655"/>
      <c r="CTN51" s="655"/>
      <c r="CTO51" s="655"/>
      <c r="CTP51" s="655"/>
      <c r="CTQ51" s="655"/>
      <c r="CTR51" s="655"/>
      <c r="CTS51" s="655"/>
      <c r="CTT51" s="655"/>
      <c r="CTU51" s="655"/>
      <c r="CTV51" s="655"/>
      <c r="CTW51" s="655"/>
      <c r="CTX51" s="655"/>
      <c r="CTY51" s="655"/>
      <c r="CTZ51" s="655"/>
      <c r="CUA51" s="655"/>
      <c r="CUB51" s="655"/>
      <c r="CUC51" s="655"/>
      <c r="CUD51" s="655"/>
      <c r="CUE51" s="655"/>
      <c r="CUF51" s="655"/>
      <c r="CUG51" s="655"/>
      <c r="CUH51" s="655"/>
      <c r="CUI51" s="655"/>
      <c r="CUJ51" s="655"/>
      <c r="CUK51" s="655"/>
      <c r="CUL51" s="655"/>
      <c r="CUM51" s="655"/>
      <c r="CUN51" s="655"/>
      <c r="CUO51" s="655"/>
      <c r="CUP51" s="655"/>
      <c r="CUQ51" s="655"/>
      <c r="CUR51" s="655"/>
      <c r="CUS51" s="655"/>
      <c r="CUT51" s="655"/>
      <c r="CUU51" s="655"/>
      <c r="CUV51" s="655"/>
      <c r="CUW51" s="655"/>
      <c r="CUX51" s="655"/>
      <c r="CUY51" s="655"/>
      <c r="CUZ51" s="655"/>
      <c r="CVA51" s="655"/>
      <c r="CVB51" s="655"/>
      <c r="CVC51" s="655"/>
      <c r="CVD51" s="655"/>
      <c r="CVE51" s="655"/>
      <c r="CVF51" s="655"/>
      <c r="CVG51" s="655"/>
      <c r="CVH51" s="655"/>
      <c r="CVI51" s="655"/>
      <c r="CVJ51" s="655"/>
      <c r="CVK51" s="655"/>
      <c r="CVL51" s="655"/>
      <c r="CVM51" s="655"/>
      <c r="CVN51" s="655"/>
      <c r="CVO51" s="655"/>
      <c r="CVP51" s="655"/>
      <c r="CVQ51" s="655"/>
      <c r="CVR51" s="655"/>
      <c r="CVS51" s="655"/>
      <c r="CVT51" s="655"/>
      <c r="CVU51" s="655"/>
      <c r="CVV51" s="655"/>
      <c r="CVW51" s="655"/>
      <c r="CVX51" s="655"/>
      <c r="CVY51" s="655"/>
      <c r="CVZ51" s="655"/>
      <c r="CWA51" s="655"/>
      <c r="CWB51" s="655"/>
      <c r="CWC51" s="655"/>
      <c r="CWD51" s="655"/>
      <c r="CWE51" s="655"/>
      <c r="CWF51" s="655"/>
      <c r="CWG51" s="655"/>
      <c r="CWH51" s="655"/>
      <c r="CWI51" s="655"/>
      <c r="CWJ51" s="655"/>
      <c r="CWK51" s="655"/>
      <c r="CWL51" s="655"/>
      <c r="CWM51" s="655"/>
      <c r="CWN51" s="655"/>
      <c r="CWO51" s="655"/>
      <c r="CWP51" s="655"/>
      <c r="CWQ51" s="655"/>
      <c r="CWR51" s="655"/>
      <c r="CWS51" s="655"/>
      <c r="CWT51" s="655"/>
      <c r="CWU51" s="655"/>
      <c r="CWV51" s="655"/>
      <c r="CWW51" s="655"/>
      <c r="CWX51" s="655"/>
      <c r="CWY51" s="655"/>
      <c r="CWZ51" s="655"/>
      <c r="CXA51" s="655"/>
      <c r="CXB51" s="655"/>
      <c r="CXC51" s="655"/>
      <c r="CXD51" s="655"/>
      <c r="CXE51" s="655"/>
      <c r="CXF51" s="655"/>
      <c r="CXG51" s="655"/>
      <c r="CXH51" s="655"/>
      <c r="CXI51" s="655"/>
      <c r="CXJ51" s="655"/>
      <c r="CXK51" s="655"/>
      <c r="CXL51" s="655"/>
      <c r="CXM51" s="655"/>
      <c r="CXN51" s="655"/>
      <c r="CXO51" s="655"/>
      <c r="CXP51" s="655"/>
      <c r="CXQ51" s="655"/>
      <c r="CXR51" s="655"/>
      <c r="CXS51" s="655"/>
      <c r="CXT51" s="655"/>
      <c r="CXU51" s="655"/>
      <c r="CXV51" s="655"/>
      <c r="CXW51" s="655"/>
      <c r="CXX51" s="655"/>
      <c r="CXY51" s="655"/>
      <c r="CXZ51" s="655"/>
      <c r="CYA51" s="655"/>
      <c r="CYB51" s="655"/>
      <c r="CYC51" s="655"/>
      <c r="CYD51" s="655"/>
      <c r="CYE51" s="655"/>
      <c r="CYF51" s="655"/>
      <c r="CYG51" s="655"/>
      <c r="CYH51" s="655"/>
      <c r="CYI51" s="655"/>
      <c r="CYJ51" s="655"/>
      <c r="CYK51" s="655"/>
      <c r="CYL51" s="655"/>
      <c r="CYM51" s="655"/>
      <c r="CYN51" s="655"/>
      <c r="CYO51" s="655"/>
      <c r="CYP51" s="655"/>
      <c r="CYQ51" s="655"/>
      <c r="CYR51" s="655"/>
      <c r="CYS51" s="655"/>
      <c r="CYT51" s="655"/>
      <c r="CYU51" s="655"/>
      <c r="CYV51" s="655"/>
      <c r="CYW51" s="655"/>
      <c r="CYX51" s="655"/>
      <c r="CYY51" s="655"/>
      <c r="CYZ51" s="655"/>
      <c r="CZA51" s="655"/>
      <c r="CZB51" s="655"/>
      <c r="CZC51" s="655"/>
      <c r="CZD51" s="655"/>
      <c r="CZE51" s="655"/>
      <c r="CZF51" s="655"/>
      <c r="CZG51" s="655"/>
      <c r="CZH51" s="655"/>
      <c r="CZI51" s="655"/>
      <c r="CZJ51" s="655"/>
      <c r="CZK51" s="655"/>
      <c r="CZL51" s="655"/>
      <c r="CZM51" s="655"/>
      <c r="CZN51" s="655"/>
      <c r="CZO51" s="655"/>
      <c r="CZP51" s="655"/>
      <c r="CZQ51" s="655"/>
      <c r="CZR51" s="655"/>
      <c r="CZS51" s="655"/>
      <c r="CZT51" s="655"/>
      <c r="CZU51" s="655"/>
      <c r="CZV51" s="655"/>
      <c r="CZW51" s="655"/>
      <c r="CZX51" s="655"/>
      <c r="CZY51" s="655"/>
      <c r="CZZ51" s="655"/>
      <c r="DAA51" s="655"/>
      <c r="DAB51" s="655"/>
      <c r="DAC51" s="655"/>
      <c r="DAD51" s="655"/>
      <c r="DAE51" s="655"/>
      <c r="DAF51" s="655"/>
      <c r="DAG51" s="655"/>
      <c r="DAH51" s="655"/>
      <c r="DAI51" s="655"/>
      <c r="DAJ51" s="655"/>
      <c r="DAK51" s="655"/>
      <c r="DAL51" s="655"/>
      <c r="DAM51" s="655"/>
      <c r="DAN51" s="655"/>
      <c r="DAO51" s="655"/>
      <c r="DAP51" s="655"/>
      <c r="DAQ51" s="655"/>
      <c r="DAR51" s="655"/>
      <c r="DAS51" s="655"/>
      <c r="DAT51" s="655"/>
      <c r="DAU51" s="655"/>
      <c r="DAV51" s="655"/>
      <c r="DAW51" s="655"/>
      <c r="DAX51" s="655"/>
      <c r="DAY51" s="655"/>
      <c r="DAZ51" s="655"/>
      <c r="DBA51" s="655"/>
      <c r="DBB51" s="655"/>
      <c r="DBC51" s="655"/>
      <c r="DBD51" s="655"/>
      <c r="DBE51" s="655"/>
      <c r="DBF51" s="655"/>
      <c r="DBG51" s="655"/>
      <c r="DBH51" s="655"/>
      <c r="DBI51" s="655"/>
      <c r="DBJ51" s="655"/>
      <c r="DBK51" s="655"/>
      <c r="DBL51" s="655"/>
      <c r="DBM51" s="655"/>
      <c r="DBN51" s="655"/>
      <c r="DBO51" s="655"/>
      <c r="DBP51" s="655"/>
      <c r="DBQ51" s="655"/>
      <c r="DBR51" s="655"/>
      <c r="DBS51" s="655"/>
      <c r="DBT51" s="655"/>
      <c r="DBU51" s="655"/>
      <c r="DBV51" s="655"/>
      <c r="DBW51" s="655"/>
      <c r="DBX51" s="655"/>
      <c r="DBY51" s="655"/>
      <c r="DBZ51" s="655"/>
      <c r="DCA51" s="655"/>
      <c r="DCB51" s="655"/>
      <c r="DCC51" s="655"/>
      <c r="DCD51" s="655"/>
      <c r="DCE51" s="655"/>
      <c r="DCF51" s="655"/>
      <c r="DCG51" s="655"/>
      <c r="DCH51" s="655"/>
      <c r="DCI51" s="655"/>
      <c r="DCJ51" s="655"/>
      <c r="DCK51" s="655"/>
      <c r="DCL51" s="655"/>
      <c r="DCM51" s="655"/>
      <c r="DCN51" s="655"/>
      <c r="DCO51" s="655"/>
      <c r="DCP51" s="655"/>
      <c r="DCQ51" s="655"/>
      <c r="DCR51" s="655"/>
      <c r="DCS51" s="655"/>
      <c r="DCT51" s="655"/>
      <c r="DCU51" s="655"/>
      <c r="DCV51" s="655"/>
      <c r="DCW51" s="655"/>
      <c r="DCX51" s="655"/>
      <c r="DCY51" s="655"/>
      <c r="DCZ51" s="655"/>
      <c r="DDA51" s="655"/>
      <c r="DDB51" s="655"/>
      <c r="DDC51" s="655"/>
      <c r="DDD51" s="655"/>
      <c r="DDE51" s="655"/>
      <c r="DDF51" s="655"/>
      <c r="DDG51" s="655"/>
      <c r="DDH51" s="655"/>
      <c r="DDI51" s="655"/>
      <c r="DDJ51" s="655"/>
      <c r="DDK51" s="655"/>
      <c r="DDL51" s="655"/>
      <c r="DDM51" s="655"/>
      <c r="DDN51" s="655"/>
      <c r="DDO51" s="655"/>
      <c r="DDP51" s="655"/>
      <c r="DDQ51" s="655"/>
      <c r="DDR51" s="655"/>
      <c r="DDS51" s="655"/>
      <c r="DDT51" s="655"/>
      <c r="DDU51" s="655"/>
      <c r="DDV51" s="655"/>
      <c r="DDW51" s="655"/>
      <c r="DDX51" s="655"/>
      <c r="DDY51" s="655"/>
      <c r="DDZ51" s="655"/>
      <c r="DEA51" s="655"/>
      <c r="DEB51" s="655"/>
      <c r="DEC51" s="655"/>
      <c r="DED51" s="655"/>
      <c r="DEE51" s="655"/>
      <c r="DEF51" s="655"/>
      <c r="DEG51" s="655"/>
      <c r="DEH51" s="655"/>
      <c r="DEI51" s="655"/>
      <c r="DEJ51" s="655"/>
      <c r="DEK51" s="655"/>
      <c r="DEL51" s="655"/>
      <c r="DEM51" s="655"/>
      <c r="DEN51" s="655"/>
      <c r="DEO51" s="655"/>
      <c r="DEP51" s="655"/>
      <c r="DEQ51" s="655"/>
      <c r="DER51" s="655"/>
      <c r="DES51" s="655"/>
      <c r="DET51" s="655"/>
      <c r="DEU51" s="655"/>
      <c r="DEV51" s="655"/>
      <c r="DEW51" s="655"/>
      <c r="DEX51" s="655"/>
      <c r="DEY51" s="655"/>
      <c r="DEZ51" s="655"/>
      <c r="DFA51" s="655"/>
      <c r="DFB51" s="655"/>
      <c r="DFC51" s="655"/>
      <c r="DFD51" s="655"/>
      <c r="DFE51" s="655"/>
      <c r="DFF51" s="655"/>
      <c r="DFG51" s="655"/>
      <c r="DFH51" s="655"/>
      <c r="DFI51" s="655"/>
      <c r="DFJ51" s="655"/>
      <c r="DFK51" s="655"/>
      <c r="DFL51" s="655"/>
      <c r="DFM51" s="655"/>
      <c r="DFN51" s="655"/>
      <c r="DFO51" s="655"/>
      <c r="DFP51" s="655"/>
      <c r="DFQ51" s="655"/>
      <c r="DFR51" s="655"/>
      <c r="DFS51" s="655"/>
      <c r="DFT51" s="655"/>
      <c r="DFU51" s="655"/>
      <c r="DFV51" s="655"/>
      <c r="DFW51" s="655"/>
      <c r="DFX51" s="655"/>
      <c r="DFY51" s="655"/>
      <c r="DFZ51" s="655"/>
      <c r="DGA51" s="655"/>
      <c r="DGB51" s="655"/>
      <c r="DGC51" s="655"/>
      <c r="DGD51" s="655"/>
      <c r="DGE51" s="655"/>
      <c r="DGF51" s="655"/>
      <c r="DGG51" s="655"/>
      <c r="DGH51" s="655"/>
      <c r="DGI51" s="655"/>
      <c r="DGJ51" s="655"/>
      <c r="DGK51" s="655"/>
      <c r="DGL51" s="655"/>
      <c r="DGM51" s="655"/>
      <c r="DGN51" s="655"/>
      <c r="DGO51" s="655"/>
      <c r="DGP51" s="655"/>
      <c r="DGQ51" s="655"/>
      <c r="DGR51" s="655"/>
      <c r="DGS51" s="655"/>
      <c r="DGT51" s="655"/>
      <c r="DGU51" s="655"/>
      <c r="DGV51" s="655"/>
      <c r="DGW51" s="655"/>
      <c r="DGX51" s="655"/>
      <c r="DGY51" s="655"/>
      <c r="DGZ51" s="655"/>
      <c r="DHA51" s="655"/>
      <c r="DHB51" s="655"/>
      <c r="DHC51" s="655"/>
      <c r="DHD51" s="655"/>
      <c r="DHE51" s="655"/>
      <c r="DHF51" s="655"/>
      <c r="DHG51" s="655"/>
      <c r="DHH51" s="655"/>
      <c r="DHI51" s="655"/>
      <c r="DHJ51" s="655"/>
      <c r="DHK51" s="655"/>
      <c r="DHL51" s="655"/>
      <c r="DHM51" s="655"/>
      <c r="DHN51" s="655"/>
      <c r="DHO51" s="655"/>
      <c r="DHP51" s="655"/>
      <c r="DHQ51" s="655"/>
      <c r="DHR51" s="655"/>
      <c r="DHS51" s="655"/>
      <c r="DHT51" s="655"/>
      <c r="DHU51" s="655"/>
      <c r="DHV51" s="655"/>
      <c r="DHW51" s="655"/>
      <c r="DHX51" s="655"/>
      <c r="DHY51" s="655"/>
      <c r="DHZ51" s="655"/>
      <c r="DIA51" s="655"/>
      <c r="DIB51" s="655"/>
      <c r="DIC51" s="655"/>
      <c r="DID51" s="655"/>
      <c r="DIE51" s="655"/>
      <c r="DIF51" s="655"/>
      <c r="DIG51" s="655"/>
      <c r="DIH51" s="655"/>
      <c r="DII51" s="655"/>
      <c r="DIJ51" s="655"/>
      <c r="DIK51" s="655"/>
      <c r="DIL51" s="655"/>
      <c r="DIM51" s="655"/>
      <c r="DIN51" s="655"/>
      <c r="DIO51" s="655"/>
      <c r="DIP51" s="655"/>
      <c r="DIQ51" s="655"/>
      <c r="DIR51" s="655"/>
      <c r="DIS51" s="655"/>
      <c r="DIT51" s="655"/>
      <c r="DIU51" s="655"/>
      <c r="DIV51" s="655"/>
      <c r="DIW51" s="655"/>
      <c r="DIX51" s="655"/>
      <c r="DIY51" s="655"/>
      <c r="DIZ51" s="655"/>
      <c r="DJA51" s="655"/>
      <c r="DJB51" s="655"/>
      <c r="DJC51" s="655"/>
      <c r="DJD51" s="655"/>
      <c r="DJE51" s="655"/>
      <c r="DJF51" s="655"/>
      <c r="DJG51" s="655"/>
      <c r="DJH51" s="655"/>
      <c r="DJI51" s="655"/>
      <c r="DJJ51" s="655"/>
      <c r="DJK51" s="655"/>
      <c r="DJL51" s="655"/>
      <c r="DJM51" s="655"/>
      <c r="DJN51" s="655"/>
      <c r="DJO51" s="655"/>
      <c r="DJP51" s="655"/>
      <c r="DJQ51" s="655"/>
      <c r="DJR51" s="655"/>
      <c r="DJS51" s="655"/>
      <c r="DJT51" s="655"/>
      <c r="DJU51" s="655"/>
      <c r="DJV51" s="655"/>
      <c r="DJW51" s="655"/>
      <c r="DJX51" s="655"/>
      <c r="DJY51" s="655"/>
      <c r="DJZ51" s="655"/>
      <c r="DKA51" s="655"/>
      <c r="DKB51" s="655"/>
      <c r="DKC51" s="655"/>
      <c r="DKD51" s="655"/>
      <c r="DKE51" s="655"/>
      <c r="DKF51" s="655"/>
      <c r="DKG51" s="655"/>
      <c r="DKH51" s="655"/>
      <c r="DKI51" s="655"/>
      <c r="DKJ51" s="655"/>
      <c r="DKK51" s="655"/>
      <c r="DKL51" s="655"/>
      <c r="DKM51" s="655"/>
      <c r="DKN51" s="655"/>
      <c r="DKO51" s="655"/>
      <c r="DKP51" s="655"/>
      <c r="DKQ51" s="655"/>
      <c r="DKR51" s="655"/>
      <c r="DKS51" s="655"/>
      <c r="DKT51" s="655"/>
      <c r="DKU51" s="655"/>
      <c r="DKV51" s="655"/>
      <c r="DKW51" s="655"/>
      <c r="DKX51" s="655"/>
      <c r="DKY51" s="655"/>
      <c r="DKZ51" s="655"/>
      <c r="DLA51" s="655"/>
      <c r="DLB51" s="655"/>
      <c r="DLC51" s="655"/>
      <c r="DLD51" s="655"/>
      <c r="DLE51" s="655"/>
      <c r="DLF51" s="655"/>
      <c r="DLG51" s="655"/>
      <c r="DLH51" s="655"/>
      <c r="DLI51" s="655"/>
      <c r="DLJ51" s="655"/>
      <c r="DLK51" s="655"/>
      <c r="DLL51" s="655"/>
      <c r="DLM51" s="655"/>
      <c r="DLN51" s="655"/>
      <c r="DLO51" s="655"/>
      <c r="DLP51" s="655"/>
      <c r="DLQ51" s="655"/>
      <c r="DLR51" s="655"/>
      <c r="DLS51" s="655"/>
      <c r="DLT51" s="655"/>
      <c r="DLU51" s="655"/>
      <c r="DLV51" s="655"/>
      <c r="DLW51" s="655"/>
      <c r="DLX51" s="655"/>
      <c r="DLY51" s="655"/>
      <c r="DLZ51" s="655"/>
      <c r="DMA51" s="655"/>
      <c r="DMB51" s="655"/>
      <c r="DMC51" s="655"/>
      <c r="DMD51" s="655"/>
      <c r="DME51" s="655"/>
      <c r="DMF51" s="655"/>
      <c r="DMG51" s="655"/>
      <c r="DMH51" s="655"/>
      <c r="DMI51" s="655"/>
      <c r="DMJ51" s="655"/>
      <c r="DMK51" s="655"/>
      <c r="DML51" s="655"/>
      <c r="DMM51" s="655"/>
      <c r="DMN51" s="655"/>
      <c r="DMO51" s="655"/>
      <c r="DMP51" s="655"/>
      <c r="DMQ51" s="655"/>
      <c r="DMR51" s="655"/>
      <c r="DMS51" s="655"/>
      <c r="DMT51" s="655"/>
      <c r="DMU51" s="655"/>
      <c r="DMV51" s="655"/>
      <c r="DMW51" s="655"/>
      <c r="DMX51" s="655"/>
      <c r="DMY51" s="655"/>
      <c r="DMZ51" s="655"/>
      <c r="DNA51" s="655"/>
      <c r="DNB51" s="655"/>
      <c r="DNC51" s="655"/>
      <c r="DND51" s="655"/>
      <c r="DNE51" s="655"/>
      <c r="DNF51" s="655"/>
      <c r="DNG51" s="655"/>
      <c r="DNH51" s="655"/>
      <c r="DNI51" s="655"/>
      <c r="DNJ51" s="655"/>
      <c r="DNK51" s="655"/>
      <c r="DNL51" s="655"/>
      <c r="DNM51" s="655"/>
      <c r="DNN51" s="655"/>
      <c r="DNO51" s="655"/>
      <c r="DNP51" s="655"/>
      <c r="DNQ51" s="655"/>
      <c r="DNR51" s="655"/>
      <c r="DNS51" s="655"/>
      <c r="DNT51" s="655"/>
      <c r="DNU51" s="655"/>
      <c r="DNV51" s="655"/>
      <c r="DNW51" s="655"/>
      <c r="DNX51" s="655"/>
      <c r="DNY51" s="655"/>
      <c r="DNZ51" s="655"/>
      <c r="DOA51" s="655"/>
      <c r="DOB51" s="655"/>
      <c r="DOC51" s="655"/>
      <c r="DOD51" s="655"/>
      <c r="DOE51" s="655"/>
      <c r="DOF51" s="655"/>
      <c r="DOG51" s="655"/>
      <c r="DOH51" s="655"/>
      <c r="DOI51" s="655"/>
      <c r="DOJ51" s="655"/>
      <c r="DOK51" s="655"/>
      <c r="DOL51" s="655"/>
      <c r="DOM51" s="655"/>
      <c r="DON51" s="655"/>
      <c r="DOO51" s="655"/>
      <c r="DOP51" s="655"/>
      <c r="DOQ51" s="655"/>
      <c r="DOR51" s="655"/>
      <c r="DOS51" s="655"/>
      <c r="DOT51" s="655"/>
      <c r="DOU51" s="655"/>
      <c r="DOV51" s="655"/>
      <c r="DOW51" s="655"/>
      <c r="DOX51" s="655"/>
      <c r="DOY51" s="655"/>
      <c r="DOZ51" s="655"/>
      <c r="DPA51" s="655"/>
      <c r="DPB51" s="655"/>
      <c r="DPC51" s="655"/>
      <c r="DPD51" s="655"/>
      <c r="DPE51" s="655"/>
      <c r="DPF51" s="655"/>
      <c r="DPG51" s="655"/>
      <c r="DPH51" s="655"/>
      <c r="DPI51" s="655"/>
      <c r="DPJ51" s="655"/>
      <c r="DPK51" s="655"/>
      <c r="DPL51" s="655"/>
      <c r="DPM51" s="655"/>
      <c r="DPN51" s="655"/>
      <c r="DPO51" s="655"/>
      <c r="DPP51" s="655"/>
      <c r="DPQ51" s="655"/>
      <c r="DPR51" s="655"/>
      <c r="DPS51" s="655"/>
      <c r="DPT51" s="655"/>
      <c r="DPU51" s="655"/>
      <c r="DPV51" s="655"/>
      <c r="DPW51" s="655"/>
      <c r="DPX51" s="655"/>
      <c r="DPY51" s="655"/>
      <c r="DPZ51" s="655"/>
      <c r="DQA51" s="655"/>
      <c r="DQB51" s="655"/>
      <c r="DQC51" s="655"/>
      <c r="DQD51" s="655"/>
      <c r="DQE51" s="655"/>
      <c r="DQF51" s="655"/>
      <c r="DQG51" s="655"/>
      <c r="DQH51" s="655"/>
      <c r="DQI51" s="655"/>
      <c r="DQJ51" s="655"/>
      <c r="DQK51" s="655"/>
      <c r="DQL51" s="655"/>
      <c r="DQM51" s="655"/>
      <c r="DQN51" s="655"/>
      <c r="DQO51" s="655"/>
      <c r="DQP51" s="655"/>
      <c r="DQQ51" s="655"/>
      <c r="DQR51" s="655"/>
      <c r="DQS51" s="655"/>
      <c r="DQT51" s="655"/>
      <c r="DQU51" s="655"/>
      <c r="DQV51" s="655"/>
      <c r="DQW51" s="655"/>
      <c r="DQX51" s="655"/>
      <c r="DQY51" s="655"/>
      <c r="DQZ51" s="655"/>
      <c r="DRA51" s="655"/>
      <c r="DRB51" s="655"/>
      <c r="DRC51" s="655"/>
      <c r="DRD51" s="655"/>
      <c r="DRE51" s="655"/>
      <c r="DRF51" s="655"/>
      <c r="DRG51" s="655"/>
      <c r="DRH51" s="655"/>
      <c r="DRI51" s="655"/>
      <c r="DRJ51" s="655"/>
      <c r="DRK51" s="655"/>
      <c r="DRL51" s="655"/>
      <c r="DRM51" s="655"/>
      <c r="DRN51" s="655"/>
      <c r="DRO51" s="655"/>
      <c r="DRP51" s="655"/>
      <c r="DRQ51" s="655"/>
      <c r="DRR51" s="655"/>
      <c r="DRS51" s="655"/>
      <c r="DRT51" s="655"/>
      <c r="DRU51" s="655"/>
      <c r="DRV51" s="655"/>
      <c r="DRW51" s="655"/>
      <c r="DRX51" s="655"/>
      <c r="DRY51" s="655"/>
      <c r="DRZ51" s="655"/>
      <c r="DSA51" s="655"/>
      <c r="DSB51" s="655"/>
      <c r="DSC51" s="655"/>
      <c r="DSD51" s="655"/>
      <c r="DSE51" s="655"/>
      <c r="DSF51" s="655"/>
      <c r="DSG51" s="655"/>
      <c r="DSH51" s="655"/>
      <c r="DSI51" s="655"/>
      <c r="DSJ51" s="655"/>
      <c r="DSK51" s="655"/>
      <c r="DSL51" s="655"/>
      <c r="DSM51" s="655"/>
      <c r="DSN51" s="655"/>
      <c r="DSO51" s="655"/>
      <c r="DSP51" s="655"/>
      <c r="DSQ51" s="655"/>
      <c r="DSR51" s="655"/>
      <c r="DSS51" s="655"/>
      <c r="DST51" s="655"/>
      <c r="DSU51" s="655"/>
      <c r="DSV51" s="655"/>
      <c r="DSW51" s="655"/>
      <c r="DSX51" s="655"/>
      <c r="DSY51" s="655"/>
      <c r="DSZ51" s="655"/>
      <c r="DTA51" s="655"/>
      <c r="DTB51" s="655"/>
      <c r="DTC51" s="655"/>
      <c r="DTD51" s="655"/>
      <c r="DTE51" s="655"/>
      <c r="DTF51" s="655"/>
      <c r="DTG51" s="655"/>
      <c r="DTH51" s="655"/>
      <c r="DTI51" s="655"/>
      <c r="DTJ51" s="655"/>
      <c r="DTK51" s="655"/>
      <c r="DTL51" s="655"/>
      <c r="DTM51" s="655"/>
      <c r="DTN51" s="655"/>
      <c r="DTO51" s="655"/>
      <c r="DTP51" s="655"/>
      <c r="DTQ51" s="655"/>
      <c r="DTR51" s="655"/>
      <c r="DTS51" s="655"/>
      <c r="DTT51" s="655"/>
      <c r="DTU51" s="655"/>
      <c r="DTV51" s="655"/>
      <c r="DTW51" s="655"/>
      <c r="DTX51" s="655"/>
      <c r="DTY51" s="655"/>
      <c r="DTZ51" s="655"/>
      <c r="DUA51" s="655"/>
      <c r="DUB51" s="655"/>
      <c r="DUC51" s="655"/>
      <c r="DUD51" s="655"/>
      <c r="DUE51" s="655"/>
      <c r="DUF51" s="655"/>
      <c r="DUG51" s="655"/>
      <c r="DUH51" s="655"/>
      <c r="DUI51" s="655"/>
      <c r="DUJ51" s="655"/>
      <c r="DUK51" s="655"/>
      <c r="DUL51" s="655"/>
      <c r="DUM51" s="655"/>
      <c r="DUN51" s="655"/>
      <c r="DUO51" s="655"/>
      <c r="DUP51" s="655"/>
      <c r="DUQ51" s="655"/>
      <c r="DUR51" s="655"/>
      <c r="DUS51" s="655"/>
      <c r="DUT51" s="655"/>
      <c r="DUU51" s="655"/>
      <c r="DUV51" s="655"/>
      <c r="DUW51" s="655"/>
      <c r="DUX51" s="655"/>
      <c r="DUY51" s="655"/>
      <c r="DUZ51" s="655"/>
      <c r="DVA51" s="655"/>
      <c r="DVB51" s="655"/>
      <c r="DVC51" s="655"/>
      <c r="DVD51" s="655"/>
      <c r="DVE51" s="655"/>
      <c r="DVF51" s="655"/>
      <c r="DVG51" s="655"/>
      <c r="DVH51" s="655"/>
      <c r="DVI51" s="655"/>
      <c r="DVJ51" s="655"/>
      <c r="DVK51" s="655"/>
      <c r="DVL51" s="655"/>
      <c r="DVM51" s="655"/>
      <c r="DVN51" s="655"/>
      <c r="DVO51" s="655"/>
      <c r="DVP51" s="655"/>
      <c r="DVQ51" s="655"/>
      <c r="DVR51" s="655"/>
      <c r="DVS51" s="655"/>
      <c r="DVT51" s="655"/>
      <c r="DVU51" s="655"/>
      <c r="DVV51" s="655"/>
      <c r="DVW51" s="655"/>
      <c r="DVX51" s="655"/>
      <c r="DVY51" s="655"/>
      <c r="DVZ51" s="655"/>
      <c r="DWA51" s="655"/>
      <c r="DWB51" s="655"/>
      <c r="DWC51" s="655"/>
      <c r="DWD51" s="655"/>
      <c r="DWE51" s="655"/>
      <c r="DWF51" s="655"/>
      <c r="DWG51" s="655"/>
      <c r="DWH51" s="655"/>
      <c r="DWI51" s="655"/>
      <c r="DWJ51" s="655"/>
      <c r="DWK51" s="655"/>
      <c r="DWL51" s="655"/>
      <c r="DWM51" s="655"/>
      <c r="DWN51" s="655"/>
      <c r="DWO51" s="655"/>
      <c r="DWP51" s="655"/>
      <c r="DWQ51" s="655"/>
      <c r="DWR51" s="655"/>
      <c r="DWS51" s="655"/>
      <c r="DWT51" s="655"/>
      <c r="DWU51" s="655"/>
      <c r="DWV51" s="655"/>
      <c r="DWW51" s="655"/>
      <c r="DWX51" s="655"/>
      <c r="DWY51" s="655"/>
      <c r="DWZ51" s="655"/>
      <c r="DXA51" s="655"/>
      <c r="DXB51" s="655"/>
      <c r="DXC51" s="655"/>
      <c r="DXD51" s="655"/>
      <c r="DXE51" s="655"/>
      <c r="DXF51" s="655"/>
      <c r="DXG51" s="655"/>
      <c r="DXH51" s="655"/>
      <c r="DXI51" s="655"/>
      <c r="DXJ51" s="655"/>
      <c r="DXK51" s="655"/>
      <c r="DXL51" s="655"/>
      <c r="DXM51" s="655"/>
      <c r="DXN51" s="655"/>
      <c r="DXO51" s="655"/>
      <c r="DXP51" s="655"/>
      <c r="DXQ51" s="655"/>
      <c r="DXR51" s="655"/>
      <c r="DXS51" s="655"/>
      <c r="DXT51" s="655"/>
      <c r="DXU51" s="655"/>
      <c r="DXV51" s="655"/>
      <c r="DXW51" s="655"/>
      <c r="DXX51" s="655"/>
      <c r="DXY51" s="655"/>
      <c r="DXZ51" s="655"/>
      <c r="DYA51" s="655"/>
      <c r="DYB51" s="655"/>
      <c r="DYC51" s="655"/>
      <c r="DYD51" s="655"/>
      <c r="DYE51" s="655"/>
      <c r="DYF51" s="655"/>
      <c r="DYG51" s="655"/>
      <c r="DYH51" s="655"/>
      <c r="DYI51" s="655"/>
      <c r="DYJ51" s="655"/>
      <c r="DYK51" s="655"/>
      <c r="DYL51" s="655"/>
      <c r="DYM51" s="655"/>
      <c r="DYN51" s="655"/>
      <c r="DYO51" s="655"/>
      <c r="DYP51" s="655"/>
      <c r="DYQ51" s="655"/>
      <c r="DYR51" s="655"/>
      <c r="DYS51" s="655"/>
      <c r="DYT51" s="655"/>
      <c r="DYU51" s="655"/>
      <c r="DYV51" s="655"/>
      <c r="DYW51" s="655"/>
      <c r="DYX51" s="655"/>
      <c r="DYY51" s="655"/>
      <c r="DYZ51" s="655"/>
      <c r="DZA51" s="655"/>
      <c r="DZB51" s="655"/>
      <c r="DZC51" s="655"/>
      <c r="DZD51" s="655"/>
      <c r="DZE51" s="655"/>
      <c r="DZF51" s="655"/>
      <c r="DZG51" s="655"/>
      <c r="DZH51" s="655"/>
      <c r="DZI51" s="655"/>
      <c r="DZJ51" s="655"/>
      <c r="DZK51" s="655"/>
      <c r="DZL51" s="655"/>
      <c r="DZM51" s="655"/>
      <c r="DZN51" s="655"/>
      <c r="DZO51" s="655"/>
      <c r="DZP51" s="655"/>
      <c r="DZQ51" s="655"/>
      <c r="DZR51" s="655"/>
      <c r="DZS51" s="655"/>
      <c r="DZT51" s="655"/>
      <c r="DZU51" s="655"/>
      <c r="DZV51" s="655"/>
      <c r="DZW51" s="655"/>
      <c r="DZX51" s="655"/>
      <c r="DZY51" s="655"/>
      <c r="DZZ51" s="655"/>
      <c r="EAA51" s="655"/>
      <c r="EAB51" s="655"/>
      <c r="EAC51" s="655"/>
      <c r="EAD51" s="655"/>
      <c r="EAE51" s="655"/>
      <c r="EAF51" s="655"/>
      <c r="EAG51" s="655"/>
      <c r="EAH51" s="655"/>
      <c r="EAI51" s="655"/>
      <c r="EAJ51" s="655"/>
      <c r="EAK51" s="655"/>
      <c r="EAL51" s="655"/>
      <c r="EAM51" s="655"/>
      <c r="EAN51" s="655"/>
      <c r="EAO51" s="655"/>
      <c r="EAP51" s="655"/>
      <c r="EAQ51" s="655"/>
      <c r="EAR51" s="655"/>
      <c r="EAS51" s="655"/>
      <c r="EAT51" s="655"/>
      <c r="EAU51" s="655"/>
      <c r="EAV51" s="655"/>
      <c r="EAW51" s="655"/>
      <c r="EAX51" s="655"/>
      <c r="EAY51" s="655"/>
      <c r="EAZ51" s="655"/>
      <c r="EBA51" s="655"/>
      <c r="EBB51" s="655"/>
      <c r="EBC51" s="655"/>
      <c r="EBD51" s="655"/>
      <c r="EBE51" s="655"/>
      <c r="EBF51" s="655"/>
      <c r="EBG51" s="655"/>
      <c r="EBH51" s="655"/>
      <c r="EBI51" s="655"/>
      <c r="EBJ51" s="655"/>
      <c r="EBK51" s="655"/>
      <c r="EBL51" s="655"/>
      <c r="EBM51" s="655"/>
      <c r="EBN51" s="655"/>
      <c r="EBO51" s="655"/>
      <c r="EBP51" s="655"/>
      <c r="EBQ51" s="655"/>
      <c r="EBR51" s="655"/>
      <c r="EBS51" s="655"/>
      <c r="EBT51" s="655"/>
      <c r="EBU51" s="655"/>
      <c r="EBV51" s="655"/>
      <c r="EBW51" s="655"/>
      <c r="EBX51" s="655"/>
      <c r="EBY51" s="655"/>
      <c r="EBZ51" s="655"/>
      <c r="ECA51" s="655"/>
      <c r="ECB51" s="655"/>
      <c r="ECC51" s="655"/>
      <c r="ECD51" s="655"/>
      <c r="ECE51" s="655"/>
      <c r="ECF51" s="655"/>
      <c r="ECG51" s="655"/>
      <c r="ECH51" s="655"/>
      <c r="ECI51" s="655"/>
      <c r="ECJ51" s="655"/>
      <c r="ECK51" s="655"/>
      <c r="ECL51" s="655"/>
      <c r="ECM51" s="655"/>
      <c r="ECN51" s="655"/>
      <c r="ECO51" s="655"/>
      <c r="ECP51" s="655"/>
      <c r="ECQ51" s="655"/>
      <c r="ECR51" s="655"/>
      <c r="ECS51" s="655"/>
      <c r="ECT51" s="655"/>
      <c r="ECU51" s="655"/>
      <c r="ECV51" s="655"/>
      <c r="ECW51" s="655"/>
      <c r="ECX51" s="655"/>
      <c r="ECY51" s="655"/>
      <c r="ECZ51" s="655"/>
      <c r="EDA51" s="655"/>
      <c r="EDB51" s="655"/>
      <c r="EDC51" s="655"/>
      <c r="EDD51" s="655"/>
      <c r="EDE51" s="655"/>
      <c r="EDF51" s="655"/>
      <c r="EDG51" s="655"/>
      <c r="EDH51" s="655"/>
      <c r="EDI51" s="655"/>
      <c r="EDJ51" s="655"/>
      <c r="EDK51" s="655"/>
      <c r="EDL51" s="655"/>
      <c r="EDM51" s="655"/>
      <c r="EDN51" s="655"/>
      <c r="EDO51" s="655"/>
      <c r="EDP51" s="655"/>
      <c r="EDQ51" s="655"/>
      <c r="EDR51" s="655"/>
      <c r="EDS51" s="655"/>
      <c r="EDT51" s="655"/>
      <c r="EDU51" s="655"/>
      <c r="EDV51" s="655"/>
      <c r="EDW51" s="655"/>
      <c r="EDX51" s="655"/>
      <c r="EDY51" s="655"/>
      <c r="EDZ51" s="655"/>
      <c r="EEA51" s="655"/>
      <c r="EEB51" s="655"/>
      <c r="EEC51" s="655"/>
      <c r="EED51" s="655"/>
      <c r="EEE51" s="655"/>
      <c r="EEF51" s="655"/>
      <c r="EEG51" s="655"/>
      <c r="EEH51" s="655"/>
      <c r="EEI51" s="655"/>
      <c r="EEJ51" s="655"/>
      <c r="EEK51" s="655"/>
      <c r="EEL51" s="655"/>
      <c r="EEM51" s="655"/>
      <c r="EEN51" s="655"/>
      <c r="EEO51" s="655"/>
      <c r="EEP51" s="655"/>
      <c r="EEQ51" s="655"/>
      <c r="EER51" s="655"/>
      <c r="EES51" s="655"/>
      <c r="EET51" s="655"/>
      <c r="EEU51" s="655"/>
      <c r="EEV51" s="655"/>
      <c r="EEW51" s="655"/>
      <c r="EEX51" s="655"/>
      <c r="EEY51" s="655"/>
      <c r="EEZ51" s="655"/>
      <c r="EFA51" s="655"/>
      <c r="EFB51" s="655"/>
      <c r="EFC51" s="655"/>
      <c r="EFD51" s="655"/>
      <c r="EFE51" s="655"/>
      <c r="EFF51" s="655"/>
      <c r="EFG51" s="655"/>
      <c r="EFH51" s="655"/>
      <c r="EFI51" s="655"/>
      <c r="EFJ51" s="655"/>
      <c r="EFK51" s="655"/>
      <c r="EFL51" s="655"/>
      <c r="EFM51" s="655"/>
      <c r="EFN51" s="655"/>
      <c r="EFO51" s="655"/>
      <c r="EFP51" s="655"/>
      <c r="EFQ51" s="655"/>
      <c r="EFR51" s="655"/>
      <c r="EFS51" s="655"/>
      <c r="EFT51" s="655"/>
      <c r="EFU51" s="655"/>
      <c r="EFV51" s="655"/>
      <c r="EFW51" s="655"/>
      <c r="EFX51" s="655"/>
      <c r="EFY51" s="655"/>
      <c r="EFZ51" s="655"/>
      <c r="EGA51" s="655"/>
      <c r="EGB51" s="655"/>
      <c r="EGC51" s="655"/>
      <c r="EGD51" s="655"/>
      <c r="EGE51" s="655"/>
      <c r="EGF51" s="655"/>
      <c r="EGG51" s="655"/>
      <c r="EGH51" s="655"/>
      <c r="EGI51" s="655"/>
      <c r="EGJ51" s="655"/>
      <c r="EGK51" s="655"/>
      <c r="EGL51" s="655"/>
      <c r="EGM51" s="655"/>
      <c r="EGN51" s="655"/>
      <c r="EGO51" s="655"/>
      <c r="EGP51" s="655"/>
      <c r="EGQ51" s="655"/>
      <c r="EGR51" s="655"/>
      <c r="EGS51" s="655"/>
      <c r="EGT51" s="655"/>
      <c r="EGU51" s="655"/>
      <c r="EGV51" s="655"/>
      <c r="EGW51" s="655"/>
      <c r="EGX51" s="655"/>
      <c r="EGY51" s="655"/>
      <c r="EGZ51" s="655"/>
      <c r="EHA51" s="655"/>
      <c r="EHB51" s="655"/>
      <c r="EHC51" s="655"/>
      <c r="EHD51" s="655"/>
      <c r="EHE51" s="655"/>
      <c r="EHF51" s="655"/>
      <c r="EHG51" s="655"/>
      <c r="EHH51" s="655"/>
      <c r="EHI51" s="655"/>
      <c r="EHJ51" s="655"/>
      <c r="EHK51" s="655"/>
      <c r="EHL51" s="655"/>
      <c r="EHM51" s="655"/>
      <c r="EHN51" s="655"/>
      <c r="EHO51" s="655"/>
      <c r="EHP51" s="655"/>
      <c r="EHQ51" s="655"/>
      <c r="EHR51" s="655"/>
      <c r="EHS51" s="655"/>
      <c r="EHT51" s="655"/>
      <c r="EHU51" s="655"/>
      <c r="EHV51" s="655"/>
      <c r="EHW51" s="655"/>
      <c r="EHX51" s="655"/>
      <c r="EHY51" s="655"/>
      <c r="EHZ51" s="655"/>
      <c r="EIA51" s="655"/>
      <c r="EIB51" s="655"/>
      <c r="EIC51" s="655"/>
      <c r="EID51" s="655"/>
      <c r="EIE51" s="655"/>
      <c r="EIF51" s="655"/>
      <c r="EIG51" s="655"/>
      <c r="EIH51" s="655"/>
      <c r="EII51" s="655"/>
      <c r="EIJ51" s="655"/>
      <c r="EIK51" s="655"/>
      <c r="EIL51" s="655"/>
      <c r="EIM51" s="655"/>
      <c r="EIN51" s="655"/>
      <c r="EIO51" s="655"/>
      <c r="EIP51" s="655"/>
      <c r="EIQ51" s="655"/>
      <c r="EIR51" s="655"/>
      <c r="EIS51" s="655"/>
      <c r="EIT51" s="655"/>
      <c r="EIU51" s="655"/>
      <c r="EIV51" s="655"/>
      <c r="EIW51" s="655"/>
      <c r="EIX51" s="655"/>
      <c r="EIY51" s="655"/>
      <c r="EIZ51" s="655"/>
      <c r="EJA51" s="655"/>
      <c r="EJB51" s="655"/>
      <c r="EJC51" s="655"/>
      <c r="EJD51" s="655"/>
      <c r="EJE51" s="655"/>
      <c r="EJF51" s="655"/>
      <c r="EJG51" s="655"/>
      <c r="EJH51" s="655"/>
      <c r="EJI51" s="655"/>
      <c r="EJJ51" s="655"/>
      <c r="EJK51" s="655"/>
      <c r="EJL51" s="655"/>
      <c r="EJM51" s="655"/>
      <c r="EJN51" s="655"/>
      <c r="EJO51" s="655"/>
      <c r="EJP51" s="655"/>
      <c r="EJQ51" s="655"/>
      <c r="EJR51" s="655"/>
      <c r="EJS51" s="655"/>
      <c r="EJT51" s="655"/>
      <c r="EJU51" s="655"/>
      <c r="EJV51" s="655"/>
      <c r="EJW51" s="655"/>
      <c r="EJX51" s="655"/>
      <c r="EJY51" s="655"/>
      <c r="EJZ51" s="655"/>
      <c r="EKA51" s="655"/>
      <c r="EKB51" s="655"/>
      <c r="EKC51" s="655"/>
      <c r="EKD51" s="655"/>
      <c r="EKE51" s="655"/>
      <c r="EKF51" s="655"/>
      <c r="EKG51" s="655"/>
      <c r="EKH51" s="655"/>
      <c r="EKI51" s="655"/>
      <c r="EKJ51" s="655"/>
      <c r="EKK51" s="655"/>
      <c r="EKL51" s="655"/>
      <c r="EKM51" s="655"/>
      <c r="EKN51" s="655"/>
      <c r="EKO51" s="655"/>
      <c r="EKP51" s="655"/>
      <c r="EKQ51" s="655"/>
      <c r="EKR51" s="655"/>
      <c r="EKS51" s="655"/>
      <c r="EKT51" s="655"/>
      <c r="EKU51" s="655"/>
      <c r="EKV51" s="655"/>
      <c r="EKW51" s="655"/>
      <c r="EKX51" s="655"/>
      <c r="EKY51" s="655"/>
      <c r="EKZ51" s="655"/>
      <c r="ELA51" s="655"/>
      <c r="ELB51" s="655"/>
      <c r="ELC51" s="655"/>
      <c r="ELD51" s="655"/>
      <c r="ELE51" s="655"/>
      <c r="ELF51" s="655"/>
      <c r="ELG51" s="655"/>
      <c r="ELH51" s="655"/>
      <c r="ELI51" s="655"/>
      <c r="ELJ51" s="655"/>
      <c r="ELK51" s="655"/>
      <c r="ELL51" s="655"/>
      <c r="ELM51" s="655"/>
      <c r="ELN51" s="655"/>
      <c r="ELO51" s="655"/>
      <c r="ELP51" s="655"/>
      <c r="ELQ51" s="655"/>
      <c r="ELR51" s="655"/>
      <c r="ELS51" s="655"/>
      <c r="ELT51" s="655"/>
      <c r="ELU51" s="655"/>
      <c r="ELV51" s="655"/>
      <c r="ELW51" s="655"/>
      <c r="ELX51" s="655"/>
      <c r="ELY51" s="655"/>
      <c r="ELZ51" s="655"/>
      <c r="EMA51" s="655"/>
      <c r="EMB51" s="655"/>
      <c r="EMC51" s="655"/>
      <c r="EMD51" s="655"/>
      <c r="EME51" s="655"/>
      <c r="EMF51" s="655"/>
      <c r="EMG51" s="655"/>
      <c r="EMH51" s="655"/>
      <c r="EMI51" s="655"/>
      <c r="EMJ51" s="655"/>
      <c r="EMK51" s="655"/>
      <c r="EML51" s="655"/>
      <c r="EMM51" s="655"/>
      <c r="EMN51" s="655"/>
      <c r="EMO51" s="655"/>
      <c r="EMP51" s="655"/>
      <c r="EMQ51" s="655"/>
      <c r="EMR51" s="655"/>
      <c r="EMS51" s="655"/>
      <c r="EMT51" s="655"/>
      <c r="EMU51" s="655"/>
      <c r="EMV51" s="655"/>
      <c r="EMW51" s="655"/>
      <c r="EMX51" s="655"/>
      <c r="EMY51" s="655"/>
      <c r="EMZ51" s="655"/>
      <c r="ENA51" s="655"/>
      <c r="ENB51" s="655"/>
      <c r="ENC51" s="655"/>
      <c r="END51" s="655"/>
      <c r="ENE51" s="655"/>
      <c r="ENF51" s="655"/>
      <c r="ENG51" s="655"/>
      <c r="ENH51" s="655"/>
      <c r="ENI51" s="655"/>
      <c r="ENJ51" s="655"/>
      <c r="ENK51" s="655"/>
      <c r="ENL51" s="655"/>
      <c r="ENM51" s="655"/>
      <c r="ENN51" s="655"/>
      <c r="ENO51" s="655"/>
      <c r="ENP51" s="655"/>
      <c r="ENQ51" s="655"/>
      <c r="ENR51" s="655"/>
      <c r="ENS51" s="655"/>
      <c r="ENT51" s="655"/>
      <c r="ENU51" s="655"/>
      <c r="ENV51" s="655"/>
      <c r="ENW51" s="655"/>
      <c r="ENX51" s="655"/>
      <c r="ENY51" s="655"/>
      <c r="ENZ51" s="655"/>
      <c r="EOA51" s="655"/>
      <c r="EOB51" s="655"/>
      <c r="EOC51" s="655"/>
      <c r="EOD51" s="655"/>
      <c r="EOE51" s="655"/>
      <c r="EOF51" s="655"/>
      <c r="EOG51" s="655"/>
      <c r="EOH51" s="655"/>
      <c r="EOI51" s="655"/>
      <c r="EOJ51" s="655"/>
      <c r="EOK51" s="655"/>
      <c r="EOL51" s="655"/>
      <c r="EOM51" s="655"/>
      <c r="EON51" s="655"/>
      <c r="EOO51" s="655"/>
      <c r="EOP51" s="655"/>
      <c r="EOQ51" s="655"/>
      <c r="EOR51" s="655"/>
      <c r="EOS51" s="655"/>
      <c r="EOT51" s="655"/>
      <c r="EOU51" s="655"/>
      <c r="EOV51" s="655"/>
      <c r="EOW51" s="655"/>
      <c r="EOX51" s="655"/>
      <c r="EOY51" s="655"/>
      <c r="EOZ51" s="655"/>
      <c r="EPA51" s="655"/>
      <c r="EPB51" s="655"/>
      <c r="EPC51" s="655"/>
      <c r="EPD51" s="655"/>
      <c r="EPE51" s="655"/>
      <c r="EPF51" s="655"/>
      <c r="EPG51" s="655"/>
      <c r="EPH51" s="655"/>
      <c r="EPI51" s="655"/>
      <c r="EPJ51" s="655"/>
      <c r="EPK51" s="655"/>
      <c r="EPL51" s="655"/>
      <c r="EPM51" s="655"/>
      <c r="EPN51" s="655"/>
      <c r="EPO51" s="655"/>
      <c r="EPP51" s="655"/>
      <c r="EPQ51" s="655"/>
      <c r="EPR51" s="655"/>
      <c r="EPS51" s="655"/>
      <c r="EPT51" s="655"/>
      <c r="EPU51" s="655"/>
      <c r="EPV51" s="655"/>
      <c r="EPW51" s="655"/>
      <c r="EPX51" s="655"/>
      <c r="EPY51" s="655"/>
      <c r="EPZ51" s="655"/>
      <c r="EQA51" s="655"/>
      <c r="EQB51" s="655"/>
      <c r="EQC51" s="655"/>
      <c r="EQD51" s="655"/>
      <c r="EQE51" s="655"/>
      <c r="EQF51" s="655"/>
      <c r="EQG51" s="655"/>
      <c r="EQH51" s="655"/>
      <c r="EQI51" s="655"/>
      <c r="EQJ51" s="655"/>
      <c r="EQK51" s="655"/>
      <c r="EQL51" s="655"/>
      <c r="EQM51" s="655"/>
      <c r="EQN51" s="655"/>
      <c r="EQO51" s="655"/>
      <c r="EQP51" s="655"/>
      <c r="EQQ51" s="655"/>
      <c r="EQR51" s="655"/>
      <c r="EQS51" s="655"/>
      <c r="EQT51" s="655"/>
      <c r="EQU51" s="655"/>
      <c r="EQV51" s="655"/>
      <c r="EQW51" s="655"/>
      <c r="EQX51" s="655"/>
      <c r="EQY51" s="655"/>
      <c r="EQZ51" s="655"/>
      <c r="ERA51" s="655"/>
      <c r="ERB51" s="655"/>
      <c r="ERC51" s="655"/>
      <c r="ERD51" s="655"/>
      <c r="ERE51" s="655"/>
      <c r="ERF51" s="655"/>
      <c r="ERG51" s="655"/>
      <c r="ERH51" s="655"/>
      <c r="ERI51" s="655"/>
      <c r="ERJ51" s="655"/>
      <c r="ERK51" s="655"/>
      <c r="ERL51" s="655"/>
      <c r="ERM51" s="655"/>
      <c r="ERN51" s="655"/>
      <c r="ERO51" s="655"/>
      <c r="ERP51" s="655"/>
      <c r="ERQ51" s="655"/>
      <c r="ERR51" s="655"/>
      <c r="ERS51" s="655"/>
      <c r="ERT51" s="655"/>
      <c r="ERU51" s="655"/>
      <c r="ERV51" s="655"/>
      <c r="ERW51" s="655"/>
      <c r="ERX51" s="655"/>
      <c r="ERY51" s="655"/>
      <c r="ERZ51" s="655"/>
      <c r="ESA51" s="655"/>
      <c r="ESB51" s="655"/>
      <c r="ESC51" s="655"/>
      <c r="ESD51" s="655"/>
      <c r="ESE51" s="655"/>
      <c r="ESF51" s="655"/>
      <c r="ESG51" s="655"/>
      <c r="ESH51" s="655"/>
      <c r="ESI51" s="655"/>
      <c r="ESJ51" s="655"/>
      <c r="ESK51" s="655"/>
      <c r="ESL51" s="655"/>
      <c r="ESM51" s="655"/>
      <c r="ESN51" s="655"/>
      <c r="ESO51" s="655"/>
      <c r="ESP51" s="655"/>
      <c r="ESQ51" s="655"/>
      <c r="ESR51" s="655"/>
      <c r="ESS51" s="655"/>
      <c r="EST51" s="655"/>
      <c r="ESU51" s="655"/>
      <c r="ESV51" s="655"/>
      <c r="ESW51" s="655"/>
      <c r="ESX51" s="655"/>
      <c r="ESY51" s="655"/>
      <c r="ESZ51" s="655"/>
      <c r="ETA51" s="655"/>
      <c r="ETB51" s="655"/>
      <c r="ETC51" s="655"/>
      <c r="ETD51" s="655"/>
      <c r="ETE51" s="655"/>
      <c r="ETF51" s="655"/>
      <c r="ETG51" s="655"/>
      <c r="ETH51" s="655"/>
      <c r="ETI51" s="655"/>
      <c r="ETJ51" s="655"/>
      <c r="ETK51" s="655"/>
      <c r="ETL51" s="655"/>
      <c r="ETM51" s="655"/>
      <c r="ETN51" s="655"/>
      <c r="ETO51" s="655"/>
      <c r="ETP51" s="655"/>
      <c r="ETQ51" s="655"/>
      <c r="ETR51" s="655"/>
      <c r="ETS51" s="655"/>
      <c r="ETT51" s="655"/>
      <c r="ETU51" s="655"/>
      <c r="ETV51" s="655"/>
      <c r="ETW51" s="655"/>
      <c r="ETX51" s="655"/>
      <c r="ETY51" s="655"/>
      <c r="ETZ51" s="655"/>
      <c r="EUA51" s="655"/>
      <c r="EUB51" s="655"/>
      <c r="EUC51" s="655"/>
      <c r="EUD51" s="655"/>
      <c r="EUE51" s="655"/>
      <c r="EUF51" s="655"/>
      <c r="EUG51" s="655"/>
      <c r="EUH51" s="655"/>
      <c r="EUI51" s="655"/>
      <c r="EUJ51" s="655"/>
      <c r="EUK51" s="655"/>
      <c r="EUL51" s="655"/>
      <c r="EUM51" s="655"/>
      <c r="EUN51" s="655"/>
      <c r="EUO51" s="655"/>
      <c r="EUP51" s="655"/>
      <c r="EUQ51" s="655"/>
      <c r="EUR51" s="655"/>
      <c r="EUS51" s="655"/>
      <c r="EUT51" s="655"/>
      <c r="EUU51" s="655"/>
      <c r="EUV51" s="655"/>
      <c r="EUW51" s="655"/>
      <c r="EUX51" s="655"/>
      <c r="EUY51" s="655"/>
      <c r="EUZ51" s="655"/>
      <c r="EVA51" s="655"/>
      <c r="EVB51" s="655"/>
      <c r="EVC51" s="655"/>
      <c r="EVD51" s="655"/>
      <c r="EVE51" s="655"/>
      <c r="EVF51" s="655"/>
      <c r="EVG51" s="655"/>
      <c r="EVH51" s="655"/>
      <c r="EVI51" s="655"/>
      <c r="EVJ51" s="655"/>
      <c r="EVK51" s="655"/>
      <c r="EVL51" s="655"/>
      <c r="EVM51" s="655"/>
      <c r="EVN51" s="655"/>
      <c r="EVO51" s="655"/>
      <c r="EVP51" s="655"/>
      <c r="EVQ51" s="655"/>
      <c r="EVR51" s="655"/>
      <c r="EVS51" s="655"/>
      <c r="EVT51" s="655"/>
      <c r="EVU51" s="655"/>
      <c r="EVV51" s="655"/>
      <c r="EVW51" s="655"/>
      <c r="EVX51" s="655"/>
      <c r="EVY51" s="655"/>
      <c r="EVZ51" s="655"/>
      <c r="EWA51" s="655"/>
      <c r="EWB51" s="655"/>
      <c r="EWC51" s="655"/>
      <c r="EWD51" s="655"/>
      <c r="EWE51" s="655"/>
      <c r="EWF51" s="655"/>
      <c r="EWG51" s="655"/>
      <c r="EWH51" s="655"/>
      <c r="EWI51" s="655"/>
      <c r="EWJ51" s="655"/>
      <c r="EWK51" s="655"/>
      <c r="EWL51" s="655"/>
      <c r="EWM51" s="655"/>
      <c r="EWN51" s="655"/>
      <c r="EWO51" s="655"/>
      <c r="EWP51" s="655"/>
      <c r="EWQ51" s="655"/>
      <c r="EWR51" s="655"/>
      <c r="EWS51" s="655"/>
      <c r="EWT51" s="655"/>
      <c r="EWU51" s="655"/>
      <c r="EWV51" s="655"/>
      <c r="EWW51" s="655"/>
      <c r="EWX51" s="655"/>
      <c r="EWY51" s="655"/>
      <c r="EWZ51" s="655"/>
      <c r="EXA51" s="655"/>
      <c r="EXB51" s="655"/>
      <c r="EXC51" s="655"/>
      <c r="EXD51" s="655"/>
      <c r="EXE51" s="655"/>
      <c r="EXF51" s="655"/>
      <c r="EXG51" s="655"/>
      <c r="EXH51" s="655"/>
      <c r="EXI51" s="655"/>
      <c r="EXJ51" s="655"/>
      <c r="EXK51" s="655"/>
      <c r="EXL51" s="655"/>
      <c r="EXM51" s="655"/>
      <c r="EXN51" s="655"/>
      <c r="EXO51" s="655"/>
      <c r="EXP51" s="655"/>
      <c r="EXQ51" s="655"/>
      <c r="EXR51" s="655"/>
      <c r="EXS51" s="655"/>
      <c r="EXT51" s="655"/>
      <c r="EXU51" s="655"/>
      <c r="EXV51" s="655"/>
      <c r="EXW51" s="655"/>
      <c r="EXX51" s="655"/>
      <c r="EXY51" s="655"/>
      <c r="EXZ51" s="655"/>
      <c r="EYA51" s="655"/>
      <c r="EYB51" s="655"/>
      <c r="EYC51" s="655"/>
      <c r="EYD51" s="655"/>
      <c r="EYE51" s="655"/>
      <c r="EYF51" s="655"/>
      <c r="EYG51" s="655"/>
      <c r="EYH51" s="655"/>
      <c r="EYI51" s="655"/>
      <c r="EYJ51" s="655"/>
      <c r="EYK51" s="655"/>
      <c r="EYL51" s="655"/>
      <c r="EYM51" s="655"/>
      <c r="EYN51" s="655"/>
      <c r="EYO51" s="655"/>
      <c r="EYP51" s="655"/>
      <c r="EYQ51" s="655"/>
      <c r="EYR51" s="655"/>
      <c r="EYS51" s="655"/>
      <c r="EYT51" s="655"/>
      <c r="EYU51" s="655"/>
      <c r="EYV51" s="655"/>
      <c r="EYW51" s="655"/>
      <c r="EYX51" s="655"/>
      <c r="EYY51" s="655"/>
      <c r="EYZ51" s="655"/>
      <c r="EZA51" s="655"/>
      <c r="EZB51" s="655"/>
      <c r="EZC51" s="655"/>
      <c r="EZD51" s="655"/>
      <c r="EZE51" s="655"/>
      <c r="EZF51" s="655"/>
      <c r="EZG51" s="655"/>
      <c r="EZH51" s="655"/>
      <c r="EZI51" s="655"/>
      <c r="EZJ51" s="655"/>
      <c r="EZK51" s="655"/>
      <c r="EZL51" s="655"/>
      <c r="EZM51" s="655"/>
      <c r="EZN51" s="655"/>
      <c r="EZO51" s="655"/>
      <c r="EZP51" s="655"/>
      <c r="EZQ51" s="655"/>
      <c r="EZR51" s="655"/>
      <c r="EZS51" s="655"/>
      <c r="EZT51" s="655"/>
      <c r="EZU51" s="655"/>
      <c r="EZV51" s="655"/>
      <c r="EZW51" s="655"/>
      <c r="EZX51" s="655"/>
      <c r="EZY51" s="655"/>
      <c r="EZZ51" s="655"/>
      <c r="FAA51" s="655"/>
      <c r="FAB51" s="655"/>
      <c r="FAC51" s="655"/>
      <c r="FAD51" s="655"/>
      <c r="FAE51" s="655"/>
      <c r="FAF51" s="655"/>
      <c r="FAG51" s="655"/>
      <c r="FAH51" s="655"/>
      <c r="FAI51" s="655"/>
      <c r="FAJ51" s="655"/>
      <c r="FAK51" s="655"/>
      <c r="FAL51" s="655"/>
      <c r="FAM51" s="655"/>
      <c r="FAN51" s="655"/>
      <c r="FAO51" s="655"/>
      <c r="FAP51" s="655"/>
      <c r="FAQ51" s="655"/>
      <c r="FAR51" s="655"/>
      <c r="FAS51" s="655"/>
      <c r="FAT51" s="655"/>
      <c r="FAU51" s="655"/>
      <c r="FAV51" s="655"/>
      <c r="FAW51" s="655"/>
      <c r="FAX51" s="655"/>
      <c r="FAY51" s="655"/>
      <c r="FAZ51" s="655"/>
      <c r="FBA51" s="655"/>
      <c r="FBB51" s="655"/>
      <c r="FBC51" s="655"/>
      <c r="FBD51" s="655"/>
      <c r="FBE51" s="655"/>
      <c r="FBF51" s="655"/>
      <c r="FBG51" s="655"/>
      <c r="FBH51" s="655"/>
      <c r="FBI51" s="655"/>
      <c r="FBJ51" s="655"/>
      <c r="FBK51" s="655"/>
      <c r="FBL51" s="655"/>
      <c r="FBM51" s="655"/>
      <c r="FBN51" s="655"/>
      <c r="FBO51" s="655"/>
      <c r="FBP51" s="655"/>
      <c r="FBQ51" s="655"/>
      <c r="FBR51" s="655"/>
      <c r="FBS51" s="655"/>
      <c r="FBT51" s="655"/>
      <c r="FBU51" s="655"/>
      <c r="FBV51" s="655"/>
      <c r="FBW51" s="655"/>
      <c r="FBX51" s="655"/>
      <c r="FBY51" s="655"/>
      <c r="FBZ51" s="655"/>
      <c r="FCA51" s="655"/>
      <c r="FCB51" s="655"/>
      <c r="FCC51" s="655"/>
      <c r="FCD51" s="655"/>
      <c r="FCE51" s="655"/>
      <c r="FCF51" s="655"/>
      <c r="FCG51" s="655"/>
      <c r="FCH51" s="655"/>
      <c r="FCI51" s="655"/>
      <c r="FCJ51" s="655"/>
      <c r="FCK51" s="655"/>
      <c r="FCL51" s="655"/>
      <c r="FCM51" s="655"/>
      <c r="FCN51" s="655"/>
      <c r="FCO51" s="655"/>
      <c r="FCP51" s="655"/>
      <c r="FCQ51" s="655"/>
      <c r="FCR51" s="655"/>
      <c r="FCS51" s="655"/>
      <c r="FCT51" s="655"/>
      <c r="FCU51" s="655"/>
      <c r="FCV51" s="655"/>
      <c r="FCW51" s="655"/>
      <c r="FCX51" s="655"/>
      <c r="FCY51" s="655"/>
      <c r="FCZ51" s="655"/>
      <c r="FDA51" s="655"/>
      <c r="FDB51" s="655"/>
      <c r="FDC51" s="655"/>
      <c r="FDD51" s="655"/>
      <c r="FDE51" s="655"/>
      <c r="FDF51" s="655"/>
      <c r="FDG51" s="655"/>
      <c r="FDH51" s="655"/>
      <c r="FDI51" s="655"/>
      <c r="FDJ51" s="655"/>
      <c r="FDK51" s="655"/>
      <c r="FDL51" s="655"/>
      <c r="FDM51" s="655"/>
      <c r="FDN51" s="655"/>
      <c r="FDO51" s="655"/>
      <c r="FDP51" s="655"/>
      <c r="FDQ51" s="655"/>
      <c r="FDR51" s="655"/>
      <c r="FDS51" s="655"/>
      <c r="FDT51" s="655"/>
      <c r="FDU51" s="655"/>
      <c r="FDV51" s="655"/>
      <c r="FDW51" s="655"/>
      <c r="FDX51" s="655"/>
      <c r="FDY51" s="655"/>
      <c r="FDZ51" s="655"/>
      <c r="FEA51" s="655"/>
      <c r="FEB51" s="655"/>
      <c r="FEC51" s="655"/>
      <c r="FED51" s="655"/>
      <c r="FEE51" s="655"/>
      <c r="FEF51" s="655"/>
      <c r="FEG51" s="655"/>
      <c r="FEH51" s="655"/>
      <c r="FEI51" s="655"/>
      <c r="FEJ51" s="655"/>
      <c r="FEK51" s="655"/>
      <c r="FEL51" s="655"/>
      <c r="FEM51" s="655"/>
      <c r="FEN51" s="655"/>
      <c r="FEO51" s="655"/>
      <c r="FEP51" s="655"/>
      <c r="FEQ51" s="655"/>
      <c r="FER51" s="655"/>
      <c r="FES51" s="655"/>
      <c r="FET51" s="655"/>
      <c r="FEU51" s="655"/>
      <c r="FEV51" s="655"/>
      <c r="FEW51" s="655"/>
      <c r="FEX51" s="655"/>
      <c r="FEY51" s="655"/>
      <c r="FEZ51" s="655"/>
      <c r="FFA51" s="655"/>
      <c r="FFB51" s="655"/>
      <c r="FFC51" s="655"/>
      <c r="FFD51" s="655"/>
      <c r="FFE51" s="655"/>
      <c r="FFF51" s="655"/>
      <c r="FFG51" s="655"/>
      <c r="FFH51" s="655"/>
      <c r="FFI51" s="655"/>
      <c r="FFJ51" s="655"/>
      <c r="FFK51" s="655"/>
      <c r="FFL51" s="655"/>
      <c r="FFM51" s="655"/>
      <c r="FFN51" s="655"/>
      <c r="FFO51" s="655"/>
      <c r="FFP51" s="655"/>
      <c r="FFQ51" s="655"/>
      <c r="FFR51" s="655"/>
      <c r="FFS51" s="655"/>
      <c r="FFT51" s="655"/>
      <c r="FFU51" s="655"/>
      <c r="FFV51" s="655"/>
      <c r="FFW51" s="655"/>
      <c r="FFX51" s="655"/>
      <c r="FFY51" s="655"/>
      <c r="FFZ51" s="655"/>
      <c r="FGA51" s="655"/>
      <c r="FGB51" s="655"/>
      <c r="FGC51" s="655"/>
      <c r="FGD51" s="655"/>
      <c r="FGE51" s="655"/>
      <c r="FGF51" s="655"/>
      <c r="FGG51" s="655"/>
      <c r="FGH51" s="655"/>
      <c r="FGI51" s="655"/>
      <c r="FGJ51" s="655"/>
      <c r="FGK51" s="655"/>
      <c r="FGL51" s="655"/>
      <c r="FGM51" s="655"/>
      <c r="FGN51" s="655"/>
      <c r="FGO51" s="655"/>
      <c r="FGP51" s="655"/>
      <c r="FGQ51" s="655"/>
      <c r="FGR51" s="655"/>
      <c r="FGS51" s="655"/>
      <c r="FGT51" s="655"/>
      <c r="FGU51" s="655"/>
      <c r="FGV51" s="655"/>
      <c r="FGW51" s="655"/>
      <c r="FGX51" s="655"/>
      <c r="FGY51" s="655"/>
      <c r="FGZ51" s="655"/>
      <c r="FHA51" s="655"/>
      <c r="FHB51" s="655"/>
      <c r="FHC51" s="655"/>
      <c r="FHD51" s="655"/>
      <c r="FHE51" s="655"/>
      <c r="FHF51" s="655"/>
      <c r="FHG51" s="655"/>
      <c r="FHH51" s="655"/>
      <c r="FHI51" s="655"/>
      <c r="FHJ51" s="655"/>
      <c r="FHK51" s="655"/>
      <c r="FHL51" s="655"/>
      <c r="FHM51" s="655"/>
      <c r="FHN51" s="655"/>
      <c r="FHO51" s="655"/>
      <c r="FHP51" s="655"/>
      <c r="FHQ51" s="655"/>
      <c r="FHR51" s="655"/>
      <c r="FHS51" s="655"/>
      <c r="FHT51" s="655"/>
      <c r="FHU51" s="655"/>
      <c r="FHV51" s="655"/>
      <c r="FHW51" s="655"/>
      <c r="FHX51" s="655"/>
      <c r="FHY51" s="655"/>
      <c r="FHZ51" s="655"/>
      <c r="FIA51" s="655"/>
      <c r="FIB51" s="655"/>
      <c r="FIC51" s="655"/>
      <c r="FID51" s="655"/>
      <c r="FIE51" s="655"/>
      <c r="FIF51" s="655"/>
      <c r="FIG51" s="655"/>
      <c r="FIH51" s="655"/>
      <c r="FII51" s="655"/>
      <c r="FIJ51" s="655"/>
      <c r="FIK51" s="655"/>
      <c r="FIL51" s="655"/>
      <c r="FIM51" s="655"/>
      <c r="FIN51" s="655"/>
      <c r="FIO51" s="655"/>
      <c r="FIP51" s="655"/>
      <c r="FIQ51" s="655"/>
      <c r="FIR51" s="655"/>
      <c r="FIS51" s="655"/>
      <c r="FIT51" s="655"/>
      <c r="FIU51" s="655"/>
      <c r="FIV51" s="655"/>
      <c r="FIW51" s="655"/>
      <c r="FIX51" s="655"/>
      <c r="FIY51" s="655"/>
      <c r="FIZ51" s="655"/>
      <c r="FJA51" s="655"/>
      <c r="FJB51" s="655"/>
      <c r="FJC51" s="655"/>
      <c r="FJD51" s="655"/>
      <c r="FJE51" s="655"/>
      <c r="FJF51" s="655"/>
      <c r="FJG51" s="655"/>
      <c r="FJH51" s="655"/>
      <c r="FJI51" s="655"/>
      <c r="FJJ51" s="655"/>
      <c r="FJK51" s="655"/>
      <c r="FJL51" s="655"/>
      <c r="FJM51" s="655"/>
      <c r="FJN51" s="655"/>
      <c r="FJO51" s="655"/>
      <c r="FJP51" s="655"/>
      <c r="FJQ51" s="655"/>
      <c r="FJR51" s="655"/>
      <c r="FJS51" s="655"/>
      <c r="FJT51" s="655"/>
      <c r="FJU51" s="655"/>
      <c r="FJV51" s="655"/>
      <c r="FJW51" s="655"/>
      <c r="FJX51" s="655"/>
      <c r="FJY51" s="655"/>
      <c r="FJZ51" s="655"/>
      <c r="FKA51" s="655"/>
      <c r="FKB51" s="655"/>
      <c r="FKC51" s="655"/>
      <c r="FKD51" s="655"/>
      <c r="FKE51" s="655"/>
      <c r="FKF51" s="655"/>
      <c r="FKG51" s="655"/>
      <c r="FKH51" s="655"/>
      <c r="FKI51" s="655"/>
      <c r="FKJ51" s="655"/>
      <c r="FKK51" s="655"/>
      <c r="FKL51" s="655"/>
      <c r="FKM51" s="655"/>
      <c r="FKN51" s="655"/>
      <c r="FKO51" s="655"/>
      <c r="FKP51" s="655"/>
      <c r="FKQ51" s="655"/>
      <c r="FKR51" s="655"/>
      <c r="FKS51" s="655"/>
      <c r="FKT51" s="655"/>
      <c r="FKU51" s="655"/>
      <c r="FKV51" s="655"/>
      <c r="FKW51" s="655"/>
      <c r="FKX51" s="655"/>
      <c r="FKY51" s="655"/>
      <c r="FKZ51" s="655"/>
      <c r="FLA51" s="655"/>
      <c r="FLB51" s="655"/>
      <c r="FLC51" s="655"/>
      <c r="FLD51" s="655"/>
      <c r="FLE51" s="655"/>
      <c r="FLF51" s="655"/>
      <c r="FLG51" s="655"/>
      <c r="FLH51" s="655"/>
      <c r="FLI51" s="655"/>
      <c r="FLJ51" s="655"/>
      <c r="FLK51" s="655"/>
      <c r="FLL51" s="655"/>
      <c r="FLM51" s="655"/>
      <c r="FLN51" s="655"/>
      <c r="FLO51" s="655"/>
      <c r="FLP51" s="655"/>
      <c r="FLQ51" s="655"/>
      <c r="FLR51" s="655"/>
      <c r="FLS51" s="655"/>
      <c r="FLT51" s="655"/>
      <c r="FLU51" s="655"/>
      <c r="FLV51" s="655"/>
      <c r="FLW51" s="655"/>
      <c r="FLX51" s="655"/>
      <c r="FLY51" s="655"/>
      <c r="FLZ51" s="655"/>
      <c r="FMA51" s="655"/>
      <c r="FMB51" s="655"/>
      <c r="FMC51" s="655"/>
      <c r="FMD51" s="655"/>
      <c r="FME51" s="655"/>
      <c r="FMF51" s="655"/>
      <c r="FMG51" s="655"/>
      <c r="FMH51" s="655"/>
      <c r="FMI51" s="655"/>
      <c r="FMJ51" s="655"/>
      <c r="FMK51" s="655"/>
      <c r="FML51" s="655"/>
      <c r="FMM51" s="655"/>
      <c r="FMN51" s="655"/>
      <c r="FMO51" s="655"/>
      <c r="FMP51" s="655"/>
      <c r="FMQ51" s="655"/>
      <c r="FMR51" s="655"/>
      <c r="FMS51" s="655"/>
      <c r="FMT51" s="655"/>
      <c r="FMU51" s="655"/>
      <c r="FMV51" s="655"/>
      <c r="FMW51" s="655"/>
      <c r="FMX51" s="655"/>
      <c r="FMY51" s="655"/>
      <c r="FMZ51" s="655"/>
      <c r="FNA51" s="655"/>
      <c r="FNB51" s="655"/>
      <c r="FNC51" s="655"/>
      <c r="FND51" s="655"/>
      <c r="FNE51" s="655"/>
      <c r="FNF51" s="655"/>
      <c r="FNG51" s="655"/>
      <c r="FNH51" s="655"/>
      <c r="FNI51" s="655"/>
      <c r="FNJ51" s="655"/>
      <c r="FNK51" s="655"/>
      <c r="FNL51" s="655"/>
      <c r="FNM51" s="655"/>
      <c r="FNN51" s="655"/>
      <c r="FNO51" s="655"/>
      <c r="FNP51" s="655"/>
      <c r="FNQ51" s="655"/>
      <c r="FNR51" s="655"/>
      <c r="FNS51" s="655"/>
      <c r="FNT51" s="655"/>
      <c r="FNU51" s="655"/>
      <c r="FNV51" s="655"/>
      <c r="FNW51" s="655"/>
      <c r="FNX51" s="655"/>
      <c r="FNY51" s="655"/>
      <c r="FNZ51" s="655"/>
      <c r="FOA51" s="655"/>
      <c r="FOB51" s="655"/>
      <c r="FOC51" s="655"/>
      <c r="FOD51" s="655"/>
      <c r="FOE51" s="655"/>
      <c r="FOF51" s="655"/>
      <c r="FOG51" s="655"/>
      <c r="FOH51" s="655"/>
      <c r="FOI51" s="655"/>
      <c r="FOJ51" s="655"/>
      <c r="FOK51" s="655"/>
      <c r="FOL51" s="655"/>
      <c r="FOM51" s="655"/>
      <c r="FON51" s="655"/>
      <c r="FOO51" s="655"/>
      <c r="FOP51" s="655"/>
      <c r="FOQ51" s="655"/>
      <c r="FOR51" s="655"/>
      <c r="FOS51" s="655"/>
      <c r="FOT51" s="655"/>
      <c r="FOU51" s="655"/>
      <c r="FOV51" s="655"/>
      <c r="FOW51" s="655"/>
      <c r="FOX51" s="655"/>
      <c r="FOY51" s="655"/>
      <c r="FOZ51" s="655"/>
      <c r="FPA51" s="655"/>
      <c r="FPB51" s="655"/>
      <c r="FPC51" s="655"/>
      <c r="FPD51" s="655"/>
      <c r="FPE51" s="655"/>
      <c r="FPF51" s="655"/>
      <c r="FPG51" s="655"/>
      <c r="FPH51" s="655"/>
      <c r="FPI51" s="655"/>
      <c r="FPJ51" s="655"/>
      <c r="FPK51" s="655"/>
      <c r="FPL51" s="655"/>
      <c r="FPM51" s="655"/>
      <c r="FPN51" s="655"/>
      <c r="FPO51" s="655"/>
      <c r="FPP51" s="655"/>
      <c r="FPQ51" s="655"/>
      <c r="FPR51" s="655"/>
      <c r="FPS51" s="655"/>
      <c r="FPT51" s="655"/>
      <c r="FPU51" s="655"/>
      <c r="FPV51" s="655"/>
      <c r="FPW51" s="655"/>
      <c r="FPX51" s="655"/>
      <c r="FPY51" s="655"/>
      <c r="FPZ51" s="655"/>
      <c r="FQA51" s="655"/>
      <c r="FQB51" s="655"/>
      <c r="FQC51" s="655"/>
      <c r="FQD51" s="655"/>
      <c r="FQE51" s="655"/>
      <c r="FQF51" s="655"/>
      <c r="FQG51" s="655"/>
      <c r="FQH51" s="655"/>
      <c r="FQI51" s="655"/>
      <c r="FQJ51" s="655"/>
      <c r="FQK51" s="655"/>
      <c r="FQL51" s="655"/>
      <c r="FQM51" s="655"/>
      <c r="FQN51" s="655"/>
      <c r="FQO51" s="655"/>
      <c r="FQP51" s="655"/>
      <c r="FQQ51" s="655"/>
      <c r="FQR51" s="655"/>
      <c r="FQS51" s="655"/>
      <c r="FQT51" s="655"/>
      <c r="FQU51" s="655"/>
      <c r="FQV51" s="655"/>
      <c r="FQW51" s="655"/>
      <c r="FQX51" s="655"/>
      <c r="FQY51" s="655"/>
      <c r="FQZ51" s="655"/>
      <c r="FRA51" s="655"/>
      <c r="FRB51" s="655"/>
      <c r="FRC51" s="655"/>
      <c r="FRD51" s="655"/>
      <c r="FRE51" s="655"/>
      <c r="FRF51" s="655"/>
      <c r="FRG51" s="655"/>
      <c r="FRH51" s="655"/>
      <c r="FRI51" s="655"/>
      <c r="FRJ51" s="655"/>
      <c r="FRK51" s="655"/>
      <c r="FRL51" s="655"/>
      <c r="FRM51" s="655"/>
      <c r="FRN51" s="655"/>
      <c r="FRO51" s="655"/>
      <c r="FRP51" s="655"/>
      <c r="FRQ51" s="655"/>
      <c r="FRR51" s="655"/>
      <c r="FRS51" s="655"/>
      <c r="FRT51" s="655"/>
      <c r="FRU51" s="655"/>
      <c r="FRV51" s="655"/>
      <c r="FRW51" s="655"/>
      <c r="FRX51" s="655"/>
      <c r="FRY51" s="655"/>
      <c r="FRZ51" s="655"/>
      <c r="FSA51" s="655"/>
      <c r="FSB51" s="655"/>
      <c r="FSC51" s="655"/>
      <c r="FSD51" s="655"/>
      <c r="FSE51" s="655"/>
      <c r="FSF51" s="655"/>
      <c r="FSG51" s="655"/>
      <c r="FSH51" s="655"/>
      <c r="FSI51" s="655"/>
      <c r="FSJ51" s="655"/>
      <c r="FSK51" s="655"/>
      <c r="FSL51" s="655"/>
      <c r="FSM51" s="655"/>
      <c r="FSN51" s="655"/>
      <c r="FSO51" s="655"/>
      <c r="FSP51" s="655"/>
      <c r="FSQ51" s="655"/>
      <c r="FSR51" s="655"/>
      <c r="FSS51" s="655"/>
      <c r="FST51" s="655"/>
      <c r="FSU51" s="655"/>
      <c r="FSV51" s="655"/>
      <c r="FSW51" s="655"/>
      <c r="FSX51" s="655"/>
      <c r="FSY51" s="655"/>
      <c r="FSZ51" s="655"/>
      <c r="FTA51" s="655"/>
      <c r="FTB51" s="655"/>
      <c r="FTC51" s="655"/>
      <c r="FTD51" s="655"/>
      <c r="FTE51" s="655"/>
      <c r="FTF51" s="655"/>
      <c r="FTG51" s="655"/>
      <c r="FTH51" s="655"/>
      <c r="FTI51" s="655"/>
      <c r="FTJ51" s="655"/>
      <c r="FTK51" s="655"/>
      <c r="FTL51" s="655"/>
      <c r="FTM51" s="655"/>
      <c r="FTN51" s="655"/>
      <c r="FTO51" s="655"/>
      <c r="FTP51" s="655"/>
      <c r="FTQ51" s="655"/>
      <c r="FTR51" s="655"/>
      <c r="FTS51" s="655"/>
      <c r="FTT51" s="655"/>
      <c r="FTU51" s="655"/>
      <c r="FTV51" s="655"/>
      <c r="FTW51" s="655"/>
      <c r="FTX51" s="655"/>
      <c r="FTY51" s="655"/>
      <c r="FTZ51" s="655"/>
      <c r="FUA51" s="655"/>
      <c r="FUB51" s="655"/>
      <c r="FUC51" s="655"/>
      <c r="FUD51" s="655"/>
      <c r="FUE51" s="655"/>
      <c r="FUF51" s="655"/>
      <c r="FUG51" s="655"/>
      <c r="FUH51" s="655"/>
      <c r="FUI51" s="655"/>
      <c r="FUJ51" s="655"/>
      <c r="FUK51" s="655"/>
      <c r="FUL51" s="655"/>
      <c r="FUM51" s="655"/>
      <c r="FUN51" s="655"/>
      <c r="FUO51" s="655"/>
      <c r="FUP51" s="655"/>
      <c r="FUQ51" s="655"/>
      <c r="FUR51" s="655"/>
      <c r="FUS51" s="655"/>
      <c r="FUT51" s="655"/>
      <c r="FUU51" s="655"/>
      <c r="FUV51" s="655"/>
      <c r="FUW51" s="655"/>
      <c r="FUX51" s="655"/>
      <c r="FUY51" s="655"/>
      <c r="FUZ51" s="655"/>
      <c r="FVA51" s="655"/>
      <c r="FVB51" s="655"/>
      <c r="FVC51" s="655"/>
      <c r="FVD51" s="655"/>
      <c r="FVE51" s="655"/>
      <c r="FVF51" s="655"/>
      <c r="FVG51" s="655"/>
      <c r="FVH51" s="655"/>
      <c r="FVI51" s="655"/>
      <c r="FVJ51" s="655"/>
      <c r="FVK51" s="655"/>
      <c r="FVL51" s="655"/>
      <c r="FVM51" s="655"/>
      <c r="FVN51" s="655"/>
      <c r="FVO51" s="655"/>
      <c r="FVP51" s="655"/>
      <c r="FVQ51" s="655"/>
      <c r="FVR51" s="655"/>
      <c r="FVS51" s="655"/>
      <c r="FVT51" s="655"/>
      <c r="FVU51" s="655"/>
      <c r="FVV51" s="655"/>
      <c r="FVW51" s="655"/>
      <c r="FVX51" s="655"/>
      <c r="FVY51" s="655"/>
      <c r="FVZ51" s="655"/>
      <c r="FWA51" s="655"/>
      <c r="FWB51" s="655"/>
      <c r="FWC51" s="655"/>
      <c r="FWD51" s="655"/>
      <c r="FWE51" s="655"/>
      <c r="FWF51" s="655"/>
      <c r="FWG51" s="655"/>
      <c r="FWH51" s="655"/>
      <c r="FWI51" s="655"/>
      <c r="FWJ51" s="655"/>
      <c r="FWK51" s="655"/>
      <c r="FWL51" s="655"/>
      <c r="FWM51" s="655"/>
      <c r="FWN51" s="655"/>
      <c r="FWO51" s="655"/>
      <c r="FWP51" s="655"/>
      <c r="FWQ51" s="655"/>
      <c r="FWR51" s="655"/>
      <c r="FWS51" s="655"/>
      <c r="FWT51" s="655"/>
      <c r="FWU51" s="655"/>
      <c r="FWV51" s="655"/>
      <c r="FWW51" s="655"/>
      <c r="FWX51" s="655"/>
      <c r="FWY51" s="655"/>
      <c r="FWZ51" s="655"/>
      <c r="FXA51" s="655"/>
      <c r="FXB51" s="655"/>
      <c r="FXC51" s="655"/>
      <c r="FXD51" s="655"/>
      <c r="FXE51" s="655"/>
      <c r="FXF51" s="655"/>
      <c r="FXG51" s="655"/>
      <c r="FXH51" s="655"/>
      <c r="FXI51" s="655"/>
      <c r="FXJ51" s="655"/>
      <c r="FXK51" s="655"/>
      <c r="FXL51" s="655"/>
      <c r="FXM51" s="655"/>
      <c r="FXN51" s="655"/>
      <c r="FXO51" s="655"/>
      <c r="FXP51" s="655"/>
      <c r="FXQ51" s="655"/>
      <c r="FXR51" s="655"/>
      <c r="FXS51" s="655"/>
      <c r="FXT51" s="655"/>
      <c r="FXU51" s="655"/>
      <c r="FXV51" s="655"/>
      <c r="FXW51" s="655"/>
      <c r="FXX51" s="655"/>
      <c r="FXY51" s="655"/>
      <c r="FXZ51" s="655"/>
      <c r="FYA51" s="655"/>
      <c r="FYB51" s="655"/>
      <c r="FYC51" s="655"/>
      <c r="FYD51" s="655"/>
      <c r="FYE51" s="655"/>
      <c r="FYF51" s="655"/>
      <c r="FYG51" s="655"/>
      <c r="FYH51" s="655"/>
      <c r="FYI51" s="655"/>
      <c r="FYJ51" s="655"/>
      <c r="FYK51" s="655"/>
      <c r="FYL51" s="655"/>
      <c r="FYM51" s="655"/>
      <c r="FYN51" s="655"/>
      <c r="FYO51" s="655"/>
      <c r="FYP51" s="655"/>
      <c r="FYQ51" s="655"/>
      <c r="FYR51" s="655"/>
      <c r="FYS51" s="655"/>
      <c r="FYT51" s="655"/>
      <c r="FYU51" s="655"/>
      <c r="FYV51" s="655"/>
      <c r="FYW51" s="655"/>
      <c r="FYX51" s="655"/>
      <c r="FYY51" s="655"/>
      <c r="FYZ51" s="655"/>
      <c r="FZA51" s="655"/>
      <c r="FZB51" s="655"/>
      <c r="FZC51" s="655"/>
      <c r="FZD51" s="655"/>
      <c r="FZE51" s="655"/>
      <c r="FZF51" s="655"/>
      <c r="FZG51" s="655"/>
      <c r="FZH51" s="655"/>
      <c r="FZI51" s="655"/>
      <c r="FZJ51" s="655"/>
      <c r="FZK51" s="655"/>
      <c r="FZL51" s="655"/>
      <c r="FZM51" s="655"/>
      <c r="FZN51" s="655"/>
      <c r="FZO51" s="655"/>
      <c r="FZP51" s="655"/>
      <c r="FZQ51" s="655"/>
      <c r="FZR51" s="655"/>
      <c r="FZS51" s="655"/>
      <c r="FZT51" s="655"/>
      <c r="FZU51" s="655"/>
      <c r="FZV51" s="655"/>
      <c r="FZW51" s="655"/>
      <c r="FZX51" s="655"/>
      <c r="FZY51" s="655"/>
      <c r="FZZ51" s="655"/>
      <c r="GAA51" s="655"/>
      <c r="GAB51" s="655"/>
      <c r="GAC51" s="655"/>
      <c r="GAD51" s="655"/>
      <c r="GAE51" s="655"/>
      <c r="GAF51" s="655"/>
      <c r="GAG51" s="655"/>
      <c r="GAH51" s="655"/>
      <c r="GAI51" s="655"/>
      <c r="GAJ51" s="655"/>
      <c r="GAK51" s="655"/>
      <c r="GAL51" s="655"/>
      <c r="GAM51" s="655"/>
      <c r="GAN51" s="655"/>
      <c r="GAO51" s="655"/>
      <c r="GAP51" s="655"/>
      <c r="GAQ51" s="655"/>
      <c r="GAR51" s="655"/>
      <c r="GAS51" s="655"/>
      <c r="GAT51" s="655"/>
      <c r="GAU51" s="655"/>
      <c r="GAV51" s="655"/>
      <c r="GAW51" s="655"/>
      <c r="GAX51" s="655"/>
      <c r="GAY51" s="655"/>
      <c r="GAZ51" s="655"/>
      <c r="GBA51" s="655"/>
      <c r="GBB51" s="655"/>
      <c r="GBC51" s="655"/>
      <c r="GBD51" s="655"/>
      <c r="GBE51" s="655"/>
      <c r="GBF51" s="655"/>
      <c r="GBG51" s="655"/>
      <c r="GBH51" s="655"/>
      <c r="GBI51" s="655"/>
      <c r="GBJ51" s="655"/>
      <c r="GBK51" s="655"/>
      <c r="GBL51" s="655"/>
      <c r="GBM51" s="655"/>
      <c r="GBN51" s="655"/>
      <c r="GBO51" s="655"/>
      <c r="GBP51" s="655"/>
      <c r="GBQ51" s="655"/>
      <c r="GBR51" s="655"/>
      <c r="GBS51" s="655"/>
      <c r="GBT51" s="655"/>
      <c r="GBU51" s="655"/>
      <c r="GBV51" s="655"/>
      <c r="GBW51" s="655"/>
      <c r="GBX51" s="655"/>
      <c r="GBY51" s="655"/>
      <c r="GBZ51" s="655"/>
      <c r="GCA51" s="655"/>
      <c r="GCB51" s="655"/>
      <c r="GCC51" s="655"/>
      <c r="GCD51" s="655"/>
      <c r="GCE51" s="655"/>
      <c r="GCF51" s="655"/>
      <c r="GCG51" s="655"/>
      <c r="GCH51" s="655"/>
      <c r="GCI51" s="655"/>
      <c r="GCJ51" s="655"/>
      <c r="GCK51" s="655"/>
      <c r="GCL51" s="655"/>
      <c r="GCM51" s="655"/>
      <c r="GCN51" s="655"/>
      <c r="GCO51" s="655"/>
      <c r="GCP51" s="655"/>
      <c r="GCQ51" s="655"/>
      <c r="GCR51" s="655"/>
      <c r="GCS51" s="655"/>
      <c r="GCT51" s="655"/>
      <c r="GCU51" s="655"/>
      <c r="GCV51" s="655"/>
      <c r="GCW51" s="655"/>
      <c r="GCX51" s="655"/>
      <c r="GCY51" s="655"/>
      <c r="GCZ51" s="655"/>
      <c r="GDA51" s="655"/>
      <c r="GDB51" s="655"/>
      <c r="GDC51" s="655"/>
      <c r="GDD51" s="655"/>
      <c r="GDE51" s="655"/>
      <c r="GDF51" s="655"/>
      <c r="GDG51" s="655"/>
      <c r="GDH51" s="655"/>
      <c r="GDI51" s="655"/>
      <c r="GDJ51" s="655"/>
      <c r="GDK51" s="655"/>
      <c r="GDL51" s="655"/>
      <c r="GDM51" s="655"/>
      <c r="GDN51" s="655"/>
      <c r="GDO51" s="655"/>
      <c r="GDP51" s="655"/>
      <c r="GDQ51" s="655"/>
      <c r="GDR51" s="655"/>
      <c r="GDS51" s="655"/>
      <c r="GDT51" s="655"/>
      <c r="GDU51" s="655"/>
      <c r="GDV51" s="655"/>
      <c r="GDW51" s="655"/>
      <c r="GDX51" s="655"/>
      <c r="GDY51" s="655"/>
      <c r="GDZ51" s="655"/>
      <c r="GEA51" s="655"/>
      <c r="GEB51" s="655"/>
      <c r="GEC51" s="655"/>
      <c r="GED51" s="655"/>
      <c r="GEE51" s="655"/>
      <c r="GEF51" s="655"/>
      <c r="GEG51" s="655"/>
      <c r="GEH51" s="655"/>
      <c r="GEI51" s="655"/>
      <c r="GEJ51" s="655"/>
      <c r="GEK51" s="655"/>
      <c r="GEL51" s="655"/>
      <c r="GEM51" s="655"/>
      <c r="GEN51" s="655"/>
      <c r="GEO51" s="655"/>
      <c r="GEP51" s="655"/>
      <c r="GEQ51" s="655"/>
      <c r="GER51" s="655"/>
      <c r="GES51" s="655"/>
      <c r="GET51" s="655"/>
      <c r="GEU51" s="655"/>
      <c r="GEV51" s="655"/>
      <c r="GEW51" s="655"/>
      <c r="GEX51" s="655"/>
      <c r="GEY51" s="655"/>
      <c r="GEZ51" s="655"/>
      <c r="GFA51" s="655"/>
      <c r="GFB51" s="655"/>
      <c r="GFC51" s="655"/>
      <c r="GFD51" s="655"/>
      <c r="GFE51" s="655"/>
      <c r="GFF51" s="655"/>
      <c r="GFG51" s="655"/>
      <c r="GFH51" s="655"/>
      <c r="GFI51" s="655"/>
      <c r="GFJ51" s="655"/>
      <c r="GFK51" s="655"/>
      <c r="GFL51" s="655"/>
      <c r="GFM51" s="655"/>
      <c r="GFN51" s="655"/>
      <c r="GFO51" s="655"/>
      <c r="GFP51" s="655"/>
      <c r="GFQ51" s="655"/>
      <c r="GFR51" s="655"/>
      <c r="GFS51" s="655"/>
      <c r="GFT51" s="655"/>
      <c r="GFU51" s="655"/>
      <c r="GFV51" s="655"/>
      <c r="GFW51" s="655"/>
      <c r="GFX51" s="655"/>
      <c r="GFY51" s="655"/>
      <c r="GFZ51" s="655"/>
      <c r="GGA51" s="655"/>
      <c r="GGB51" s="655"/>
      <c r="GGC51" s="655"/>
      <c r="GGD51" s="655"/>
      <c r="GGE51" s="655"/>
      <c r="GGF51" s="655"/>
      <c r="GGG51" s="655"/>
      <c r="GGH51" s="655"/>
      <c r="GGI51" s="655"/>
      <c r="GGJ51" s="655"/>
      <c r="GGK51" s="655"/>
      <c r="GGL51" s="655"/>
      <c r="GGM51" s="655"/>
      <c r="GGN51" s="655"/>
      <c r="GGO51" s="655"/>
      <c r="GGP51" s="655"/>
      <c r="GGQ51" s="655"/>
      <c r="GGR51" s="655"/>
      <c r="GGS51" s="655"/>
      <c r="GGT51" s="655"/>
      <c r="GGU51" s="655"/>
      <c r="GGV51" s="655"/>
      <c r="GGW51" s="655"/>
      <c r="GGX51" s="655"/>
      <c r="GGY51" s="655"/>
      <c r="GGZ51" s="655"/>
      <c r="GHA51" s="655"/>
      <c r="GHB51" s="655"/>
      <c r="GHC51" s="655"/>
      <c r="GHD51" s="655"/>
      <c r="GHE51" s="655"/>
      <c r="GHF51" s="655"/>
      <c r="GHG51" s="655"/>
      <c r="GHH51" s="655"/>
      <c r="GHI51" s="655"/>
      <c r="GHJ51" s="655"/>
      <c r="GHK51" s="655"/>
      <c r="GHL51" s="655"/>
      <c r="GHM51" s="655"/>
      <c r="GHN51" s="655"/>
      <c r="GHO51" s="655"/>
      <c r="GHP51" s="655"/>
      <c r="GHQ51" s="655"/>
      <c r="GHR51" s="655"/>
      <c r="GHS51" s="655"/>
      <c r="GHT51" s="655"/>
      <c r="GHU51" s="655"/>
      <c r="GHV51" s="655"/>
      <c r="GHW51" s="655"/>
      <c r="GHX51" s="655"/>
      <c r="GHY51" s="655"/>
      <c r="GHZ51" s="655"/>
      <c r="GIA51" s="655"/>
      <c r="GIB51" s="655"/>
      <c r="GIC51" s="655"/>
      <c r="GID51" s="655"/>
      <c r="GIE51" s="655"/>
      <c r="GIF51" s="655"/>
      <c r="GIG51" s="655"/>
      <c r="GIH51" s="655"/>
      <c r="GII51" s="655"/>
      <c r="GIJ51" s="655"/>
      <c r="GIK51" s="655"/>
      <c r="GIL51" s="655"/>
      <c r="GIM51" s="655"/>
      <c r="GIN51" s="655"/>
      <c r="GIO51" s="655"/>
      <c r="GIP51" s="655"/>
      <c r="GIQ51" s="655"/>
      <c r="GIR51" s="655"/>
      <c r="GIS51" s="655"/>
      <c r="GIT51" s="655"/>
      <c r="GIU51" s="655"/>
      <c r="GIV51" s="655"/>
      <c r="GIW51" s="655"/>
      <c r="GIX51" s="655"/>
      <c r="GIY51" s="655"/>
      <c r="GIZ51" s="655"/>
      <c r="GJA51" s="655"/>
      <c r="GJB51" s="655"/>
      <c r="GJC51" s="655"/>
      <c r="GJD51" s="655"/>
      <c r="GJE51" s="655"/>
      <c r="GJF51" s="655"/>
      <c r="GJG51" s="655"/>
      <c r="GJH51" s="655"/>
      <c r="GJI51" s="655"/>
      <c r="GJJ51" s="655"/>
      <c r="GJK51" s="655"/>
      <c r="GJL51" s="655"/>
      <c r="GJM51" s="655"/>
      <c r="GJN51" s="655"/>
      <c r="GJO51" s="655"/>
      <c r="GJP51" s="655"/>
      <c r="GJQ51" s="655"/>
      <c r="GJR51" s="655"/>
      <c r="GJS51" s="655"/>
      <c r="GJT51" s="655"/>
      <c r="GJU51" s="655"/>
      <c r="GJV51" s="655"/>
      <c r="GJW51" s="655"/>
      <c r="GJX51" s="655"/>
      <c r="GJY51" s="655"/>
      <c r="GJZ51" s="655"/>
      <c r="GKA51" s="655"/>
      <c r="GKB51" s="655"/>
      <c r="GKC51" s="655"/>
      <c r="GKD51" s="655"/>
      <c r="GKE51" s="655"/>
      <c r="GKF51" s="655"/>
      <c r="GKG51" s="655"/>
      <c r="GKH51" s="655"/>
      <c r="GKI51" s="655"/>
      <c r="GKJ51" s="655"/>
      <c r="GKK51" s="655"/>
      <c r="GKL51" s="655"/>
      <c r="GKM51" s="655"/>
      <c r="GKN51" s="655"/>
      <c r="GKO51" s="655"/>
      <c r="GKP51" s="655"/>
      <c r="GKQ51" s="655"/>
      <c r="GKR51" s="655"/>
      <c r="GKS51" s="655"/>
      <c r="GKT51" s="655"/>
      <c r="GKU51" s="655"/>
      <c r="GKV51" s="655"/>
      <c r="GKW51" s="655"/>
      <c r="GKX51" s="655"/>
      <c r="GKY51" s="655"/>
      <c r="GKZ51" s="655"/>
      <c r="GLA51" s="655"/>
      <c r="GLB51" s="655"/>
      <c r="GLC51" s="655"/>
      <c r="GLD51" s="655"/>
      <c r="GLE51" s="655"/>
      <c r="GLF51" s="655"/>
      <c r="GLG51" s="655"/>
      <c r="GLH51" s="655"/>
      <c r="GLI51" s="655"/>
      <c r="GLJ51" s="655"/>
      <c r="GLK51" s="655"/>
      <c r="GLL51" s="655"/>
      <c r="GLM51" s="655"/>
      <c r="GLN51" s="655"/>
      <c r="GLO51" s="655"/>
      <c r="GLP51" s="655"/>
      <c r="GLQ51" s="655"/>
      <c r="GLR51" s="655"/>
      <c r="GLS51" s="655"/>
      <c r="GLT51" s="655"/>
      <c r="GLU51" s="655"/>
      <c r="GLV51" s="655"/>
      <c r="GLW51" s="655"/>
      <c r="GLX51" s="655"/>
      <c r="GLY51" s="655"/>
      <c r="GLZ51" s="655"/>
      <c r="GMA51" s="655"/>
      <c r="GMB51" s="655"/>
      <c r="GMC51" s="655"/>
      <c r="GMD51" s="655"/>
      <c r="GME51" s="655"/>
      <c r="GMF51" s="655"/>
      <c r="GMG51" s="655"/>
      <c r="GMH51" s="655"/>
      <c r="GMI51" s="655"/>
      <c r="GMJ51" s="655"/>
      <c r="GMK51" s="655"/>
      <c r="GML51" s="655"/>
      <c r="GMM51" s="655"/>
      <c r="GMN51" s="655"/>
      <c r="GMO51" s="655"/>
      <c r="GMP51" s="655"/>
      <c r="GMQ51" s="655"/>
      <c r="GMR51" s="655"/>
      <c r="GMS51" s="655"/>
      <c r="GMT51" s="655"/>
      <c r="GMU51" s="655"/>
      <c r="GMV51" s="655"/>
      <c r="GMW51" s="655"/>
      <c r="GMX51" s="655"/>
      <c r="GMY51" s="655"/>
      <c r="GMZ51" s="655"/>
      <c r="GNA51" s="655"/>
      <c r="GNB51" s="655"/>
      <c r="GNC51" s="655"/>
      <c r="GND51" s="655"/>
      <c r="GNE51" s="655"/>
      <c r="GNF51" s="655"/>
      <c r="GNG51" s="655"/>
      <c r="GNH51" s="655"/>
      <c r="GNI51" s="655"/>
      <c r="GNJ51" s="655"/>
      <c r="GNK51" s="655"/>
      <c r="GNL51" s="655"/>
      <c r="GNM51" s="655"/>
      <c r="GNN51" s="655"/>
      <c r="GNO51" s="655"/>
      <c r="GNP51" s="655"/>
      <c r="GNQ51" s="655"/>
      <c r="GNR51" s="655"/>
      <c r="GNS51" s="655"/>
      <c r="GNT51" s="655"/>
      <c r="GNU51" s="655"/>
      <c r="GNV51" s="655"/>
      <c r="GNW51" s="655"/>
      <c r="GNX51" s="655"/>
      <c r="GNY51" s="655"/>
      <c r="GNZ51" s="655"/>
      <c r="GOA51" s="655"/>
      <c r="GOB51" s="655"/>
      <c r="GOC51" s="655"/>
      <c r="GOD51" s="655"/>
      <c r="GOE51" s="655"/>
      <c r="GOF51" s="655"/>
      <c r="GOG51" s="655"/>
      <c r="GOH51" s="655"/>
      <c r="GOI51" s="655"/>
      <c r="GOJ51" s="655"/>
      <c r="GOK51" s="655"/>
      <c r="GOL51" s="655"/>
      <c r="GOM51" s="655"/>
      <c r="GON51" s="655"/>
      <c r="GOO51" s="655"/>
      <c r="GOP51" s="655"/>
      <c r="GOQ51" s="655"/>
      <c r="GOR51" s="655"/>
      <c r="GOS51" s="655"/>
      <c r="GOT51" s="655"/>
      <c r="GOU51" s="655"/>
      <c r="GOV51" s="655"/>
      <c r="GOW51" s="655"/>
      <c r="GOX51" s="655"/>
      <c r="GOY51" s="655"/>
      <c r="GOZ51" s="655"/>
      <c r="GPA51" s="655"/>
      <c r="GPB51" s="655"/>
      <c r="GPC51" s="655"/>
      <c r="GPD51" s="655"/>
      <c r="GPE51" s="655"/>
      <c r="GPF51" s="655"/>
      <c r="GPG51" s="655"/>
      <c r="GPH51" s="655"/>
      <c r="GPI51" s="655"/>
      <c r="GPJ51" s="655"/>
      <c r="GPK51" s="655"/>
      <c r="GPL51" s="655"/>
      <c r="GPM51" s="655"/>
      <c r="GPN51" s="655"/>
      <c r="GPO51" s="655"/>
      <c r="GPP51" s="655"/>
      <c r="GPQ51" s="655"/>
      <c r="GPR51" s="655"/>
      <c r="GPS51" s="655"/>
      <c r="GPT51" s="655"/>
      <c r="GPU51" s="655"/>
      <c r="GPV51" s="655"/>
      <c r="GPW51" s="655"/>
      <c r="GPX51" s="655"/>
      <c r="GPY51" s="655"/>
      <c r="GPZ51" s="655"/>
      <c r="GQA51" s="655"/>
      <c r="GQB51" s="655"/>
      <c r="GQC51" s="655"/>
      <c r="GQD51" s="655"/>
      <c r="GQE51" s="655"/>
      <c r="GQF51" s="655"/>
      <c r="GQG51" s="655"/>
      <c r="GQH51" s="655"/>
      <c r="GQI51" s="655"/>
      <c r="GQJ51" s="655"/>
      <c r="GQK51" s="655"/>
      <c r="GQL51" s="655"/>
      <c r="GQM51" s="655"/>
      <c r="GQN51" s="655"/>
      <c r="GQO51" s="655"/>
      <c r="GQP51" s="655"/>
      <c r="GQQ51" s="655"/>
      <c r="GQR51" s="655"/>
      <c r="GQS51" s="655"/>
      <c r="GQT51" s="655"/>
      <c r="GQU51" s="655"/>
      <c r="GQV51" s="655"/>
      <c r="GQW51" s="655"/>
      <c r="GQX51" s="655"/>
      <c r="GQY51" s="655"/>
      <c r="GQZ51" s="655"/>
      <c r="GRA51" s="655"/>
      <c r="GRB51" s="655"/>
      <c r="GRC51" s="655"/>
      <c r="GRD51" s="655"/>
      <c r="GRE51" s="655"/>
      <c r="GRF51" s="655"/>
      <c r="GRG51" s="655"/>
      <c r="GRH51" s="655"/>
      <c r="GRI51" s="655"/>
      <c r="GRJ51" s="655"/>
      <c r="GRK51" s="655"/>
      <c r="GRL51" s="655"/>
      <c r="GRM51" s="655"/>
      <c r="GRN51" s="655"/>
      <c r="GRO51" s="655"/>
      <c r="GRP51" s="655"/>
      <c r="GRQ51" s="655"/>
      <c r="GRR51" s="655"/>
      <c r="GRS51" s="655"/>
      <c r="GRT51" s="655"/>
      <c r="GRU51" s="655"/>
      <c r="GRV51" s="655"/>
      <c r="GRW51" s="655"/>
      <c r="GRX51" s="655"/>
      <c r="GRY51" s="655"/>
      <c r="GRZ51" s="655"/>
      <c r="GSA51" s="655"/>
      <c r="GSB51" s="655"/>
      <c r="GSC51" s="655"/>
      <c r="GSD51" s="655"/>
      <c r="GSE51" s="655"/>
      <c r="GSF51" s="655"/>
      <c r="GSG51" s="655"/>
      <c r="GSH51" s="655"/>
      <c r="GSI51" s="655"/>
      <c r="GSJ51" s="655"/>
      <c r="GSK51" s="655"/>
      <c r="GSL51" s="655"/>
      <c r="GSM51" s="655"/>
      <c r="GSN51" s="655"/>
      <c r="GSO51" s="655"/>
      <c r="GSP51" s="655"/>
      <c r="GSQ51" s="655"/>
      <c r="GSR51" s="655"/>
      <c r="GSS51" s="655"/>
      <c r="GST51" s="655"/>
      <c r="GSU51" s="655"/>
      <c r="GSV51" s="655"/>
      <c r="GSW51" s="655"/>
      <c r="GSX51" s="655"/>
      <c r="GSY51" s="655"/>
      <c r="GSZ51" s="655"/>
      <c r="GTA51" s="655"/>
      <c r="GTB51" s="655"/>
      <c r="GTC51" s="655"/>
      <c r="GTD51" s="655"/>
      <c r="GTE51" s="655"/>
      <c r="GTF51" s="655"/>
      <c r="GTG51" s="655"/>
      <c r="GTH51" s="655"/>
      <c r="GTI51" s="655"/>
      <c r="GTJ51" s="655"/>
      <c r="GTK51" s="655"/>
      <c r="GTL51" s="655"/>
      <c r="GTM51" s="655"/>
      <c r="GTN51" s="655"/>
      <c r="GTO51" s="655"/>
      <c r="GTP51" s="655"/>
      <c r="GTQ51" s="655"/>
      <c r="GTR51" s="655"/>
      <c r="GTS51" s="655"/>
      <c r="GTT51" s="655"/>
      <c r="GTU51" s="655"/>
      <c r="GTV51" s="655"/>
      <c r="GTW51" s="655"/>
      <c r="GTX51" s="655"/>
      <c r="GTY51" s="655"/>
      <c r="GTZ51" s="655"/>
      <c r="GUA51" s="655"/>
      <c r="GUB51" s="655"/>
      <c r="GUC51" s="655"/>
      <c r="GUD51" s="655"/>
      <c r="GUE51" s="655"/>
      <c r="GUF51" s="655"/>
      <c r="GUG51" s="655"/>
      <c r="GUH51" s="655"/>
      <c r="GUI51" s="655"/>
      <c r="GUJ51" s="655"/>
      <c r="GUK51" s="655"/>
      <c r="GUL51" s="655"/>
      <c r="GUM51" s="655"/>
      <c r="GUN51" s="655"/>
      <c r="GUO51" s="655"/>
      <c r="GUP51" s="655"/>
      <c r="GUQ51" s="655"/>
      <c r="GUR51" s="655"/>
      <c r="GUS51" s="655"/>
      <c r="GUT51" s="655"/>
      <c r="GUU51" s="655"/>
      <c r="GUV51" s="655"/>
      <c r="GUW51" s="655"/>
      <c r="GUX51" s="655"/>
      <c r="GUY51" s="655"/>
      <c r="GUZ51" s="655"/>
      <c r="GVA51" s="655"/>
      <c r="GVB51" s="655"/>
      <c r="GVC51" s="655"/>
      <c r="GVD51" s="655"/>
      <c r="GVE51" s="655"/>
      <c r="GVF51" s="655"/>
      <c r="GVG51" s="655"/>
      <c r="GVH51" s="655"/>
      <c r="GVI51" s="655"/>
      <c r="GVJ51" s="655"/>
      <c r="GVK51" s="655"/>
      <c r="GVL51" s="655"/>
      <c r="GVM51" s="655"/>
      <c r="GVN51" s="655"/>
      <c r="GVO51" s="655"/>
      <c r="GVP51" s="655"/>
      <c r="GVQ51" s="655"/>
      <c r="GVR51" s="655"/>
      <c r="GVS51" s="655"/>
      <c r="GVT51" s="655"/>
      <c r="GVU51" s="655"/>
      <c r="GVV51" s="655"/>
      <c r="GVW51" s="655"/>
      <c r="GVX51" s="655"/>
      <c r="GVY51" s="655"/>
      <c r="GVZ51" s="655"/>
      <c r="GWA51" s="655"/>
      <c r="GWB51" s="655"/>
      <c r="GWC51" s="655"/>
      <c r="GWD51" s="655"/>
      <c r="GWE51" s="655"/>
      <c r="GWF51" s="655"/>
      <c r="GWG51" s="655"/>
      <c r="GWH51" s="655"/>
      <c r="GWI51" s="655"/>
      <c r="GWJ51" s="655"/>
      <c r="GWK51" s="655"/>
      <c r="GWL51" s="655"/>
      <c r="GWM51" s="655"/>
      <c r="GWN51" s="655"/>
      <c r="GWO51" s="655"/>
      <c r="GWP51" s="655"/>
      <c r="GWQ51" s="655"/>
      <c r="GWR51" s="655"/>
      <c r="GWS51" s="655"/>
      <c r="GWT51" s="655"/>
      <c r="GWU51" s="655"/>
      <c r="GWV51" s="655"/>
      <c r="GWW51" s="655"/>
      <c r="GWX51" s="655"/>
      <c r="GWY51" s="655"/>
      <c r="GWZ51" s="655"/>
      <c r="GXA51" s="655"/>
      <c r="GXB51" s="655"/>
      <c r="GXC51" s="655"/>
      <c r="GXD51" s="655"/>
      <c r="GXE51" s="655"/>
      <c r="GXF51" s="655"/>
      <c r="GXG51" s="655"/>
      <c r="GXH51" s="655"/>
      <c r="GXI51" s="655"/>
      <c r="GXJ51" s="655"/>
      <c r="GXK51" s="655"/>
      <c r="GXL51" s="655"/>
      <c r="GXM51" s="655"/>
      <c r="GXN51" s="655"/>
      <c r="GXO51" s="655"/>
      <c r="GXP51" s="655"/>
      <c r="GXQ51" s="655"/>
      <c r="GXR51" s="655"/>
      <c r="GXS51" s="655"/>
      <c r="GXT51" s="655"/>
      <c r="GXU51" s="655"/>
      <c r="GXV51" s="655"/>
      <c r="GXW51" s="655"/>
      <c r="GXX51" s="655"/>
      <c r="GXY51" s="655"/>
      <c r="GXZ51" s="655"/>
      <c r="GYA51" s="655"/>
      <c r="GYB51" s="655"/>
      <c r="GYC51" s="655"/>
      <c r="GYD51" s="655"/>
      <c r="GYE51" s="655"/>
      <c r="GYF51" s="655"/>
      <c r="GYG51" s="655"/>
      <c r="GYH51" s="655"/>
      <c r="GYI51" s="655"/>
      <c r="GYJ51" s="655"/>
      <c r="GYK51" s="655"/>
      <c r="GYL51" s="655"/>
      <c r="GYM51" s="655"/>
      <c r="GYN51" s="655"/>
      <c r="GYO51" s="655"/>
      <c r="GYP51" s="655"/>
      <c r="GYQ51" s="655"/>
      <c r="GYR51" s="655"/>
      <c r="GYS51" s="655"/>
      <c r="GYT51" s="655"/>
      <c r="GYU51" s="655"/>
      <c r="GYV51" s="655"/>
      <c r="GYW51" s="655"/>
      <c r="GYX51" s="655"/>
      <c r="GYY51" s="655"/>
      <c r="GYZ51" s="655"/>
      <c r="GZA51" s="655"/>
      <c r="GZB51" s="655"/>
      <c r="GZC51" s="655"/>
      <c r="GZD51" s="655"/>
      <c r="GZE51" s="655"/>
      <c r="GZF51" s="655"/>
      <c r="GZG51" s="655"/>
      <c r="GZH51" s="655"/>
      <c r="GZI51" s="655"/>
      <c r="GZJ51" s="655"/>
      <c r="GZK51" s="655"/>
      <c r="GZL51" s="655"/>
      <c r="GZM51" s="655"/>
      <c r="GZN51" s="655"/>
      <c r="GZO51" s="655"/>
      <c r="GZP51" s="655"/>
      <c r="GZQ51" s="655"/>
      <c r="GZR51" s="655"/>
      <c r="GZS51" s="655"/>
      <c r="GZT51" s="655"/>
      <c r="GZU51" s="655"/>
      <c r="GZV51" s="655"/>
      <c r="GZW51" s="655"/>
      <c r="GZX51" s="655"/>
      <c r="GZY51" s="655"/>
      <c r="GZZ51" s="655"/>
      <c r="HAA51" s="655"/>
      <c r="HAB51" s="655"/>
      <c r="HAC51" s="655"/>
      <c r="HAD51" s="655"/>
      <c r="HAE51" s="655"/>
      <c r="HAF51" s="655"/>
      <c r="HAG51" s="655"/>
      <c r="HAH51" s="655"/>
      <c r="HAI51" s="655"/>
      <c r="HAJ51" s="655"/>
      <c r="HAK51" s="655"/>
      <c r="HAL51" s="655"/>
      <c r="HAM51" s="655"/>
      <c r="HAN51" s="655"/>
      <c r="HAO51" s="655"/>
      <c r="HAP51" s="655"/>
      <c r="HAQ51" s="655"/>
      <c r="HAR51" s="655"/>
      <c r="HAS51" s="655"/>
      <c r="HAT51" s="655"/>
      <c r="HAU51" s="655"/>
      <c r="HAV51" s="655"/>
      <c r="HAW51" s="655"/>
      <c r="HAX51" s="655"/>
      <c r="HAY51" s="655"/>
      <c r="HAZ51" s="655"/>
      <c r="HBA51" s="655"/>
      <c r="HBB51" s="655"/>
      <c r="HBC51" s="655"/>
      <c r="HBD51" s="655"/>
      <c r="HBE51" s="655"/>
      <c r="HBF51" s="655"/>
      <c r="HBG51" s="655"/>
      <c r="HBH51" s="655"/>
      <c r="HBI51" s="655"/>
      <c r="HBJ51" s="655"/>
      <c r="HBK51" s="655"/>
      <c r="HBL51" s="655"/>
      <c r="HBM51" s="655"/>
      <c r="HBN51" s="655"/>
      <c r="HBO51" s="655"/>
      <c r="HBP51" s="655"/>
      <c r="HBQ51" s="655"/>
      <c r="HBR51" s="655"/>
      <c r="HBS51" s="655"/>
      <c r="HBT51" s="655"/>
      <c r="HBU51" s="655"/>
      <c r="HBV51" s="655"/>
      <c r="HBW51" s="655"/>
      <c r="HBX51" s="655"/>
      <c r="HBY51" s="655"/>
      <c r="HBZ51" s="655"/>
      <c r="HCA51" s="655"/>
      <c r="HCB51" s="655"/>
      <c r="HCC51" s="655"/>
      <c r="HCD51" s="655"/>
      <c r="HCE51" s="655"/>
      <c r="HCF51" s="655"/>
      <c r="HCG51" s="655"/>
      <c r="HCH51" s="655"/>
      <c r="HCI51" s="655"/>
      <c r="HCJ51" s="655"/>
      <c r="HCK51" s="655"/>
      <c r="HCL51" s="655"/>
      <c r="HCM51" s="655"/>
      <c r="HCN51" s="655"/>
      <c r="HCO51" s="655"/>
      <c r="HCP51" s="655"/>
      <c r="HCQ51" s="655"/>
      <c r="HCR51" s="655"/>
      <c r="HCS51" s="655"/>
      <c r="HCT51" s="655"/>
      <c r="HCU51" s="655"/>
      <c r="HCV51" s="655"/>
      <c r="HCW51" s="655"/>
      <c r="HCX51" s="655"/>
      <c r="HCY51" s="655"/>
      <c r="HCZ51" s="655"/>
      <c r="HDA51" s="655"/>
      <c r="HDB51" s="655"/>
      <c r="HDC51" s="655"/>
      <c r="HDD51" s="655"/>
      <c r="HDE51" s="655"/>
      <c r="HDF51" s="655"/>
      <c r="HDG51" s="655"/>
      <c r="HDH51" s="655"/>
      <c r="HDI51" s="655"/>
      <c r="HDJ51" s="655"/>
      <c r="HDK51" s="655"/>
      <c r="HDL51" s="655"/>
      <c r="HDM51" s="655"/>
      <c r="HDN51" s="655"/>
      <c r="HDO51" s="655"/>
      <c r="HDP51" s="655"/>
      <c r="HDQ51" s="655"/>
      <c r="HDR51" s="655"/>
      <c r="HDS51" s="655"/>
      <c r="HDT51" s="655"/>
      <c r="HDU51" s="655"/>
      <c r="HDV51" s="655"/>
      <c r="HDW51" s="655"/>
      <c r="HDX51" s="655"/>
      <c r="HDY51" s="655"/>
      <c r="HDZ51" s="655"/>
      <c r="HEA51" s="655"/>
      <c r="HEB51" s="655"/>
      <c r="HEC51" s="655"/>
      <c r="HED51" s="655"/>
      <c r="HEE51" s="655"/>
      <c r="HEF51" s="655"/>
      <c r="HEG51" s="655"/>
      <c r="HEH51" s="655"/>
      <c r="HEI51" s="655"/>
      <c r="HEJ51" s="655"/>
      <c r="HEK51" s="655"/>
      <c r="HEL51" s="655"/>
      <c r="HEM51" s="655"/>
      <c r="HEN51" s="655"/>
      <c r="HEO51" s="655"/>
      <c r="HEP51" s="655"/>
      <c r="HEQ51" s="655"/>
      <c r="HER51" s="655"/>
      <c r="HES51" s="655"/>
      <c r="HET51" s="655"/>
      <c r="HEU51" s="655"/>
      <c r="HEV51" s="655"/>
      <c r="HEW51" s="655"/>
      <c r="HEX51" s="655"/>
      <c r="HEY51" s="655"/>
      <c r="HEZ51" s="655"/>
      <c r="HFA51" s="655"/>
      <c r="HFB51" s="655"/>
      <c r="HFC51" s="655"/>
      <c r="HFD51" s="655"/>
      <c r="HFE51" s="655"/>
      <c r="HFF51" s="655"/>
      <c r="HFG51" s="655"/>
      <c r="HFH51" s="655"/>
      <c r="HFI51" s="655"/>
      <c r="HFJ51" s="655"/>
      <c r="HFK51" s="655"/>
      <c r="HFL51" s="655"/>
      <c r="HFM51" s="655"/>
      <c r="HFN51" s="655"/>
      <c r="HFO51" s="655"/>
      <c r="HFP51" s="655"/>
      <c r="HFQ51" s="655"/>
      <c r="HFR51" s="655"/>
      <c r="HFS51" s="655"/>
      <c r="HFT51" s="655"/>
      <c r="HFU51" s="655"/>
      <c r="HFV51" s="655"/>
      <c r="HFW51" s="655"/>
      <c r="HFX51" s="655"/>
      <c r="HFY51" s="655"/>
      <c r="HFZ51" s="655"/>
      <c r="HGA51" s="655"/>
      <c r="HGB51" s="655"/>
      <c r="HGC51" s="655"/>
      <c r="HGD51" s="655"/>
      <c r="HGE51" s="655"/>
      <c r="HGF51" s="655"/>
      <c r="HGG51" s="655"/>
      <c r="HGH51" s="655"/>
      <c r="HGI51" s="655"/>
      <c r="HGJ51" s="655"/>
      <c r="HGK51" s="655"/>
      <c r="HGL51" s="655"/>
      <c r="HGM51" s="655"/>
      <c r="HGN51" s="655"/>
      <c r="HGO51" s="655"/>
      <c r="HGP51" s="655"/>
      <c r="HGQ51" s="655"/>
      <c r="HGR51" s="655"/>
      <c r="HGS51" s="655"/>
      <c r="HGT51" s="655"/>
      <c r="HGU51" s="655"/>
      <c r="HGV51" s="655"/>
      <c r="HGW51" s="655"/>
      <c r="HGX51" s="655"/>
      <c r="HGY51" s="655"/>
      <c r="HGZ51" s="655"/>
      <c r="HHA51" s="655"/>
      <c r="HHB51" s="655"/>
      <c r="HHC51" s="655"/>
      <c r="HHD51" s="655"/>
      <c r="HHE51" s="655"/>
      <c r="HHF51" s="655"/>
      <c r="HHG51" s="655"/>
      <c r="HHH51" s="655"/>
      <c r="HHI51" s="655"/>
      <c r="HHJ51" s="655"/>
      <c r="HHK51" s="655"/>
      <c r="HHL51" s="655"/>
      <c r="HHM51" s="655"/>
      <c r="HHN51" s="655"/>
      <c r="HHO51" s="655"/>
      <c r="HHP51" s="655"/>
      <c r="HHQ51" s="655"/>
      <c r="HHR51" s="655"/>
      <c r="HHS51" s="655"/>
      <c r="HHT51" s="655"/>
      <c r="HHU51" s="655"/>
      <c r="HHV51" s="655"/>
      <c r="HHW51" s="655"/>
      <c r="HHX51" s="655"/>
      <c r="HHY51" s="655"/>
      <c r="HHZ51" s="655"/>
      <c r="HIA51" s="655"/>
      <c r="HIB51" s="655"/>
      <c r="HIC51" s="655"/>
      <c r="HID51" s="655"/>
      <c r="HIE51" s="655"/>
      <c r="HIF51" s="655"/>
      <c r="HIG51" s="655"/>
      <c r="HIH51" s="655"/>
      <c r="HII51" s="655"/>
      <c r="HIJ51" s="655"/>
      <c r="HIK51" s="655"/>
      <c r="HIL51" s="655"/>
      <c r="HIM51" s="655"/>
      <c r="HIN51" s="655"/>
      <c r="HIO51" s="655"/>
      <c r="HIP51" s="655"/>
      <c r="HIQ51" s="655"/>
      <c r="HIR51" s="655"/>
      <c r="HIS51" s="655"/>
      <c r="HIT51" s="655"/>
      <c r="HIU51" s="655"/>
      <c r="HIV51" s="655"/>
      <c r="HIW51" s="655"/>
      <c r="HIX51" s="655"/>
      <c r="HIY51" s="655"/>
      <c r="HIZ51" s="655"/>
      <c r="HJA51" s="655"/>
      <c r="HJB51" s="655"/>
      <c r="HJC51" s="655"/>
      <c r="HJD51" s="655"/>
      <c r="HJE51" s="655"/>
      <c r="HJF51" s="655"/>
      <c r="HJG51" s="655"/>
      <c r="HJH51" s="655"/>
      <c r="HJI51" s="655"/>
      <c r="HJJ51" s="655"/>
      <c r="HJK51" s="655"/>
      <c r="HJL51" s="655"/>
      <c r="HJM51" s="655"/>
      <c r="HJN51" s="655"/>
      <c r="HJO51" s="655"/>
      <c r="HJP51" s="655"/>
      <c r="HJQ51" s="655"/>
      <c r="HJR51" s="655"/>
      <c r="HJS51" s="655"/>
      <c r="HJT51" s="655"/>
      <c r="HJU51" s="655"/>
      <c r="HJV51" s="655"/>
      <c r="HJW51" s="655"/>
      <c r="HJX51" s="655"/>
      <c r="HJY51" s="655"/>
      <c r="HJZ51" s="655"/>
      <c r="HKA51" s="655"/>
      <c r="HKB51" s="655"/>
      <c r="HKC51" s="655"/>
      <c r="HKD51" s="655"/>
      <c r="HKE51" s="655"/>
      <c r="HKF51" s="655"/>
      <c r="HKG51" s="655"/>
      <c r="HKH51" s="655"/>
      <c r="HKI51" s="655"/>
      <c r="HKJ51" s="655"/>
      <c r="HKK51" s="655"/>
      <c r="HKL51" s="655"/>
      <c r="HKM51" s="655"/>
      <c r="HKN51" s="655"/>
      <c r="HKO51" s="655"/>
      <c r="HKP51" s="655"/>
      <c r="HKQ51" s="655"/>
      <c r="HKR51" s="655"/>
      <c r="HKS51" s="655"/>
      <c r="HKT51" s="655"/>
      <c r="HKU51" s="655"/>
      <c r="HKV51" s="655"/>
      <c r="HKW51" s="655"/>
      <c r="HKX51" s="655"/>
      <c r="HKY51" s="655"/>
      <c r="HKZ51" s="655"/>
      <c r="HLA51" s="655"/>
      <c r="HLB51" s="655"/>
      <c r="HLC51" s="655"/>
      <c r="HLD51" s="655"/>
      <c r="HLE51" s="655"/>
      <c r="HLF51" s="655"/>
      <c r="HLG51" s="655"/>
      <c r="HLH51" s="655"/>
      <c r="HLI51" s="655"/>
      <c r="HLJ51" s="655"/>
      <c r="HLK51" s="655"/>
      <c r="HLL51" s="655"/>
      <c r="HLM51" s="655"/>
      <c r="HLN51" s="655"/>
      <c r="HLO51" s="655"/>
      <c r="HLP51" s="655"/>
      <c r="HLQ51" s="655"/>
      <c r="HLR51" s="655"/>
      <c r="HLS51" s="655"/>
      <c r="HLT51" s="655"/>
      <c r="HLU51" s="655"/>
      <c r="HLV51" s="655"/>
      <c r="HLW51" s="655"/>
      <c r="HLX51" s="655"/>
      <c r="HLY51" s="655"/>
      <c r="HLZ51" s="655"/>
      <c r="HMA51" s="655"/>
      <c r="HMB51" s="655"/>
      <c r="HMC51" s="655"/>
      <c r="HMD51" s="655"/>
      <c r="HME51" s="655"/>
      <c r="HMF51" s="655"/>
      <c r="HMG51" s="655"/>
      <c r="HMH51" s="655"/>
      <c r="HMI51" s="655"/>
      <c r="HMJ51" s="655"/>
      <c r="HMK51" s="655"/>
      <c r="HML51" s="655"/>
      <c r="HMM51" s="655"/>
      <c r="HMN51" s="655"/>
      <c r="HMO51" s="655"/>
      <c r="HMP51" s="655"/>
      <c r="HMQ51" s="655"/>
      <c r="HMR51" s="655"/>
      <c r="HMS51" s="655"/>
      <c r="HMT51" s="655"/>
      <c r="HMU51" s="655"/>
      <c r="HMV51" s="655"/>
      <c r="HMW51" s="655"/>
      <c r="HMX51" s="655"/>
      <c r="HMY51" s="655"/>
      <c r="HMZ51" s="655"/>
      <c r="HNA51" s="655"/>
      <c r="HNB51" s="655"/>
      <c r="HNC51" s="655"/>
      <c r="HND51" s="655"/>
      <c r="HNE51" s="655"/>
      <c r="HNF51" s="655"/>
      <c r="HNG51" s="655"/>
      <c r="HNH51" s="655"/>
      <c r="HNI51" s="655"/>
      <c r="HNJ51" s="655"/>
      <c r="HNK51" s="655"/>
      <c r="HNL51" s="655"/>
      <c r="HNM51" s="655"/>
      <c r="HNN51" s="655"/>
      <c r="HNO51" s="655"/>
      <c r="HNP51" s="655"/>
      <c r="HNQ51" s="655"/>
      <c r="HNR51" s="655"/>
      <c r="HNS51" s="655"/>
      <c r="HNT51" s="655"/>
      <c r="HNU51" s="655"/>
      <c r="HNV51" s="655"/>
      <c r="HNW51" s="655"/>
      <c r="HNX51" s="655"/>
      <c r="HNY51" s="655"/>
      <c r="HNZ51" s="655"/>
      <c r="HOA51" s="655"/>
      <c r="HOB51" s="655"/>
      <c r="HOC51" s="655"/>
      <c r="HOD51" s="655"/>
      <c r="HOE51" s="655"/>
      <c r="HOF51" s="655"/>
      <c r="HOG51" s="655"/>
      <c r="HOH51" s="655"/>
      <c r="HOI51" s="655"/>
      <c r="HOJ51" s="655"/>
      <c r="HOK51" s="655"/>
      <c r="HOL51" s="655"/>
      <c r="HOM51" s="655"/>
      <c r="HON51" s="655"/>
      <c r="HOO51" s="655"/>
      <c r="HOP51" s="655"/>
      <c r="HOQ51" s="655"/>
      <c r="HOR51" s="655"/>
      <c r="HOS51" s="655"/>
      <c r="HOT51" s="655"/>
      <c r="HOU51" s="655"/>
      <c r="HOV51" s="655"/>
      <c r="HOW51" s="655"/>
      <c r="HOX51" s="655"/>
      <c r="HOY51" s="655"/>
      <c r="HOZ51" s="655"/>
      <c r="HPA51" s="655"/>
      <c r="HPB51" s="655"/>
      <c r="HPC51" s="655"/>
      <c r="HPD51" s="655"/>
      <c r="HPE51" s="655"/>
      <c r="HPF51" s="655"/>
      <c r="HPG51" s="655"/>
      <c r="HPH51" s="655"/>
      <c r="HPI51" s="655"/>
      <c r="HPJ51" s="655"/>
      <c r="HPK51" s="655"/>
      <c r="HPL51" s="655"/>
      <c r="HPM51" s="655"/>
      <c r="HPN51" s="655"/>
      <c r="HPO51" s="655"/>
      <c r="HPP51" s="655"/>
      <c r="HPQ51" s="655"/>
      <c r="HPR51" s="655"/>
      <c r="HPS51" s="655"/>
      <c r="HPT51" s="655"/>
      <c r="HPU51" s="655"/>
      <c r="HPV51" s="655"/>
      <c r="HPW51" s="655"/>
      <c r="HPX51" s="655"/>
      <c r="HPY51" s="655"/>
      <c r="HPZ51" s="655"/>
      <c r="HQA51" s="655"/>
      <c r="HQB51" s="655"/>
      <c r="HQC51" s="655"/>
      <c r="HQD51" s="655"/>
      <c r="HQE51" s="655"/>
      <c r="HQF51" s="655"/>
      <c r="HQG51" s="655"/>
      <c r="HQH51" s="655"/>
      <c r="HQI51" s="655"/>
      <c r="HQJ51" s="655"/>
      <c r="HQK51" s="655"/>
      <c r="HQL51" s="655"/>
      <c r="HQM51" s="655"/>
      <c r="HQN51" s="655"/>
      <c r="HQO51" s="655"/>
      <c r="HQP51" s="655"/>
      <c r="HQQ51" s="655"/>
      <c r="HQR51" s="655"/>
      <c r="HQS51" s="655"/>
      <c r="HQT51" s="655"/>
      <c r="HQU51" s="655"/>
      <c r="HQV51" s="655"/>
      <c r="HQW51" s="655"/>
      <c r="HQX51" s="655"/>
      <c r="HQY51" s="655"/>
      <c r="HQZ51" s="655"/>
      <c r="HRA51" s="655"/>
      <c r="HRB51" s="655"/>
      <c r="HRC51" s="655"/>
      <c r="HRD51" s="655"/>
      <c r="HRE51" s="655"/>
      <c r="HRF51" s="655"/>
      <c r="HRG51" s="655"/>
      <c r="HRH51" s="655"/>
      <c r="HRI51" s="655"/>
      <c r="HRJ51" s="655"/>
      <c r="HRK51" s="655"/>
      <c r="HRL51" s="655"/>
      <c r="HRM51" s="655"/>
      <c r="HRN51" s="655"/>
      <c r="HRO51" s="655"/>
      <c r="HRP51" s="655"/>
      <c r="HRQ51" s="655"/>
      <c r="HRR51" s="655"/>
      <c r="HRS51" s="655"/>
      <c r="HRT51" s="655"/>
      <c r="HRU51" s="655"/>
      <c r="HRV51" s="655"/>
      <c r="HRW51" s="655"/>
      <c r="HRX51" s="655"/>
      <c r="HRY51" s="655"/>
      <c r="HRZ51" s="655"/>
      <c r="HSA51" s="655"/>
      <c r="HSB51" s="655"/>
      <c r="HSC51" s="655"/>
      <c r="HSD51" s="655"/>
      <c r="HSE51" s="655"/>
      <c r="HSF51" s="655"/>
      <c r="HSG51" s="655"/>
      <c r="HSH51" s="655"/>
      <c r="HSI51" s="655"/>
      <c r="HSJ51" s="655"/>
      <c r="HSK51" s="655"/>
      <c r="HSL51" s="655"/>
      <c r="HSM51" s="655"/>
      <c r="HSN51" s="655"/>
      <c r="HSO51" s="655"/>
      <c r="HSP51" s="655"/>
      <c r="HSQ51" s="655"/>
      <c r="HSR51" s="655"/>
      <c r="HSS51" s="655"/>
      <c r="HST51" s="655"/>
      <c r="HSU51" s="655"/>
      <c r="HSV51" s="655"/>
      <c r="HSW51" s="655"/>
      <c r="HSX51" s="655"/>
      <c r="HSY51" s="655"/>
      <c r="HSZ51" s="655"/>
      <c r="HTA51" s="655"/>
      <c r="HTB51" s="655"/>
      <c r="HTC51" s="655"/>
      <c r="HTD51" s="655"/>
      <c r="HTE51" s="655"/>
      <c r="HTF51" s="655"/>
      <c r="HTG51" s="655"/>
      <c r="HTH51" s="655"/>
      <c r="HTI51" s="655"/>
      <c r="HTJ51" s="655"/>
      <c r="HTK51" s="655"/>
      <c r="HTL51" s="655"/>
      <c r="HTM51" s="655"/>
      <c r="HTN51" s="655"/>
      <c r="HTO51" s="655"/>
      <c r="HTP51" s="655"/>
      <c r="HTQ51" s="655"/>
      <c r="HTR51" s="655"/>
      <c r="HTS51" s="655"/>
      <c r="HTT51" s="655"/>
      <c r="HTU51" s="655"/>
      <c r="HTV51" s="655"/>
      <c r="HTW51" s="655"/>
      <c r="HTX51" s="655"/>
      <c r="HTY51" s="655"/>
      <c r="HTZ51" s="655"/>
      <c r="HUA51" s="655"/>
      <c r="HUB51" s="655"/>
      <c r="HUC51" s="655"/>
      <c r="HUD51" s="655"/>
      <c r="HUE51" s="655"/>
      <c r="HUF51" s="655"/>
      <c r="HUG51" s="655"/>
      <c r="HUH51" s="655"/>
      <c r="HUI51" s="655"/>
      <c r="HUJ51" s="655"/>
      <c r="HUK51" s="655"/>
      <c r="HUL51" s="655"/>
      <c r="HUM51" s="655"/>
      <c r="HUN51" s="655"/>
      <c r="HUO51" s="655"/>
      <c r="HUP51" s="655"/>
      <c r="HUQ51" s="655"/>
      <c r="HUR51" s="655"/>
      <c r="HUS51" s="655"/>
      <c r="HUT51" s="655"/>
      <c r="HUU51" s="655"/>
      <c r="HUV51" s="655"/>
      <c r="HUW51" s="655"/>
      <c r="HUX51" s="655"/>
      <c r="HUY51" s="655"/>
      <c r="HUZ51" s="655"/>
      <c r="HVA51" s="655"/>
      <c r="HVB51" s="655"/>
      <c r="HVC51" s="655"/>
      <c r="HVD51" s="655"/>
      <c r="HVE51" s="655"/>
      <c r="HVF51" s="655"/>
      <c r="HVG51" s="655"/>
      <c r="HVH51" s="655"/>
      <c r="HVI51" s="655"/>
      <c r="HVJ51" s="655"/>
      <c r="HVK51" s="655"/>
      <c r="HVL51" s="655"/>
      <c r="HVM51" s="655"/>
      <c r="HVN51" s="655"/>
      <c r="HVO51" s="655"/>
      <c r="HVP51" s="655"/>
      <c r="HVQ51" s="655"/>
      <c r="HVR51" s="655"/>
      <c r="HVS51" s="655"/>
      <c r="HVT51" s="655"/>
      <c r="HVU51" s="655"/>
      <c r="HVV51" s="655"/>
      <c r="HVW51" s="655"/>
      <c r="HVX51" s="655"/>
      <c r="HVY51" s="655"/>
      <c r="HVZ51" s="655"/>
      <c r="HWA51" s="655"/>
      <c r="HWB51" s="655"/>
      <c r="HWC51" s="655"/>
      <c r="HWD51" s="655"/>
      <c r="HWE51" s="655"/>
      <c r="HWF51" s="655"/>
      <c r="HWG51" s="655"/>
      <c r="HWH51" s="655"/>
      <c r="HWI51" s="655"/>
      <c r="HWJ51" s="655"/>
      <c r="HWK51" s="655"/>
      <c r="HWL51" s="655"/>
      <c r="HWM51" s="655"/>
      <c r="HWN51" s="655"/>
      <c r="HWO51" s="655"/>
      <c r="HWP51" s="655"/>
      <c r="HWQ51" s="655"/>
      <c r="HWR51" s="655"/>
      <c r="HWS51" s="655"/>
      <c r="HWT51" s="655"/>
      <c r="HWU51" s="655"/>
      <c r="HWV51" s="655"/>
      <c r="HWW51" s="655"/>
      <c r="HWX51" s="655"/>
      <c r="HWY51" s="655"/>
      <c r="HWZ51" s="655"/>
      <c r="HXA51" s="655"/>
      <c r="HXB51" s="655"/>
      <c r="HXC51" s="655"/>
      <c r="HXD51" s="655"/>
      <c r="HXE51" s="655"/>
      <c r="HXF51" s="655"/>
      <c r="HXG51" s="655"/>
      <c r="HXH51" s="655"/>
      <c r="HXI51" s="655"/>
      <c r="HXJ51" s="655"/>
      <c r="HXK51" s="655"/>
      <c r="HXL51" s="655"/>
      <c r="HXM51" s="655"/>
      <c r="HXN51" s="655"/>
      <c r="HXO51" s="655"/>
      <c r="HXP51" s="655"/>
      <c r="HXQ51" s="655"/>
      <c r="HXR51" s="655"/>
      <c r="HXS51" s="655"/>
      <c r="HXT51" s="655"/>
      <c r="HXU51" s="655"/>
      <c r="HXV51" s="655"/>
      <c r="HXW51" s="655"/>
      <c r="HXX51" s="655"/>
      <c r="HXY51" s="655"/>
      <c r="HXZ51" s="655"/>
      <c r="HYA51" s="655"/>
      <c r="HYB51" s="655"/>
      <c r="HYC51" s="655"/>
      <c r="HYD51" s="655"/>
      <c r="HYE51" s="655"/>
      <c r="HYF51" s="655"/>
      <c r="HYG51" s="655"/>
      <c r="HYH51" s="655"/>
      <c r="HYI51" s="655"/>
      <c r="HYJ51" s="655"/>
      <c r="HYK51" s="655"/>
      <c r="HYL51" s="655"/>
      <c r="HYM51" s="655"/>
      <c r="HYN51" s="655"/>
      <c r="HYO51" s="655"/>
      <c r="HYP51" s="655"/>
      <c r="HYQ51" s="655"/>
      <c r="HYR51" s="655"/>
      <c r="HYS51" s="655"/>
      <c r="HYT51" s="655"/>
      <c r="HYU51" s="655"/>
      <c r="HYV51" s="655"/>
      <c r="HYW51" s="655"/>
      <c r="HYX51" s="655"/>
      <c r="HYY51" s="655"/>
      <c r="HYZ51" s="655"/>
      <c r="HZA51" s="655"/>
      <c r="HZB51" s="655"/>
      <c r="HZC51" s="655"/>
      <c r="HZD51" s="655"/>
      <c r="HZE51" s="655"/>
      <c r="HZF51" s="655"/>
      <c r="HZG51" s="655"/>
      <c r="HZH51" s="655"/>
      <c r="HZI51" s="655"/>
      <c r="HZJ51" s="655"/>
      <c r="HZK51" s="655"/>
      <c r="HZL51" s="655"/>
      <c r="HZM51" s="655"/>
      <c r="HZN51" s="655"/>
      <c r="HZO51" s="655"/>
      <c r="HZP51" s="655"/>
      <c r="HZQ51" s="655"/>
      <c r="HZR51" s="655"/>
      <c r="HZS51" s="655"/>
      <c r="HZT51" s="655"/>
      <c r="HZU51" s="655"/>
      <c r="HZV51" s="655"/>
      <c r="HZW51" s="655"/>
      <c r="HZX51" s="655"/>
      <c r="HZY51" s="655"/>
      <c r="HZZ51" s="655"/>
      <c r="IAA51" s="655"/>
      <c r="IAB51" s="655"/>
      <c r="IAC51" s="655"/>
      <c r="IAD51" s="655"/>
      <c r="IAE51" s="655"/>
      <c r="IAF51" s="655"/>
      <c r="IAG51" s="655"/>
      <c r="IAH51" s="655"/>
      <c r="IAI51" s="655"/>
      <c r="IAJ51" s="655"/>
      <c r="IAK51" s="655"/>
      <c r="IAL51" s="655"/>
      <c r="IAM51" s="655"/>
      <c r="IAN51" s="655"/>
      <c r="IAO51" s="655"/>
      <c r="IAP51" s="655"/>
      <c r="IAQ51" s="655"/>
      <c r="IAR51" s="655"/>
      <c r="IAS51" s="655"/>
      <c r="IAT51" s="655"/>
      <c r="IAU51" s="655"/>
      <c r="IAV51" s="655"/>
      <c r="IAW51" s="655"/>
      <c r="IAX51" s="655"/>
      <c r="IAY51" s="655"/>
      <c r="IAZ51" s="655"/>
      <c r="IBA51" s="655"/>
      <c r="IBB51" s="655"/>
      <c r="IBC51" s="655"/>
      <c r="IBD51" s="655"/>
      <c r="IBE51" s="655"/>
      <c r="IBF51" s="655"/>
      <c r="IBG51" s="655"/>
      <c r="IBH51" s="655"/>
      <c r="IBI51" s="655"/>
      <c r="IBJ51" s="655"/>
      <c r="IBK51" s="655"/>
      <c r="IBL51" s="655"/>
      <c r="IBM51" s="655"/>
      <c r="IBN51" s="655"/>
      <c r="IBO51" s="655"/>
      <c r="IBP51" s="655"/>
      <c r="IBQ51" s="655"/>
      <c r="IBR51" s="655"/>
      <c r="IBS51" s="655"/>
      <c r="IBT51" s="655"/>
      <c r="IBU51" s="655"/>
      <c r="IBV51" s="655"/>
      <c r="IBW51" s="655"/>
      <c r="IBX51" s="655"/>
      <c r="IBY51" s="655"/>
      <c r="IBZ51" s="655"/>
      <c r="ICA51" s="655"/>
      <c r="ICB51" s="655"/>
      <c r="ICC51" s="655"/>
      <c r="ICD51" s="655"/>
      <c r="ICE51" s="655"/>
      <c r="ICF51" s="655"/>
      <c r="ICG51" s="655"/>
      <c r="ICH51" s="655"/>
      <c r="ICI51" s="655"/>
      <c r="ICJ51" s="655"/>
      <c r="ICK51" s="655"/>
      <c r="ICL51" s="655"/>
      <c r="ICM51" s="655"/>
      <c r="ICN51" s="655"/>
      <c r="ICO51" s="655"/>
      <c r="ICP51" s="655"/>
      <c r="ICQ51" s="655"/>
      <c r="ICR51" s="655"/>
      <c r="ICS51" s="655"/>
      <c r="ICT51" s="655"/>
      <c r="ICU51" s="655"/>
      <c r="ICV51" s="655"/>
      <c r="ICW51" s="655"/>
      <c r="ICX51" s="655"/>
      <c r="ICY51" s="655"/>
      <c r="ICZ51" s="655"/>
      <c r="IDA51" s="655"/>
      <c r="IDB51" s="655"/>
      <c r="IDC51" s="655"/>
      <c r="IDD51" s="655"/>
      <c r="IDE51" s="655"/>
      <c r="IDF51" s="655"/>
      <c r="IDG51" s="655"/>
      <c r="IDH51" s="655"/>
      <c r="IDI51" s="655"/>
      <c r="IDJ51" s="655"/>
      <c r="IDK51" s="655"/>
      <c r="IDL51" s="655"/>
      <c r="IDM51" s="655"/>
      <c r="IDN51" s="655"/>
      <c r="IDO51" s="655"/>
      <c r="IDP51" s="655"/>
      <c r="IDQ51" s="655"/>
      <c r="IDR51" s="655"/>
      <c r="IDS51" s="655"/>
      <c r="IDT51" s="655"/>
      <c r="IDU51" s="655"/>
      <c r="IDV51" s="655"/>
      <c r="IDW51" s="655"/>
      <c r="IDX51" s="655"/>
      <c r="IDY51" s="655"/>
      <c r="IDZ51" s="655"/>
      <c r="IEA51" s="655"/>
      <c r="IEB51" s="655"/>
      <c r="IEC51" s="655"/>
      <c r="IED51" s="655"/>
      <c r="IEE51" s="655"/>
      <c r="IEF51" s="655"/>
      <c r="IEG51" s="655"/>
      <c r="IEH51" s="655"/>
      <c r="IEI51" s="655"/>
      <c r="IEJ51" s="655"/>
      <c r="IEK51" s="655"/>
      <c r="IEL51" s="655"/>
      <c r="IEM51" s="655"/>
      <c r="IEN51" s="655"/>
      <c r="IEO51" s="655"/>
      <c r="IEP51" s="655"/>
      <c r="IEQ51" s="655"/>
      <c r="IER51" s="655"/>
      <c r="IES51" s="655"/>
      <c r="IET51" s="655"/>
      <c r="IEU51" s="655"/>
      <c r="IEV51" s="655"/>
      <c r="IEW51" s="655"/>
      <c r="IEX51" s="655"/>
      <c r="IEY51" s="655"/>
      <c r="IEZ51" s="655"/>
      <c r="IFA51" s="655"/>
      <c r="IFB51" s="655"/>
      <c r="IFC51" s="655"/>
      <c r="IFD51" s="655"/>
      <c r="IFE51" s="655"/>
      <c r="IFF51" s="655"/>
      <c r="IFG51" s="655"/>
      <c r="IFH51" s="655"/>
      <c r="IFI51" s="655"/>
      <c r="IFJ51" s="655"/>
      <c r="IFK51" s="655"/>
      <c r="IFL51" s="655"/>
      <c r="IFM51" s="655"/>
      <c r="IFN51" s="655"/>
      <c r="IFO51" s="655"/>
      <c r="IFP51" s="655"/>
      <c r="IFQ51" s="655"/>
      <c r="IFR51" s="655"/>
      <c r="IFS51" s="655"/>
      <c r="IFT51" s="655"/>
      <c r="IFU51" s="655"/>
      <c r="IFV51" s="655"/>
      <c r="IFW51" s="655"/>
      <c r="IFX51" s="655"/>
      <c r="IFY51" s="655"/>
      <c r="IFZ51" s="655"/>
      <c r="IGA51" s="655"/>
      <c r="IGB51" s="655"/>
      <c r="IGC51" s="655"/>
      <c r="IGD51" s="655"/>
      <c r="IGE51" s="655"/>
      <c r="IGF51" s="655"/>
      <c r="IGG51" s="655"/>
      <c r="IGH51" s="655"/>
      <c r="IGI51" s="655"/>
      <c r="IGJ51" s="655"/>
      <c r="IGK51" s="655"/>
      <c r="IGL51" s="655"/>
      <c r="IGM51" s="655"/>
      <c r="IGN51" s="655"/>
      <c r="IGO51" s="655"/>
      <c r="IGP51" s="655"/>
      <c r="IGQ51" s="655"/>
      <c r="IGR51" s="655"/>
      <c r="IGS51" s="655"/>
      <c r="IGT51" s="655"/>
      <c r="IGU51" s="655"/>
      <c r="IGV51" s="655"/>
      <c r="IGW51" s="655"/>
      <c r="IGX51" s="655"/>
      <c r="IGY51" s="655"/>
      <c r="IGZ51" s="655"/>
      <c r="IHA51" s="655"/>
      <c r="IHB51" s="655"/>
      <c r="IHC51" s="655"/>
      <c r="IHD51" s="655"/>
      <c r="IHE51" s="655"/>
      <c r="IHF51" s="655"/>
      <c r="IHG51" s="655"/>
      <c r="IHH51" s="655"/>
      <c r="IHI51" s="655"/>
      <c r="IHJ51" s="655"/>
      <c r="IHK51" s="655"/>
      <c r="IHL51" s="655"/>
      <c r="IHM51" s="655"/>
      <c r="IHN51" s="655"/>
      <c r="IHO51" s="655"/>
      <c r="IHP51" s="655"/>
      <c r="IHQ51" s="655"/>
      <c r="IHR51" s="655"/>
      <c r="IHS51" s="655"/>
      <c r="IHT51" s="655"/>
      <c r="IHU51" s="655"/>
      <c r="IHV51" s="655"/>
      <c r="IHW51" s="655"/>
      <c r="IHX51" s="655"/>
      <c r="IHY51" s="655"/>
      <c r="IHZ51" s="655"/>
      <c r="IIA51" s="655"/>
      <c r="IIB51" s="655"/>
      <c r="IIC51" s="655"/>
      <c r="IID51" s="655"/>
      <c r="IIE51" s="655"/>
      <c r="IIF51" s="655"/>
      <c r="IIG51" s="655"/>
      <c r="IIH51" s="655"/>
      <c r="III51" s="655"/>
      <c r="IIJ51" s="655"/>
      <c r="IIK51" s="655"/>
      <c r="IIL51" s="655"/>
      <c r="IIM51" s="655"/>
      <c r="IIN51" s="655"/>
      <c r="IIO51" s="655"/>
      <c r="IIP51" s="655"/>
      <c r="IIQ51" s="655"/>
      <c r="IIR51" s="655"/>
      <c r="IIS51" s="655"/>
      <c r="IIT51" s="655"/>
      <c r="IIU51" s="655"/>
      <c r="IIV51" s="655"/>
      <c r="IIW51" s="655"/>
      <c r="IIX51" s="655"/>
      <c r="IIY51" s="655"/>
      <c r="IIZ51" s="655"/>
      <c r="IJA51" s="655"/>
      <c r="IJB51" s="655"/>
      <c r="IJC51" s="655"/>
      <c r="IJD51" s="655"/>
      <c r="IJE51" s="655"/>
      <c r="IJF51" s="655"/>
      <c r="IJG51" s="655"/>
      <c r="IJH51" s="655"/>
      <c r="IJI51" s="655"/>
      <c r="IJJ51" s="655"/>
      <c r="IJK51" s="655"/>
      <c r="IJL51" s="655"/>
      <c r="IJM51" s="655"/>
      <c r="IJN51" s="655"/>
      <c r="IJO51" s="655"/>
      <c r="IJP51" s="655"/>
      <c r="IJQ51" s="655"/>
      <c r="IJR51" s="655"/>
      <c r="IJS51" s="655"/>
      <c r="IJT51" s="655"/>
      <c r="IJU51" s="655"/>
      <c r="IJV51" s="655"/>
      <c r="IJW51" s="655"/>
      <c r="IJX51" s="655"/>
      <c r="IJY51" s="655"/>
      <c r="IJZ51" s="655"/>
      <c r="IKA51" s="655"/>
      <c r="IKB51" s="655"/>
      <c r="IKC51" s="655"/>
      <c r="IKD51" s="655"/>
      <c r="IKE51" s="655"/>
      <c r="IKF51" s="655"/>
      <c r="IKG51" s="655"/>
      <c r="IKH51" s="655"/>
      <c r="IKI51" s="655"/>
      <c r="IKJ51" s="655"/>
      <c r="IKK51" s="655"/>
      <c r="IKL51" s="655"/>
      <c r="IKM51" s="655"/>
      <c r="IKN51" s="655"/>
      <c r="IKO51" s="655"/>
      <c r="IKP51" s="655"/>
      <c r="IKQ51" s="655"/>
      <c r="IKR51" s="655"/>
      <c r="IKS51" s="655"/>
      <c r="IKT51" s="655"/>
      <c r="IKU51" s="655"/>
      <c r="IKV51" s="655"/>
      <c r="IKW51" s="655"/>
      <c r="IKX51" s="655"/>
      <c r="IKY51" s="655"/>
      <c r="IKZ51" s="655"/>
      <c r="ILA51" s="655"/>
      <c r="ILB51" s="655"/>
      <c r="ILC51" s="655"/>
      <c r="ILD51" s="655"/>
      <c r="ILE51" s="655"/>
      <c r="ILF51" s="655"/>
      <c r="ILG51" s="655"/>
      <c r="ILH51" s="655"/>
      <c r="ILI51" s="655"/>
      <c r="ILJ51" s="655"/>
      <c r="ILK51" s="655"/>
      <c r="ILL51" s="655"/>
      <c r="ILM51" s="655"/>
      <c r="ILN51" s="655"/>
      <c r="ILO51" s="655"/>
      <c r="ILP51" s="655"/>
      <c r="ILQ51" s="655"/>
      <c r="ILR51" s="655"/>
      <c r="ILS51" s="655"/>
      <c r="ILT51" s="655"/>
      <c r="ILU51" s="655"/>
      <c r="ILV51" s="655"/>
      <c r="ILW51" s="655"/>
      <c r="ILX51" s="655"/>
      <c r="ILY51" s="655"/>
      <c r="ILZ51" s="655"/>
      <c r="IMA51" s="655"/>
      <c r="IMB51" s="655"/>
      <c r="IMC51" s="655"/>
      <c r="IMD51" s="655"/>
      <c r="IME51" s="655"/>
      <c r="IMF51" s="655"/>
      <c r="IMG51" s="655"/>
      <c r="IMH51" s="655"/>
      <c r="IMI51" s="655"/>
      <c r="IMJ51" s="655"/>
      <c r="IMK51" s="655"/>
      <c r="IML51" s="655"/>
      <c r="IMM51" s="655"/>
      <c r="IMN51" s="655"/>
      <c r="IMO51" s="655"/>
      <c r="IMP51" s="655"/>
      <c r="IMQ51" s="655"/>
      <c r="IMR51" s="655"/>
      <c r="IMS51" s="655"/>
      <c r="IMT51" s="655"/>
      <c r="IMU51" s="655"/>
      <c r="IMV51" s="655"/>
      <c r="IMW51" s="655"/>
      <c r="IMX51" s="655"/>
      <c r="IMY51" s="655"/>
      <c r="IMZ51" s="655"/>
      <c r="INA51" s="655"/>
      <c r="INB51" s="655"/>
      <c r="INC51" s="655"/>
      <c r="IND51" s="655"/>
      <c r="INE51" s="655"/>
      <c r="INF51" s="655"/>
      <c r="ING51" s="655"/>
      <c r="INH51" s="655"/>
      <c r="INI51" s="655"/>
      <c r="INJ51" s="655"/>
      <c r="INK51" s="655"/>
      <c r="INL51" s="655"/>
      <c r="INM51" s="655"/>
      <c r="INN51" s="655"/>
      <c r="INO51" s="655"/>
      <c r="INP51" s="655"/>
      <c r="INQ51" s="655"/>
      <c r="INR51" s="655"/>
      <c r="INS51" s="655"/>
      <c r="INT51" s="655"/>
      <c r="INU51" s="655"/>
      <c r="INV51" s="655"/>
      <c r="INW51" s="655"/>
      <c r="INX51" s="655"/>
      <c r="INY51" s="655"/>
      <c r="INZ51" s="655"/>
      <c r="IOA51" s="655"/>
      <c r="IOB51" s="655"/>
      <c r="IOC51" s="655"/>
      <c r="IOD51" s="655"/>
      <c r="IOE51" s="655"/>
      <c r="IOF51" s="655"/>
      <c r="IOG51" s="655"/>
      <c r="IOH51" s="655"/>
      <c r="IOI51" s="655"/>
      <c r="IOJ51" s="655"/>
      <c r="IOK51" s="655"/>
      <c r="IOL51" s="655"/>
      <c r="IOM51" s="655"/>
      <c r="ION51" s="655"/>
      <c r="IOO51" s="655"/>
      <c r="IOP51" s="655"/>
      <c r="IOQ51" s="655"/>
      <c r="IOR51" s="655"/>
      <c r="IOS51" s="655"/>
      <c r="IOT51" s="655"/>
      <c r="IOU51" s="655"/>
      <c r="IOV51" s="655"/>
      <c r="IOW51" s="655"/>
      <c r="IOX51" s="655"/>
      <c r="IOY51" s="655"/>
      <c r="IOZ51" s="655"/>
      <c r="IPA51" s="655"/>
      <c r="IPB51" s="655"/>
      <c r="IPC51" s="655"/>
      <c r="IPD51" s="655"/>
      <c r="IPE51" s="655"/>
      <c r="IPF51" s="655"/>
      <c r="IPG51" s="655"/>
      <c r="IPH51" s="655"/>
      <c r="IPI51" s="655"/>
      <c r="IPJ51" s="655"/>
      <c r="IPK51" s="655"/>
      <c r="IPL51" s="655"/>
      <c r="IPM51" s="655"/>
      <c r="IPN51" s="655"/>
      <c r="IPO51" s="655"/>
      <c r="IPP51" s="655"/>
      <c r="IPQ51" s="655"/>
      <c r="IPR51" s="655"/>
      <c r="IPS51" s="655"/>
      <c r="IPT51" s="655"/>
      <c r="IPU51" s="655"/>
      <c r="IPV51" s="655"/>
      <c r="IPW51" s="655"/>
      <c r="IPX51" s="655"/>
      <c r="IPY51" s="655"/>
      <c r="IPZ51" s="655"/>
      <c r="IQA51" s="655"/>
      <c r="IQB51" s="655"/>
      <c r="IQC51" s="655"/>
      <c r="IQD51" s="655"/>
      <c r="IQE51" s="655"/>
      <c r="IQF51" s="655"/>
      <c r="IQG51" s="655"/>
      <c r="IQH51" s="655"/>
      <c r="IQI51" s="655"/>
      <c r="IQJ51" s="655"/>
      <c r="IQK51" s="655"/>
      <c r="IQL51" s="655"/>
      <c r="IQM51" s="655"/>
      <c r="IQN51" s="655"/>
      <c r="IQO51" s="655"/>
      <c r="IQP51" s="655"/>
      <c r="IQQ51" s="655"/>
      <c r="IQR51" s="655"/>
      <c r="IQS51" s="655"/>
      <c r="IQT51" s="655"/>
      <c r="IQU51" s="655"/>
      <c r="IQV51" s="655"/>
      <c r="IQW51" s="655"/>
      <c r="IQX51" s="655"/>
      <c r="IQY51" s="655"/>
      <c r="IQZ51" s="655"/>
      <c r="IRA51" s="655"/>
      <c r="IRB51" s="655"/>
      <c r="IRC51" s="655"/>
      <c r="IRD51" s="655"/>
      <c r="IRE51" s="655"/>
      <c r="IRF51" s="655"/>
      <c r="IRG51" s="655"/>
      <c r="IRH51" s="655"/>
      <c r="IRI51" s="655"/>
      <c r="IRJ51" s="655"/>
      <c r="IRK51" s="655"/>
      <c r="IRL51" s="655"/>
      <c r="IRM51" s="655"/>
      <c r="IRN51" s="655"/>
      <c r="IRO51" s="655"/>
      <c r="IRP51" s="655"/>
      <c r="IRQ51" s="655"/>
      <c r="IRR51" s="655"/>
      <c r="IRS51" s="655"/>
      <c r="IRT51" s="655"/>
      <c r="IRU51" s="655"/>
      <c r="IRV51" s="655"/>
      <c r="IRW51" s="655"/>
      <c r="IRX51" s="655"/>
      <c r="IRY51" s="655"/>
      <c r="IRZ51" s="655"/>
      <c r="ISA51" s="655"/>
      <c r="ISB51" s="655"/>
      <c r="ISC51" s="655"/>
      <c r="ISD51" s="655"/>
      <c r="ISE51" s="655"/>
      <c r="ISF51" s="655"/>
      <c r="ISG51" s="655"/>
      <c r="ISH51" s="655"/>
      <c r="ISI51" s="655"/>
      <c r="ISJ51" s="655"/>
      <c r="ISK51" s="655"/>
      <c r="ISL51" s="655"/>
      <c r="ISM51" s="655"/>
      <c r="ISN51" s="655"/>
      <c r="ISO51" s="655"/>
      <c r="ISP51" s="655"/>
      <c r="ISQ51" s="655"/>
      <c r="ISR51" s="655"/>
      <c r="ISS51" s="655"/>
      <c r="IST51" s="655"/>
      <c r="ISU51" s="655"/>
      <c r="ISV51" s="655"/>
      <c r="ISW51" s="655"/>
      <c r="ISX51" s="655"/>
      <c r="ISY51" s="655"/>
      <c r="ISZ51" s="655"/>
      <c r="ITA51" s="655"/>
      <c r="ITB51" s="655"/>
      <c r="ITC51" s="655"/>
      <c r="ITD51" s="655"/>
      <c r="ITE51" s="655"/>
      <c r="ITF51" s="655"/>
      <c r="ITG51" s="655"/>
      <c r="ITH51" s="655"/>
      <c r="ITI51" s="655"/>
      <c r="ITJ51" s="655"/>
      <c r="ITK51" s="655"/>
      <c r="ITL51" s="655"/>
      <c r="ITM51" s="655"/>
      <c r="ITN51" s="655"/>
      <c r="ITO51" s="655"/>
      <c r="ITP51" s="655"/>
      <c r="ITQ51" s="655"/>
      <c r="ITR51" s="655"/>
      <c r="ITS51" s="655"/>
      <c r="ITT51" s="655"/>
      <c r="ITU51" s="655"/>
      <c r="ITV51" s="655"/>
      <c r="ITW51" s="655"/>
      <c r="ITX51" s="655"/>
      <c r="ITY51" s="655"/>
      <c r="ITZ51" s="655"/>
      <c r="IUA51" s="655"/>
      <c r="IUB51" s="655"/>
      <c r="IUC51" s="655"/>
      <c r="IUD51" s="655"/>
      <c r="IUE51" s="655"/>
      <c r="IUF51" s="655"/>
      <c r="IUG51" s="655"/>
      <c r="IUH51" s="655"/>
      <c r="IUI51" s="655"/>
      <c r="IUJ51" s="655"/>
      <c r="IUK51" s="655"/>
      <c r="IUL51" s="655"/>
      <c r="IUM51" s="655"/>
      <c r="IUN51" s="655"/>
      <c r="IUO51" s="655"/>
      <c r="IUP51" s="655"/>
      <c r="IUQ51" s="655"/>
      <c r="IUR51" s="655"/>
      <c r="IUS51" s="655"/>
      <c r="IUT51" s="655"/>
      <c r="IUU51" s="655"/>
      <c r="IUV51" s="655"/>
      <c r="IUW51" s="655"/>
      <c r="IUX51" s="655"/>
      <c r="IUY51" s="655"/>
      <c r="IUZ51" s="655"/>
      <c r="IVA51" s="655"/>
      <c r="IVB51" s="655"/>
      <c r="IVC51" s="655"/>
      <c r="IVD51" s="655"/>
      <c r="IVE51" s="655"/>
      <c r="IVF51" s="655"/>
      <c r="IVG51" s="655"/>
      <c r="IVH51" s="655"/>
      <c r="IVI51" s="655"/>
      <c r="IVJ51" s="655"/>
      <c r="IVK51" s="655"/>
      <c r="IVL51" s="655"/>
      <c r="IVM51" s="655"/>
      <c r="IVN51" s="655"/>
      <c r="IVO51" s="655"/>
      <c r="IVP51" s="655"/>
      <c r="IVQ51" s="655"/>
      <c r="IVR51" s="655"/>
      <c r="IVS51" s="655"/>
      <c r="IVT51" s="655"/>
      <c r="IVU51" s="655"/>
      <c r="IVV51" s="655"/>
      <c r="IVW51" s="655"/>
      <c r="IVX51" s="655"/>
      <c r="IVY51" s="655"/>
      <c r="IVZ51" s="655"/>
      <c r="IWA51" s="655"/>
      <c r="IWB51" s="655"/>
      <c r="IWC51" s="655"/>
      <c r="IWD51" s="655"/>
      <c r="IWE51" s="655"/>
      <c r="IWF51" s="655"/>
      <c r="IWG51" s="655"/>
      <c r="IWH51" s="655"/>
      <c r="IWI51" s="655"/>
      <c r="IWJ51" s="655"/>
      <c r="IWK51" s="655"/>
      <c r="IWL51" s="655"/>
      <c r="IWM51" s="655"/>
      <c r="IWN51" s="655"/>
      <c r="IWO51" s="655"/>
      <c r="IWP51" s="655"/>
      <c r="IWQ51" s="655"/>
      <c r="IWR51" s="655"/>
      <c r="IWS51" s="655"/>
      <c r="IWT51" s="655"/>
      <c r="IWU51" s="655"/>
      <c r="IWV51" s="655"/>
      <c r="IWW51" s="655"/>
      <c r="IWX51" s="655"/>
      <c r="IWY51" s="655"/>
      <c r="IWZ51" s="655"/>
      <c r="IXA51" s="655"/>
      <c r="IXB51" s="655"/>
      <c r="IXC51" s="655"/>
      <c r="IXD51" s="655"/>
      <c r="IXE51" s="655"/>
      <c r="IXF51" s="655"/>
      <c r="IXG51" s="655"/>
      <c r="IXH51" s="655"/>
      <c r="IXI51" s="655"/>
      <c r="IXJ51" s="655"/>
      <c r="IXK51" s="655"/>
      <c r="IXL51" s="655"/>
      <c r="IXM51" s="655"/>
      <c r="IXN51" s="655"/>
      <c r="IXO51" s="655"/>
      <c r="IXP51" s="655"/>
      <c r="IXQ51" s="655"/>
      <c r="IXR51" s="655"/>
      <c r="IXS51" s="655"/>
      <c r="IXT51" s="655"/>
      <c r="IXU51" s="655"/>
      <c r="IXV51" s="655"/>
      <c r="IXW51" s="655"/>
      <c r="IXX51" s="655"/>
      <c r="IXY51" s="655"/>
      <c r="IXZ51" s="655"/>
      <c r="IYA51" s="655"/>
      <c r="IYB51" s="655"/>
      <c r="IYC51" s="655"/>
      <c r="IYD51" s="655"/>
      <c r="IYE51" s="655"/>
      <c r="IYF51" s="655"/>
      <c r="IYG51" s="655"/>
      <c r="IYH51" s="655"/>
      <c r="IYI51" s="655"/>
      <c r="IYJ51" s="655"/>
      <c r="IYK51" s="655"/>
      <c r="IYL51" s="655"/>
      <c r="IYM51" s="655"/>
      <c r="IYN51" s="655"/>
      <c r="IYO51" s="655"/>
      <c r="IYP51" s="655"/>
      <c r="IYQ51" s="655"/>
      <c r="IYR51" s="655"/>
      <c r="IYS51" s="655"/>
      <c r="IYT51" s="655"/>
      <c r="IYU51" s="655"/>
      <c r="IYV51" s="655"/>
      <c r="IYW51" s="655"/>
      <c r="IYX51" s="655"/>
      <c r="IYY51" s="655"/>
      <c r="IYZ51" s="655"/>
      <c r="IZA51" s="655"/>
      <c r="IZB51" s="655"/>
      <c r="IZC51" s="655"/>
      <c r="IZD51" s="655"/>
      <c r="IZE51" s="655"/>
      <c r="IZF51" s="655"/>
      <c r="IZG51" s="655"/>
      <c r="IZH51" s="655"/>
      <c r="IZI51" s="655"/>
      <c r="IZJ51" s="655"/>
      <c r="IZK51" s="655"/>
      <c r="IZL51" s="655"/>
      <c r="IZM51" s="655"/>
      <c r="IZN51" s="655"/>
      <c r="IZO51" s="655"/>
      <c r="IZP51" s="655"/>
      <c r="IZQ51" s="655"/>
      <c r="IZR51" s="655"/>
      <c r="IZS51" s="655"/>
      <c r="IZT51" s="655"/>
      <c r="IZU51" s="655"/>
      <c r="IZV51" s="655"/>
      <c r="IZW51" s="655"/>
      <c r="IZX51" s="655"/>
      <c r="IZY51" s="655"/>
      <c r="IZZ51" s="655"/>
      <c r="JAA51" s="655"/>
      <c r="JAB51" s="655"/>
      <c r="JAC51" s="655"/>
      <c r="JAD51" s="655"/>
      <c r="JAE51" s="655"/>
      <c r="JAF51" s="655"/>
      <c r="JAG51" s="655"/>
      <c r="JAH51" s="655"/>
      <c r="JAI51" s="655"/>
      <c r="JAJ51" s="655"/>
      <c r="JAK51" s="655"/>
      <c r="JAL51" s="655"/>
      <c r="JAM51" s="655"/>
      <c r="JAN51" s="655"/>
      <c r="JAO51" s="655"/>
      <c r="JAP51" s="655"/>
      <c r="JAQ51" s="655"/>
      <c r="JAR51" s="655"/>
      <c r="JAS51" s="655"/>
      <c r="JAT51" s="655"/>
      <c r="JAU51" s="655"/>
      <c r="JAV51" s="655"/>
      <c r="JAW51" s="655"/>
      <c r="JAX51" s="655"/>
      <c r="JAY51" s="655"/>
      <c r="JAZ51" s="655"/>
      <c r="JBA51" s="655"/>
      <c r="JBB51" s="655"/>
      <c r="JBC51" s="655"/>
      <c r="JBD51" s="655"/>
      <c r="JBE51" s="655"/>
      <c r="JBF51" s="655"/>
      <c r="JBG51" s="655"/>
      <c r="JBH51" s="655"/>
      <c r="JBI51" s="655"/>
      <c r="JBJ51" s="655"/>
      <c r="JBK51" s="655"/>
      <c r="JBL51" s="655"/>
      <c r="JBM51" s="655"/>
      <c r="JBN51" s="655"/>
      <c r="JBO51" s="655"/>
      <c r="JBP51" s="655"/>
      <c r="JBQ51" s="655"/>
      <c r="JBR51" s="655"/>
      <c r="JBS51" s="655"/>
      <c r="JBT51" s="655"/>
      <c r="JBU51" s="655"/>
      <c r="JBV51" s="655"/>
      <c r="JBW51" s="655"/>
      <c r="JBX51" s="655"/>
      <c r="JBY51" s="655"/>
      <c r="JBZ51" s="655"/>
      <c r="JCA51" s="655"/>
      <c r="JCB51" s="655"/>
      <c r="JCC51" s="655"/>
      <c r="JCD51" s="655"/>
      <c r="JCE51" s="655"/>
      <c r="JCF51" s="655"/>
      <c r="JCG51" s="655"/>
      <c r="JCH51" s="655"/>
      <c r="JCI51" s="655"/>
      <c r="JCJ51" s="655"/>
      <c r="JCK51" s="655"/>
      <c r="JCL51" s="655"/>
      <c r="JCM51" s="655"/>
      <c r="JCN51" s="655"/>
      <c r="JCO51" s="655"/>
      <c r="JCP51" s="655"/>
      <c r="JCQ51" s="655"/>
      <c r="JCR51" s="655"/>
      <c r="JCS51" s="655"/>
      <c r="JCT51" s="655"/>
      <c r="JCU51" s="655"/>
      <c r="JCV51" s="655"/>
      <c r="JCW51" s="655"/>
      <c r="JCX51" s="655"/>
      <c r="JCY51" s="655"/>
      <c r="JCZ51" s="655"/>
      <c r="JDA51" s="655"/>
      <c r="JDB51" s="655"/>
      <c r="JDC51" s="655"/>
      <c r="JDD51" s="655"/>
      <c r="JDE51" s="655"/>
      <c r="JDF51" s="655"/>
      <c r="JDG51" s="655"/>
      <c r="JDH51" s="655"/>
      <c r="JDI51" s="655"/>
      <c r="JDJ51" s="655"/>
      <c r="JDK51" s="655"/>
      <c r="JDL51" s="655"/>
      <c r="JDM51" s="655"/>
      <c r="JDN51" s="655"/>
      <c r="JDO51" s="655"/>
      <c r="JDP51" s="655"/>
      <c r="JDQ51" s="655"/>
      <c r="JDR51" s="655"/>
      <c r="JDS51" s="655"/>
      <c r="JDT51" s="655"/>
      <c r="JDU51" s="655"/>
      <c r="JDV51" s="655"/>
      <c r="JDW51" s="655"/>
      <c r="JDX51" s="655"/>
      <c r="JDY51" s="655"/>
      <c r="JDZ51" s="655"/>
      <c r="JEA51" s="655"/>
      <c r="JEB51" s="655"/>
      <c r="JEC51" s="655"/>
      <c r="JED51" s="655"/>
      <c r="JEE51" s="655"/>
      <c r="JEF51" s="655"/>
      <c r="JEG51" s="655"/>
      <c r="JEH51" s="655"/>
      <c r="JEI51" s="655"/>
      <c r="JEJ51" s="655"/>
      <c r="JEK51" s="655"/>
      <c r="JEL51" s="655"/>
      <c r="JEM51" s="655"/>
      <c r="JEN51" s="655"/>
      <c r="JEO51" s="655"/>
      <c r="JEP51" s="655"/>
      <c r="JEQ51" s="655"/>
      <c r="JER51" s="655"/>
      <c r="JES51" s="655"/>
      <c r="JET51" s="655"/>
      <c r="JEU51" s="655"/>
      <c r="JEV51" s="655"/>
      <c r="JEW51" s="655"/>
      <c r="JEX51" s="655"/>
      <c r="JEY51" s="655"/>
      <c r="JEZ51" s="655"/>
      <c r="JFA51" s="655"/>
      <c r="JFB51" s="655"/>
      <c r="JFC51" s="655"/>
      <c r="JFD51" s="655"/>
      <c r="JFE51" s="655"/>
      <c r="JFF51" s="655"/>
      <c r="JFG51" s="655"/>
      <c r="JFH51" s="655"/>
      <c r="JFI51" s="655"/>
      <c r="JFJ51" s="655"/>
      <c r="JFK51" s="655"/>
      <c r="JFL51" s="655"/>
      <c r="JFM51" s="655"/>
      <c r="JFN51" s="655"/>
      <c r="JFO51" s="655"/>
      <c r="JFP51" s="655"/>
      <c r="JFQ51" s="655"/>
      <c r="JFR51" s="655"/>
      <c r="JFS51" s="655"/>
      <c r="JFT51" s="655"/>
      <c r="JFU51" s="655"/>
      <c r="JFV51" s="655"/>
      <c r="JFW51" s="655"/>
      <c r="JFX51" s="655"/>
      <c r="JFY51" s="655"/>
      <c r="JFZ51" s="655"/>
      <c r="JGA51" s="655"/>
      <c r="JGB51" s="655"/>
      <c r="JGC51" s="655"/>
      <c r="JGD51" s="655"/>
      <c r="JGE51" s="655"/>
      <c r="JGF51" s="655"/>
      <c r="JGG51" s="655"/>
      <c r="JGH51" s="655"/>
      <c r="JGI51" s="655"/>
      <c r="JGJ51" s="655"/>
      <c r="JGK51" s="655"/>
      <c r="JGL51" s="655"/>
      <c r="JGM51" s="655"/>
      <c r="JGN51" s="655"/>
      <c r="JGO51" s="655"/>
      <c r="JGP51" s="655"/>
      <c r="JGQ51" s="655"/>
      <c r="JGR51" s="655"/>
      <c r="JGS51" s="655"/>
      <c r="JGT51" s="655"/>
      <c r="JGU51" s="655"/>
      <c r="JGV51" s="655"/>
      <c r="JGW51" s="655"/>
      <c r="JGX51" s="655"/>
      <c r="JGY51" s="655"/>
      <c r="JGZ51" s="655"/>
      <c r="JHA51" s="655"/>
      <c r="JHB51" s="655"/>
      <c r="JHC51" s="655"/>
      <c r="JHD51" s="655"/>
      <c r="JHE51" s="655"/>
      <c r="JHF51" s="655"/>
      <c r="JHG51" s="655"/>
      <c r="JHH51" s="655"/>
      <c r="JHI51" s="655"/>
      <c r="JHJ51" s="655"/>
      <c r="JHK51" s="655"/>
      <c r="JHL51" s="655"/>
      <c r="JHM51" s="655"/>
      <c r="JHN51" s="655"/>
      <c r="JHO51" s="655"/>
      <c r="JHP51" s="655"/>
      <c r="JHQ51" s="655"/>
      <c r="JHR51" s="655"/>
      <c r="JHS51" s="655"/>
      <c r="JHT51" s="655"/>
      <c r="JHU51" s="655"/>
      <c r="JHV51" s="655"/>
      <c r="JHW51" s="655"/>
      <c r="JHX51" s="655"/>
      <c r="JHY51" s="655"/>
      <c r="JHZ51" s="655"/>
      <c r="JIA51" s="655"/>
      <c r="JIB51" s="655"/>
      <c r="JIC51" s="655"/>
      <c r="JID51" s="655"/>
      <c r="JIE51" s="655"/>
      <c r="JIF51" s="655"/>
      <c r="JIG51" s="655"/>
      <c r="JIH51" s="655"/>
      <c r="JII51" s="655"/>
      <c r="JIJ51" s="655"/>
      <c r="JIK51" s="655"/>
      <c r="JIL51" s="655"/>
      <c r="JIM51" s="655"/>
      <c r="JIN51" s="655"/>
      <c r="JIO51" s="655"/>
      <c r="JIP51" s="655"/>
      <c r="JIQ51" s="655"/>
      <c r="JIR51" s="655"/>
      <c r="JIS51" s="655"/>
      <c r="JIT51" s="655"/>
      <c r="JIU51" s="655"/>
      <c r="JIV51" s="655"/>
      <c r="JIW51" s="655"/>
      <c r="JIX51" s="655"/>
      <c r="JIY51" s="655"/>
      <c r="JIZ51" s="655"/>
      <c r="JJA51" s="655"/>
      <c r="JJB51" s="655"/>
      <c r="JJC51" s="655"/>
      <c r="JJD51" s="655"/>
      <c r="JJE51" s="655"/>
      <c r="JJF51" s="655"/>
      <c r="JJG51" s="655"/>
      <c r="JJH51" s="655"/>
      <c r="JJI51" s="655"/>
      <c r="JJJ51" s="655"/>
      <c r="JJK51" s="655"/>
      <c r="JJL51" s="655"/>
      <c r="JJM51" s="655"/>
      <c r="JJN51" s="655"/>
      <c r="JJO51" s="655"/>
      <c r="JJP51" s="655"/>
      <c r="JJQ51" s="655"/>
      <c r="JJR51" s="655"/>
      <c r="JJS51" s="655"/>
      <c r="JJT51" s="655"/>
      <c r="JJU51" s="655"/>
      <c r="JJV51" s="655"/>
      <c r="JJW51" s="655"/>
      <c r="JJX51" s="655"/>
      <c r="JJY51" s="655"/>
      <c r="JJZ51" s="655"/>
      <c r="JKA51" s="655"/>
      <c r="JKB51" s="655"/>
      <c r="JKC51" s="655"/>
      <c r="JKD51" s="655"/>
      <c r="JKE51" s="655"/>
      <c r="JKF51" s="655"/>
      <c r="JKG51" s="655"/>
      <c r="JKH51" s="655"/>
      <c r="JKI51" s="655"/>
      <c r="JKJ51" s="655"/>
      <c r="JKK51" s="655"/>
      <c r="JKL51" s="655"/>
      <c r="JKM51" s="655"/>
      <c r="JKN51" s="655"/>
      <c r="JKO51" s="655"/>
      <c r="JKP51" s="655"/>
      <c r="JKQ51" s="655"/>
      <c r="JKR51" s="655"/>
      <c r="JKS51" s="655"/>
      <c r="JKT51" s="655"/>
      <c r="JKU51" s="655"/>
      <c r="JKV51" s="655"/>
      <c r="JKW51" s="655"/>
      <c r="JKX51" s="655"/>
      <c r="JKY51" s="655"/>
      <c r="JKZ51" s="655"/>
      <c r="JLA51" s="655"/>
      <c r="JLB51" s="655"/>
      <c r="JLC51" s="655"/>
      <c r="JLD51" s="655"/>
      <c r="JLE51" s="655"/>
      <c r="JLF51" s="655"/>
      <c r="JLG51" s="655"/>
      <c r="JLH51" s="655"/>
      <c r="JLI51" s="655"/>
      <c r="JLJ51" s="655"/>
      <c r="JLK51" s="655"/>
      <c r="JLL51" s="655"/>
      <c r="JLM51" s="655"/>
      <c r="JLN51" s="655"/>
      <c r="JLO51" s="655"/>
      <c r="JLP51" s="655"/>
      <c r="JLQ51" s="655"/>
      <c r="JLR51" s="655"/>
      <c r="JLS51" s="655"/>
      <c r="JLT51" s="655"/>
      <c r="JLU51" s="655"/>
      <c r="JLV51" s="655"/>
      <c r="JLW51" s="655"/>
      <c r="JLX51" s="655"/>
      <c r="JLY51" s="655"/>
      <c r="JLZ51" s="655"/>
      <c r="JMA51" s="655"/>
      <c r="JMB51" s="655"/>
      <c r="JMC51" s="655"/>
      <c r="JMD51" s="655"/>
      <c r="JME51" s="655"/>
      <c r="JMF51" s="655"/>
      <c r="JMG51" s="655"/>
      <c r="JMH51" s="655"/>
      <c r="JMI51" s="655"/>
      <c r="JMJ51" s="655"/>
      <c r="JMK51" s="655"/>
      <c r="JML51" s="655"/>
      <c r="JMM51" s="655"/>
      <c r="JMN51" s="655"/>
      <c r="JMO51" s="655"/>
      <c r="JMP51" s="655"/>
      <c r="JMQ51" s="655"/>
      <c r="JMR51" s="655"/>
      <c r="JMS51" s="655"/>
      <c r="JMT51" s="655"/>
      <c r="JMU51" s="655"/>
      <c r="JMV51" s="655"/>
      <c r="JMW51" s="655"/>
      <c r="JMX51" s="655"/>
      <c r="JMY51" s="655"/>
      <c r="JMZ51" s="655"/>
      <c r="JNA51" s="655"/>
      <c r="JNB51" s="655"/>
      <c r="JNC51" s="655"/>
      <c r="JND51" s="655"/>
      <c r="JNE51" s="655"/>
      <c r="JNF51" s="655"/>
      <c r="JNG51" s="655"/>
      <c r="JNH51" s="655"/>
      <c r="JNI51" s="655"/>
      <c r="JNJ51" s="655"/>
      <c r="JNK51" s="655"/>
      <c r="JNL51" s="655"/>
      <c r="JNM51" s="655"/>
      <c r="JNN51" s="655"/>
      <c r="JNO51" s="655"/>
      <c r="JNP51" s="655"/>
      <c r="JNQ51" s="655"/>
      <c r="JNR51" s="655"/>
      <c r="JNS51" s="655"/>
      <c r="JNT51" s="655"/>
      <c r="JNU51" s="655"/>
      <c r="JNV51" s="655"/>
      <c r="JNW51" s="655"/>
      <c r="JNX51" s="655"/>
      <c r="JNY51" s="655"/>
      <c r="JNZ51" s="655"/>
      <c r="JOA51" s="655"/>
      <c r="JOB51" s="655"/>
      <c r="JOC51" s="655"/>
      <c r="JOD51" s="655"/>
      <c r="JOE51" s="655"/>
      <c r="JOF51" s="655"/>
      <c r="JOG51" s="655"/>
      <c r="JOH51" s="655"/>
      <c r="JOI51" s="655"/>
      <c r="JOJ51" s="655"/>
      <c r="JOK51" s="655"/>
      <c r="JOL51" s="655"/>
      <c r="JOM51" s="655"/>
      <c r="JON51" s="655"/>
      <c r="JOO51" s="655"/>
      <c r="JOP51" s="655"/>
      <c r="JOQ51" s="655"/>
      <c r="JOR51" s="655"/>
      <c r="JOS51" s="655"/>
      <c r="JOT51" s="655"/>
      <c r="JOU51" s="655"/>
      <c r="JOV51" s="655"/>
      <c r="JOW51" s="655"/>
      <c r="JOX51" s="655"/>
      <c r="JOY51" s="655"/>
      <c r="JOZ51" s="655"/>
      <c r="JPA51" s="655"/>
      <c r="JPB51" s="655"/>
      <c r="JPC51" s="655"/>
      <c r="JPD51" s="655"/>
      <c r="JPE51" s="655"/>
      <c r="JPF51" s="655"/>
      <c r="JPG51" s="655"/>
      <c r="JPH51" s="655"/>
      <c r="JPI51" s="655"/>
      <c r="JPJ51" s="655"/>
      <c r="JPK51" s="655"/>
      <c r="JPL51" s="655"/>
      <c r="JPM51" s="655"/>
      <c r="JPN51" s="655"/>
      <c r="JPO51" s="655"/>
      <c r="JPP51" s="655"/>
      <c r="JPQ51" s="655"/>
      <c r="JPR51" s="655"/>
      <c r="JPS51" s="655"/>
      <c r="JPT51" s="655"/>
      <c r="JPU51" s="655"/>
      <c r="JPV51" s="655"/>
      <c r="JPW51" s="655"/>
      <c r="JPX51" s="655"/>
      <c r="JPY51" s="655"/>
      <c r="JPZ51" s="655"/>
      <c r="JQA51" s="655"/>
      <c r="JQB51" s="655"/>
      <c r="JQC51" s="655"/>
      <c r="JQD51" s="655"/>
      <c r="JQE51" s="655"/>
      <c r="JQF51" s="655"/>
      <c r="JQG51" s="655"/>
      <c r="JQH51" s="655"/>
      <c r="JQI51" s="655"/>
      <c r="JQJ51" s="655"/>
      <c r="JQK51" s="655"/>
      <c r="JQL51" s="655"/>
      <c r="JQM51" s="655"/>
      <c r="JQN51" s="655"/>
      <c r="JQO51" s="655"/>
      <c r="JQP51" s="655"/>
      <c r="JQQ51" s="655"/>
      <c r="JQR51" s="655"/>
      <c r="JQS51" s="655"/>
      <c r="JQT51" s="655"/>
      <c r="JQU51" s="655"/>
      <c r="JQV51" s="655"/>
      <c r="JQW51" s="655"/>
      <c r="JQX51" s="655"/>
      <c r="JQY51" s="655"/>
      <c r="JQZ51" s="655"/>
      <c r="JRA51" s="655"/>
      <c r="JRB51" s="655"/>
      <c r="JRC51" s="655"/>
      <c r="JRD51" s="655"/>
      <c r="JRE51" s="655"/>
      <c r="JRF51" s="655"/>
      <c r="JRG51" s="655"/>
      <c r="JRH51" s="655"/>
      <c r="JRI51" s="655"/>
      <c r="JRJ51" s="655"/>
      <c r="JRK51" s="655"/>
      <c r="JRL51" s="655"/>
      <c r="JRM51" s="655"/>
      <c r="JRN51" s="655"/>
      <c r="JRO51" s="655"/>
      <c r="JRP51" s="655"/>
      <c r="JRQ51" s="655"/>
      <c r="JRR51" s="655"/>
      <c r="JRS51" s="655"/>
      <c r="JRT51" s="655"/>
      <c r="JRU51" s="655"/>
      <c r="JRV51" s="655"/>
      <c r="JRW51" s="655"/>
      <c r="JRX51" s="655"/>
      <c r="JRY51" s="655"/>
      <c r="JRZ51" s="655"/>
      <c r="JSA51" s="655"/>
      <c r="JSB51" s="655"/>
      <c r="JSC51" s="655"/>
      <c r="JSD51" s="655"/>
      <c r="JSE51" s="655"/>
      <c r="JSF51" s="655"/>
      <c r="JSG51" s="655"/>
      <c r="JSH51" s="655"/>
      <c r="JSI51" s="655"/>
      <c r="JSJ51" s="655"/>
      <c r="JSK51" s="655"/>
      <c r="JSL51" s="655"/>
      <c r="JSM51" s="655"/>
      <c r="JSN51" s="655"/>
      <c r="JSO51" s="655"/>
      <c r="JSP51" s="655"/>
      <c r="JSQ51" s="655"/>
      <c r="JSR51" s="655"/>
      <c r="JSS51" s="655"/>
      <c r="JST51" s="655"/>
      <c r="JSU51" s="655"/>
      <c r="JSV51" s="655"/>
      <c r="JSW51" s="655"/>
      <c r="JSX51" s="655"/>
      <c r="JSY51" s="655"/>
      <c r="JSZ51" s="655"/>
      <c r="JTA51" s="655"/>
      <c r="JTB51" s="655"/>
      <c r="JTC51" s="655"/>
      <c r="JTD51" s="655"/>
      <c r="JTE51" s="655"/>
      <c r="JTF51" s="655"/>
      <c r="JTG51" s="655"/>
      <c r="JTH51" s="655"/>
      <c r="JTI51" s="655"/>
      <c r="JTJ51" s="655"/>
      <c r="JTK51" s="655"/>
      <c r="JTL51" s="655"/>
      <c r="JTM51" s="655"/>
      <c r="JTN51" s="655"/>
      <c r="JTO51" s="655"/>
      <c r="JTP51" s="655"/>
      <c r="JTQ51" s="655"/>
      <c r="JTR51" s="655"/>
      <c r="JTS51" s="655"/>
      <c r="JTT51" s="655"/>
      <c r="JTU51" s="655"/>
      <c r="JTV51" s="655"/>
      <c r="JTW51" s="655"/>
      <c r="JTX51" s="655"/>
      <c r="JTY51" s="655"/>
      <c r="JTZ51" s="655"/>
      <c r="JUA51" s="655"/>
      <c r="JUB51" s="655"/>
      <c r="JUC51" s="655"/>
      <c r="JUD51" s="655"/>
      <c r="JUE51" s="655"/>
      <c r="JUF51" s="655"/>
      <c r="JUG51" s="655"/>
      <c r="JUH51" s="655"/>
      <c r="JUI51" s="655"/>
      <c r="JUJ51" s="655"/>
      <c r="JUK51" s="655"/>
      <c r="JUL51" s="655"/>
      <c r="JUM51" s="655"/>
      <c r="JUN51" s="655"/>
      <c r="JUO51" s="655"/>
      <c r="JUP51" s="655"/>
      <c r="JUQ51" s="655"/>
      <c r="JUR51" s="655"/>
      <c r="JUS51" s="655"/>
      <c r="JUT51" s="655"/>
      <c r="JUU51" s="655"/>
      <c r="JUV51" s="655"/>
      <c r="JUW51" s="655"/>
      <c r="JUX51" s="655"/>
      <c r="JUY51" s="655"/>
      <c r="JUZ51" s="655"/>
      <c r="JVA51" s="655"/>
      <c r="JVB51" s="655"/>
      <c r="JVC51" s="655"/>
      <c r="JVD51" s="655"/>
      <c r="JVE51" s="655"/>
      <c r="JVF51" s="655"/>
      <c r="JVG51" s="655"/>
      <c r="JVH51" s="655"/>
      <c r="JVI51" s="655"/>
      <c r="JVJ51" s="655"/>
      <c r="JVK51" s="655"/>
      <c r="JVL51" s="655"/>
      <c r="JVM51" s="655"/>
      <c r="JVN51" s="655"/>
      <c r="JVO51" s="655"/>
      <c r="JVP51" s="655"/>
      <c r="JVQ51" s="655"/>
      <c r="JVR51" s="655"/>
      <c r="JVS51" s="655"/>
      <c r="JVT51" s="655"/>
      <c r="JVU51" s="655"/>
      <c r="JVV51" s="655"/>
      <c r="JVW51" s="655"/>
      <c r="JVX51" s="655"/>
      <c r="JVY51" s="655"/>
      <c r="JVZ51" s="655"/>
      <c r="JWA51" s="655"/>
      <c r="JWB51" s="655"/>
      <c r="JWC51" s="655"/>
      <c r="JWD51" s="655"/>
      <c r="JWE51" s="655"/>
      <c r="JWF51" s="655"/>
      <c r="JWG51" s="655"/>
      <c r="JWH51" s="655"/>
      <c r="JWI51" s="655"/>
      <c r="JWJ51" s="655"/>
      <c r="JWK51" s="655"/>
      <c r="JWL51" s="655"/>
      <c r="JWM51" s="655"/>
      <c r="JWN51" s="655"/>
      <c r="JWO51" s="655"/>
      <c r="JWP51" s="655"/>
      <c r="JWQ51" s="655"/>
      <c r="JWR51" s="655"/>
      <c r="JWS51" s="655"/>
      <c r="JWT51" s="655"/>
      <c r="JWU51" s="655"/>
      <c r="JWV51" s="655"/>
      <c r="JWW51" s="655"/>
      <c r="JWX51" s="655"/>
      <c r="JWY51" s="655"/>
      <c r="JWZ51" s="655"/>
      <c r="JXA51" s="655"/>
      <c r="JXB51" s="655"/>
      <c r="JXC51" s="655"/>
      <c r="JXD51" s="655"/>
      <c r="JXE51" s="655"/>
      <c r="JXF51" s="655"/>
      <c r="JXG51" s="655"/>
      <c r="JXH51" s="655"/>
      <c r="JXI51" s="655"/>
      <c r="JXJ51" s="655"/>
      <c r="JXK51" s="655"/>
      <c r="JXL51" s="655"/>
      <c r="JXM51" s="655"/>
      <c r="JXN51" s="655"/>
      <c r="JXO51" s="655"/>
      <c r="JXP51" s="655"/>
      <c r="JXQ51" s="655"/>
      <c r="JXR51" s="655"/>
      <c r="JXS51" s="655"/>
      <c r="JXT51" s="655"/>
      <c r="JXU51" s="655"/>
      <c r="JXV51" s="655"/>
      <c r="JXW51" s="655"/>
      <c r="JXX51" s="655"/>
      <c r="JXY51" s="655"/>
      <c r="JXZ51" s="655"/>
      <c r="JYA51" s="655"/>
      <c r="JYB51" s="655"/>
      <c r="JYC51" s="655"/>
      <c r="JYD51" s="655"/>
      <c r="JYE51" s="655"/>
      <c r="JYF51" s="655"/>
      <c r="JYG51" s="655"/>
      <c r="JYH51" s="655"/>
      <c r="JYI51" s="655"/>
      <c r="JYJ51" s="655"/>
      <c r="JYK51" s="655"/>
      <c r="JYL51" s="655"/>
      <c r="JYM51" s="655"/>
      <c r="JYN51" s="655"/>
      <c r="JYO51" s="655"/>
      <c r="JYP51" s="655"/>
      <c r="JYQ51" s="655"/>
      <c r="JYR51" s="655"/>
      <c r="JYS51" s="655"/>
      <c r="JYT51" s="655"/>
      <c r="JYU51" s="655"/>
      <c r="JYV51" s="655"/>
      <c r="JYW51" s="655"/>
      <c r="JYX51" s="655"/>
      <c r="JYY51" s="655"/>
      <c r="JYZ51" s="655"/>
      <c r="JZA51" s="655"/>
      <c r="JZB51" s="655"/>
      <c r="JZC51" s="655"/>
      <c r="JZD51" s="655"/>
      <c r="JZE51" s="655"/>
      <c r="JZF51" s="655"/>
      <c r="JZG51" s="655"/>
      <c r="JZH51" s="655"/>
      <c r="JZI51" s="655"/>
      <c r="JZJ51" s="655"/>
      <c r="JZK51" s="655"/>
      <c r="JZL51" s="655"/>
      <c r="JZM51" s="655"/>
      <c r="JZN51" s="655"/>
      <c r="JZO51" s="655"/>
      <c r="JZP51" s="655"/>
      <c r="JZQ51" s="655"/>
      <c r="JZR51" s="655"/>
      <c r="JZS51" s="655"/>
      <c r="JZT51" s="655"/>
      <c r="JZU51" s="655"/>
      <c r="JZV51" s="655"/>
      <c r="JZW51" s="655"/>
      <c r="JZX51" s="655"/>
      <c r="JZY51" s="655"/>
      <c r="JZZ51" s="655"/>
      <c r="KAA51" s="655"/>
      <c r="KAB51" s="655"/>
      <c r="KAC51" s="655"/>
      <c r="KAD51" s="655"/>
      <c r="KAE51" s="655"/>
      <c r="KAF51" s="655"/>
      <c r="KAG51" s="655"/>
      <c r="KAH51" s="655"/>
      <c r="KAI51" s="655"/>
      <c r="KAJ51" s="655"/>
      <c r="KAK51" s="655"/>
      <c r="KAL51" s="655"/>
      <c r="KAM51" s="655"/>
      <c r="KAN51" s="655"/>
      <c r="KAO51" s="655"/>
      <c r="KAP51" s="655"/>
      <c r="KAQ51" s="655"/>
      <c r="KAR51" s="655"/>
      <c r="KAS51" s="655"/>
      <c r="KAT51" s="655"/>
      <c r="KAU51" s="655"/>
      <c r="KAV51" s="655"/>
      <c r="KAW51" s="655"/>
      <c r="KAX51" s="655"/>
      <c r="KAY51" s="655"/>
      <c r="KAZ51" s="655"/>
      <c r="KBA51" s="655"/>
      <c r="KBB51" s="655"/>
      <c r="KBC51" s="655"/>
      <c r="KBD51" s="655"/>
      <c r="KBE51" s="655"/>
      <c r="KBF51" s="655"/>
      <c r="KBG51" s="655"/>
      <c r="KBH51" s="655"/>
      <c r="KBI51" s="655"/>
      <c r="KBJ51" s="655"/>
      <c r="KBK51" s="655"/>
      <c r="KBL51" s="655"/>
      <c r="KBM51" s="655"/>
      <c r="KBN51" s="655"/>
      <c r="KBO51" s="655"/>
      <c r="KBP51" s="655"/>
      <c r="KBQ51" s="655"/>
      <c r="KBR51" s="655"/>
      <c r="KBS51" s="655"/>
      <c r="KBT51" s="655"/>
      <c r="KBU51" s="655"/>
      <c r="KBV51" s="655"/>
      <c r="KBW51" s="655"/>
      <c r="KBX51" s="655"/>
      <c r="KBY51" s="655"/>
      <c r="KBZ51" s="655"/>
      <c r="KCA51" s="655"/>
      <c r="KCB51" s="655"/>
      <c r="KCC51" s="655"/>
      <c r="KCD51" s="655"/>
      <c r="KCE51" s="655"/>
      <c r="KCF51" s="655"/>
      <c r="KCG51" s="655"/>
      <c r="KCH51" s="655"/>
      <c r="KCI51" s="655"/>
      <c r="KCJ51" s="655"/>
      <c r="KCK51" s="655"/>
      <c r="KCL51" s="655"/>
      <c r="KCM51" s="655"/>
      <c r="KCN51" s="655"/>
      <c r="KCO51" s="655"/>
      <c r="KCP51" s="655"/>
      <c r="KCQ51" s="655"/>
      <c r="KCR51" s="655"/>
      <c r="KCS51" s="655"/>
      <c r="KCT51" s="655"/>
      <c r="KCU51" s="655"/>
      <c r="KCV51" s="655"/>
      <c r="KCW51" s="655"/>
      <c r="KCX51" s="655"/>
      <c r="KCY51" s="655"/>
      <c r="KCZ51" s="655"/>
      <c r="KDA51" s="655"/>
      <c r="KDB51" s="655"/>
      <c r="KDC51" s="655"/>
      <c r="KDD51" s="655"/>
      <c r="KDE51" s="655"/>
      <c r="KDF51" s="655"/>
      <c r="KDG51" s="655"/>
      <c r="KDH51" s="655"/>
      <c r="KDI51" s="655"/>
      <c r="KDJ51" s="655"/>
      <c r="KDK51" s="655"/>
      <c r="KDL51" s="655"/>
      <c r="KDM51" s="655"/>
      <c r="KDN51" s="655"/>
      <c r="KDO51" s="655"/>
      <c r="KDP51" s="655"/>
      <c r="KDQ51" s="655"/>
      <c r="KDR51" s="655"/>
      <c r="KDS51" s="655"/>
      <c r="KDT51" s="655"/>
      <c r="KDU51" s="655"/>
      <c r="KDV51" s="655"/>
      <c r="KDW51" s="655"/>
      <c r="KDX51" s="655"/>
      <c r="KDY51" s="655"/>
      <c r="KDZ51" s="655"/>
      <c r="KEA51" s="655"/>
      <c r="KEB51" s="655"/>
      <c r="KEC51" s="655"/>
      <c r="KED51" s="655"/>
      <c r="KEE51" s="655"/>
      <c r="KEF51" s="655"/>
      <c r="KEG51" s="655"/>
      <c r="KEH51" s="655"/>
      <c r="KEI51" s="655"/>
      <c r="KEJ51" s="655"/>
      <c r="KEK51" s="655"/>
      <c r="KEL51" s="655"/>
      <c r="KEM51" s="655"/>
      <c r="KEN51" s="655"/>
      <c r="KEO51" s="655"/>
      <c r="KEP51" s="655"/>
      <c r="KEQ51" s="655"/>
      <c r="KER51" s="655"/>
      <c r="KES51" s="655"/>
      <c r="KET51" s="655"/>
      <c r="KEU51" s="655"/>
      <c r="KEV51" s="655"/>
      <c r="KEW51" s="655"/>
      <c r="KEX51" s="655"/>
      <c r="KEY51" s="655"/>
      <c r="KEZ51" s="655"/>
      <c r="KFA51" s="655"/>
      <c r="KFB51" s="655"/>
      <c r="KFC51" s="655"/>
      <c r="KFD51" s="655"/>
      <c r="KFE51" s="655"/>
      <c r="KFF51" s="655"/>
      <c r="KFG51" s="655"/>
      <c r="KFH51" s="655"/>
      <c r="KFI51" s="655"/>
      <c r="KFJ51" s="655"/>
      <c r="KFK51" s="655"/>
      <c r="KFL51" s="655"/>
      <c r="KFM51" s="655"/>
      <c r="KFN51" s="655"/>
      <c r="KFO51" s="655"/>
      <c r="KFP51" s="655"/>
      <c r="KFQ51" s="655"/>
      <c r="KFR51" s="655"/>
      <c r="KFS51" s="655"/>
      <c r="KFT51" s="655"/>
      <c r="KFU51" s="655"/>
      <c r="KFV51" s="655"/>
      <c r="KFW51" s="655"/>
      <c r="KFX51" s="655"/>
      <c r="KFY51" s="655"/>
      <c r="KFZ51" s="655"/>
      <c r="KGA51" s="655"/>
      <c r="KGB51" s="655"/>
      <c r="KGC51" s="655"/>
      <c r="KGD51" s="655"/>
      <c r="KGE51" s="655"/>
      <c r="KGF51" s="655"/>
      <c r="KGG51" s="655"/>
      <c r="KGH51" s="655"/>
      <c r="KGI51" s="655"/>
      <c r="KGJ51" s="655"/>
      <c r="KGK51" s="655"/>
      <c r="KGL51" s="655"/>
      <c r="KGM51" s="655"/>
      <c r="KGN51" s="655"/>
      <c r="KGO51" s="655"/>
      <c r="KGP51" s="655"/>
      <c r="KGQ51" s="655"/>
      <c r="KGR51" s="655"/>
      <c r="KGS51" s="655"/>
      <c r="KGT51" s="655"/>
      <c r="KGU51" s="655"/>
      <c r="KGV51" s="655"/>
      <c r="KGW51" s="655"/>
      <c r="KGX51" s="655"/>
      <c r="KGY51" s="655"/>
      <c r="KGZ51" s="655"/>
      <c r="KHA51" s="655"/>
      <c r="KHB51" s="655"/>
      <c r="KHC51" s="655"/>
      <c r="KHD51" s="655"/>
      <c r="KHE51" s="655"/>
      <c r="KHF51" s="655"/>
      <c r="KHG51" s="655"/>
      <c r="KHH51" s="655"/>
      <c r="KHI51" s="655"/>
      <c r="KHJ51" s="655"/>
      <c r="KHK51" s="655"/>
      <c r="KHL51" s="655"/>
      <c r="KHM51" s="655"/>
      <c r="KHN51" s="655"/>
      <c r="KHO51" s="655"/>
      <c r="KHP51" s="655"/>
      <c r="KHQ51" s="655"/>
      <c r="KHR51" s="655"/>
      <c r="KHS51" s="655"/>
      <c r="KHT51" s="655"/>
      <c r="KHU51" s="655"/>
      <c r="KHV51" s="655"/>
      <c r="KHW51" s="655"/>
      <c r="KHX51" s="655"/>
      <c r="KHY51" s="655"/>
      <c r="KHZ51" s="655"/>
      <c r="KIA51" s="655"/>
      <c r="KIB51" s="655"/>
      <c r="KIC51" s="655"/>
      <c r="KID51" s="655"/>
      <c r="KIE51" s="655"/>
      <c r="KIF51" s="655"/>
      <c r="KIG51" s="655"/>
      <c r="KIH51" s="655"/>
      <c r="KII51" s="655"/>
      <c r="KIJ51" s="655"/>
      <c r="KIK51" s="655"/>
      <c r="KIL51" s="655"/>
      <c r="KIM51" s="655"/>
      <c r="KIN51" s="655"/>
      <c r="KIO51" s="655"/>
      <c r="KIP51" s="655"/>
      <c r="KIQ51" s="655"/>
      <c r="KIR51" s="655"/>
      <c r="KIS51" s="655"/>
      <c r="KIT51" s="655"/>
      <c r="KIU51" s="655"/>
      <c r="KIV51" s="655"/>
      <c r="KIW51" s="655"/>
      <c r="KIX51" s="655"/>
      <c r="KIY51" s="655"/>
      <c r="KIZ51" s="655"/>
      <c r="KJA51" s="655"/>
      <c r="KJB51" s="655"/>
      <c r="KJC51" s="655"/>
      <c r="KJD51" s="655"/>
      <c r="KJE51" s="655"/>
      <c r="KJF51" s="655"/>
      <c r="KJG51" s="655"/>
      <c r="KJH51" s="655"/>
      <c r="KJI51" s="655"/>
      <c r="KJJ51" s="655"/>
      <c r="KJK51" s="655"/>
      <c r="KJL51" s="655"/>
      <c r="KJM51" s="655"/>
      <c r="KJN51" s="655"/>
      <c r="KJO51" s="655"/>
      <c r="KJP51" s="655"/>
      <c r="KJQ51" s="655"/>
      <c r="KJR51" s="655"/>
      <c r="KJS51" s="655"/>
      <c r="KJT51" s="655"/>
      <c r="KJU51" s="655"/>
      <c r="KJV51" s="655"/>
      <c r="KJW51" s="655"/>
      <c r="KJX51" s="655"/>
      <c r="KJY51" s="655"/>
      <c r="KJZ51" s="655"/>
      <c r="KKA51" s="655"/>
      <c r="KKB51" s="655"/>
      <c r="KKC51" s="655"/>
      <c r="KKD51" s="655"/>
      <c r="KKE51" s="655"/>
      <c r="KKF51" s="655"/>
      <c r="KKG51" s="655"/>
      <c r="KKH51" s="655"/>
      <c r="KKI51" s="655"/>
      <c r="KKJ51" s="655"/>
      <c r="KKK51" s="655"/>
      <c r="KKL51" s="655"/>
      <c r="KKM51" s="655"/>
      <c r="KKN51" s="655"/>
      <c r="KKO51" s="655"/>
      <c r="KKP51" s="655"/>
      <c r="KKQ51" s="655"/>
      <c r="KKR51" s="655"/>
      <c r="KKS51" s="655"/>
      <c r="KKT51" s="655"/>
      <c r="KKU51" s="655"/>
      <c r="KKV51" s="655"/>
      <c r="KKW51" s="655"/>
      <c r="KKX51" s="655"/>
      <c r="KKY51" s="655"/>
      <c r="KKZ51" s="655"/>
      <c r="KLA51" s="655"/>
      <c r="KLB51" s="655"/>
      <c r="KLC51" s="655"/>
      <c r="KLD51" s="655"/>
      <c r="KLE51" s="655"/>
      <c r="KLF51" s="655"/>
      <c r="KLG51" s="655"/>
      <c r="KLH51" s="655"/>
      <c r="KLI51" s="655"/>
      <c r="KLJ51" s="655"/>
      <c r="KLK51" s="655"/>
      <c r="KLL51" s="655"/>
      <c r="KLM51" s="655"/>
      <c r="KLN51" s="655"/>
      <c r="KLO51" s="655"/>
      <c r="KLP51" s="655"/>
      <c r="KLQ51" s="655"/>
      <c r="KLR51" s="655"/>
      <c r="KLS51" s="655"/>
      <c r="KLT51" s="655"/>
      <c r="KLU51" s="655"/>
      <c r="KLV51" s="655"/>
      <c r="KLW51" s="655"/>
      <c r="KLX51" s="655"/>
      <c r="KLY51" s="655"/>
      <c r="KLZ51" s="655"/>
      <c r="KMA51" s="655"/>
      <c r="KMB51" s="655"/>
      <c r="KMC51" s="655"/>
      <c r="KMD51" s="655"/>
      <c r="KME51" s="655"/>
      <c r="KMF51" s="655"/>
      <c r="KMG51" s="655"/>
      <c r="KMH51" s="655"/>
      <c r="KMI51" s="655"/>
      <c r="KMJ51" s="655"/>
      <c r="KMK51" s="655"/>
      <c r="KML51" s="655"/>
      <c r="KMM51" s="655"/>
      <c r="KMN51" s="655"/>
      <c r="KMO51" s="655"/>
      <c r="KMP51" s="655"/>
      <c r="KMQ51" s="655"/>
      <c r="KMR51" s="655"/>
      <c r="KMS51" s="655"/>
      <c r="KMT51" s="655"/>
      <c r="KMU51" s="655"/>
      <c r="KMV51" s="655"/>
      <c r="KMW51" s="655"/>
      <c r="KMX51" s="655"/>
      <c r="KMY51" s="655"/>
      <c r="KMZ51" s="655"/>
      <c r="KNA51" s="655"/>
      <c r="KNB51" s="655"/>
      <c r="KNC51" s="655"/>
      <c r="KND51" s="655"/>
      <c r="KNE51" s="655"/>
      <c r="KNF51" s="655"/>
      <c r="KNG51" s="655"/>
      <c r="KNH51" s="655"/>
      <c r="KNI51" s="655"/>
      <c r="KNJ51" s="655"/>
      <c r="KNK51" s="655"/>
      <c r="KNL51" s="655"/>
      <c r="KNM51" s="655"/>
      <c r="KNN51" s="655"/>
      <c r="KNO51" s="655"/>
      <c r="KNP51" s="655"/>
      <c r="KNQ51" s="655"/>
      <c r="KNR51" s="655"/>
      <c r="KNS51" s="655"/>
      <c r="KNT51" s="655"/>
      <c r="KNU51" s="655"/>
      <c r="KNV51" s="655"/>
      <c r="KNW51" s="655"/>
      <c r="KNX51" s="655"/>
      <c r="KNY51" s="655"/>
      <c r="KNZ51" s="655"/>
      <c r="KOA51" s="655"/>
      <c r="KOB51" s="655"/>
      <c r="KOC51" s="655"/>
      <c r="KOD51" s="655"/>
      <c r="KOE51" s="655"/>
      <c r="KOF51" s="655"/>
      <c r="KOG51" s="655"/>
      <c r="KOH51" s="655"/>
      <c r="KOI51" s="655"/>
      <c r="KOJ51" s="655"/>
      <c r="KOK51" s="655"/>
      <c r="KOL51" s="655"/>
      <c r="KOM51" s="655"/>
      <c r="KON51" s="655"/>
      <c r="KOO51" s="655"/>
      <c r="KOP51" s="655"/>
      <c r="KOQ51" s="655"/>
      <c r="KOR51" s="655"/>
      <c r="KOS51" s="655"/>
      <c r="KOT51" s="655"/>
      <c r="KOU51" s="655"/>
      <c r="KOV51" s="655"/>
      <c r="KOW51" s="655"/>
      <c r="KOX51" s="655"/>
      <c r="KOY51" s="655"/>
      <c r="KOZ51" s="655"/>
      <c r="KPA51" s="655"/>
      <c r="KPB51" s="655"/>
      <c r="KPC51" s="655"/>
      <c r="KPD51" s="655"/>
      <c r="KPE51" s="655"/>
      <c r="KPF51" s="655"/>
      <c r="KPG51" s="655"/>
      <c r="KPH51" s="655"/>
      <c r="KPI51" s="655"/>
      <c r="KPJ51" s="655"/>
      <c r="KPK51" s="655"/>
      <c r="KPL51" s="655"/>
      <c r="KPM51" s="655"/>
      <c r="KPN51" s="655"/>
      <c r="KPO51" s="655"/>
      <c r="KPP51" s="655"/>
      <c r="KPQ51" s="655"/>
      <c r="KPR51" s="655"/>
      <c r="KPS51" s="655"/>
      <c r="KPT51" s="655"/>
      <c r="KPU51" s="655"/>
      <c r="KPV51" s="655"/>
      <c r="KPW51" s="655"/>
      <c r="KPX51" s="655"/>
      <c r="KPY51" s="655"/>
      <c r="KPZ51" s="655"/>
      <c r="KQA51" s="655"/>
      <c r="KQB51" s="655"/>
      <c r="KQC51" s="655"/>
      <c r="KQD51" s="655"/>
      <c r="KQE51" s="655"/>
      <c r="KQF51" s="655"/>
      <c r="KQG51" s="655"/>
      <c r="KQH51" s="655"/>
      <c r="KQI51" s="655"/>
      <c r="KQJ51" s="655"/>
      <c r="KQK51" s="655"/>
      <c r="KQL51" s="655"/>
      <c r="KQM51" s="655"/>
      <c r="KQN51" s="655"/>
      <c r="KQO51" s="655"/>
      <c r="KQP51" s="655"/>
      <c r="KQQ51" s="655"/>
      <c r="KQR51" s="655"/>
      <c r="KQS51" s="655"/>
      <c r="KQT51" s="655"/>
      <c r="KQU51" s="655"/>
      <c r="KQV51" s="655"/>
      <c r="KQW51" s="655"/>
      <c r="KQX51" s="655"/>
      <c r="KQY51" s="655"/>
      <c r="KQZ51" s="655"/>
      <c r="KRA51" s="655"/>
      <c r="KRB51" s="655"/>
      <c r="KRC51" s="655"/>
      <c r="KRD51" s="655"/>
      <c r="KRE51" s="655"/>
      <c r="KRF51" s="655"/>
      <c r="KRG51" s="655"/>
      <c r="KRH51" s="655"/>
      <c r="KRI51" s="655"/>
      <c r="KRJ51" s="655"/>
      <c r="KRK51" s="655"/>
      <c r="KRL51" s="655"/>
      <c r="KRM51" s="655"/>
      <c r="KRN51" s="655"/>
      <c r="KRO51" s="655"/>
      <c r="KRP51" s="655"/>
      <c r="KRQ51" s="655"/>
      <c r="KRR51" s="655"/>
      <c r="KRS51" s="655"/>
      <c r="KRT51" s="655"/>
      <c r="KRU51" s="655"/>
      <c r="KRV51" s="655"/>
      <c r="KRW51" s="655"/>
      <c r="KRX51" s="655"/>
      <c r="KRY51" s="655"/>
      <c r="KRZ51" s="655"/>
      <c r="KSA51" s="655"/>
      <c r="KSB51" s="655"/>
      <c r="KSC51" s="655"/>
      <c r="KSD51" s="655"/>
      <c r="KSE51" s="655"/>
      <c r="KSF51" s="655"/>
      <c r="KSG51" s="655"/>
      <c r="KSH51" s="655"/>
      <c r="KSI51" s="655"/>
      <c r="KSJ51" s="655"/>
      <c r="KSK51" s="655"/>
      <c r="KSL51" s="655"/>
      <c r="KSM51" s="655"/>
      <c r="KSN51" s="655"/>
      <c r="KSO51" s="655"/>
      <c r="KSP51" s="655"/>
      <c r="KSQ51" s="655"/>
      <c r="KSR51" s="655"/>
      <c r="KSS51" s="655"/>
      <c r="KST51" s="655"/>
      <c r="KSU51" s="655"/>
      <c r="KSV51" s="655"/>
      <c r="KSW51" s="655"/>
      <c r="KSX51" s="655"/>
      <c r="KSY51" s="655"/>
      <c r="KSZ51" s="655"/>
      <c r="KTA51" s="655"/>
      <c r="KTB51" s="655"/>
      <c r="KTC51" s="655"/>
      <c r="KTD51" s="655"/>
      <c r="KTE51" s="655"/>
      <c r="KTF51" s="655"/>
      <c r="KTG51" s="655"/>
      <c r="KTH51" s="655"/>
      <c r="KTI51" s="655"/>
      <c r="KTJ51" s="655"/>
      <c r="KTK51" s="655"/>
      <c r="KTL51" s="655"/>
      <c r="KTM51" s="655"/>
      <c r="KTN51" s="655"/>
      <c r="KTO51" s="655"/>
      <c r="KTP51" s="655"/>
      <c r="KTQ51" s="655"/>
      <c r="KTR51" s="655"/>
      <c r="KTS51" s="655"/>
      <c r="KTT51" s="655"/>
      <c r="KTU51" s="655"/>
      <c r="KTV51" s="655"/>
      <c r="KTW51" s="655"/>
      <c r="KTX51" s="655"/>
      <c r="KTY51" s="655"/>
      <c r="KTZ51" s="655"/>
      <c r="KUA51" s="655"/>
      <c r="KUB51" s="655"/>
      <c r="KUC51" s="655"/>
      <c r="KUD51" s="655"/>
      <c r="KUE51" s="655"/>
      <c r="KUF51" s="655"/>
      <c r="KUG51" s="655"/>
      <c r="KUH51" s="655"/>
      <c r="KUI51" s="655"/>
      <c r="KUJ51" s="655"/>
      <c r="KUK51" s="655"/>
      <c r="KUL51" s="655"/>
      <c r="KUM51" s="655"/>
      <c r="KUN51" s="655"/>
      <c r="KUO51" s="655"/>
      <c r="KUP51" s="655"/>
      <c r="KUQ51" s="655"/>
      <c r="KUR51" s="655"/>
      <c r="KUS51" s="655"/>
      <c r="KUT51" s="655"/>
      <c r="KUU51" s="655"/>
      <c r="KUV51" s="655"/>
      <c r="KUW51" s="655"/>
      <c r="KUX51" s="655"/>
      <c r="KUY51" s="655"/>
      <c r="KUZ51" s="655"/>
      <c r="KVA51" s="655"/>
      <c r="KVB51" s="655"/>
      <c r="KVC51" s="655"/>
      <c r="KVD51" s="655"/>
      <c r="KVE51" s="655"/>
      <c r="KVF51" s="655"/>
      <c r="KVG51" s="655"/>
      <c r="KVH51" s="655"/>
      <c r="KVI51" s="655"/>
      <c r="KVJ51" s="655"/>
      <c r="KVK51" s="655"/>
      <c r="KVL51" s="655"/>
      <c r="KVM51" s="655"/>
      <c r="KVN51" s="655"/>
      <c r="KVO51" s="655"/>
      <c r="KVP51" s="655"/>
      <c r="KVQ51" s="655"/>
      <c r="KVR51" s="655"/>
      <c r="KVS51" s="655"/>
      <c r="KVT51" s="655"/>
      <c r="KVU51" s="655"/>
      <c r="KVV51" s="655"/>
      <c r="KVW51" s="655"/>
      <c r="KVX51" s="655"/>
      <c r="KVY51" s="655"/>
      <c r="KVZ51" s="655"/>
      <c r="KWA51" s="655"/>
      <c r="KWB51" s="655"/>
      <c r="KWC51" s="655"/>
      <c r="KWD51" s="655"/>
      <c r="KWE51" s="655"/>
      <c r="KWF51" s="655"/>
      <c r="KWG51" s="655"/>
      <c r="KWH51" s="655"/>
      <c r="KWI51" s="655"/>
      <c r="KWJ51" s="655"/>
      <c r="KWK51" s="655"/>
      <c r="KWL51" s="655"/>
      <c r="KWM51" s="655"/>
      <c r="KWN51" s="655"/>
      <c r="KWO51" s="655"/>
      <c r="KWP51" s="655"/>
      <c r="KWQ51" s="655"/>
      <c r="KWR51" s="655"/>
      <c r="KWS51" s="655"/>
      <c r="KWT51" s="655"/>
      <c r="KWU51" s="655"/>
      <c r="KWV51" s="655"/>
      <c r="KWW51" s="655"/>
      <c r="KWX51" s="655"/>
      <c r="KWY51" s="655"/>
      <c r="KWZ51" s="655"/>
      <c r="KXA51" s="655"/>
      <c r="KXB51" s="655"/>
      <c r="KXC51" s="655"/>
      <c r="KXD51" s="655"/>
      <c r="KXE51" s="655"/>
      <c r="KXF51" s="655"/>
      <c r="KXG51" s="655"/>
      <c r="KXH51" s="655"/>
      <c r="KXI51" s="655"/>
      <c r="KXJ51" s="655"/>
      <c r="KXK51" s="655"/>
      <c r="KXL51" s="655"/>
      <c r="KXM51" s="655"/>
      <c r="KXN51" s="655"/>
      <c r="KXO51" s="655"/>
      <c r="KXP51" s="655"/>
      <c r="KXQ51" s="655"/>
      <c r="KXR51" s="655"/>
      <c r="KXS51" s="655"/>
      <c r="KXT51" s="655"/>
      <c r="KXU51" s="655"/>
      <c r="KXV51" s="655"/>
      <c r="KXW51" s="655"/>
      <c r="KXX51" s="655"/>
      <c r="KXY51" s="655"/>
      <c r="KXZ51" s="655"/>
      <c r="KYA51" s="655"/>
      <c r="KYB51" s="655"/>
      <c r="KYC51" s="655"/>
      <c r="KYD51" s="655"/>
      <c r="KYE51" s="655"/>
      <c r="KYF51" s="655"/>
      <c r="KYG51" s="655"/>
      <c r="KYH51" s="655"/>
      <c r="KYI51" s="655"/>
      <c r="KYJ51" s="655"/>
      <c r="KYK51" s="655"/>
      <c r="KYL51" s="655"/>
      <c r="KYM51" s="655"/>
      <c r="KYN51" s="655"/>
      <c r="KYO51" s="655"/>
      <c r="KYP51" s="655"/>
      <c r="KYQ51" s="655"/>
      <c r="KYR51" s="655"/>
      <c r="KYS51" s="655"/>
      <c r="KYT51" s="655"/>
      <c r="KYU51" s="655"/>
      <c r="KYV51" s="655"/>
      <c r="KYW51" s="655"/>
      <c r="KYX51" s="655"/>
      <c r="KYY51" s="655"/>
      <c r="KYZ51" s="655"/>
      <c r="KZA51" s="655"/>
      <c r="KZB51" s="655"/>
      <c r="KZC51" s="655"/>
      <c r="KZD51" s="655"/>
      <c r="KZE51" s="655"/>
      <c r="KZF51" s="655"/>
      <c r="KZG51" s="655"/>
      <c r="KZH51" s="655"/>
      <c r="KZI51" s="655"/>
      <c r="KZJ51" s="655"/>
      <c r="KZK51" s="655"/>
      <c r="KZL51" s="655"/>
      <c r="KZM51" s="655"/>
      <c r="KZN51" s="655"/>
      <c r="KZO51" s="655"/>
      <c r="KZP51" s="655"/>
      <c r="KZQ51" s="655"/>
      <c r="KZR51" s="655"/>
      <c r="KZS51" s="655"/>
      <c r="KZT51" s="655"/>
      <c r="KZU51" s="655"/>
      <c r="KZV51" s="655"/>
      <c r="KZW51" s="655"/>
      <c r="KZX51" s="655"/>
      <c r="KZY51" s="655"/>
      <c r="KZZ51" s="655"/>
      <c r="LAA51" s="655"/>
      <c r="LAB51" s="655"/>
      <c r="LAC51" s="655"/>
      <c r="LAD51" s="655"/>
      <c r="LAE51" s="655"/>
      <c r="LAF51" s="655"/>
      <c r="LAG51" s="655"/>
      <c r="LAH51" s="655"/>
      <c r="LAI51" s="655"/>
      <c r="LAJ51" s="655"/>
      <c r="LAK51" s="655"/>
      <c r="LAL51" s="655"/>
      <c r="LAM51" s="655"/>
      <c r="LAN51" s="655"/>
      <c r="LAO51" s="655"/>
      <c r="LAP51" s="655"/>
      <c r="LAQ51" s="655"/>
      <c r="LAR51" s="655"/>
      <c r="LAS51" s="655"/>
      <c r="LAT51" s="655"/>
      <c r="LAU51" s="655"/>
      <c r="LAV51" s="655"/>
      <c r="LAW51" s="655"/>
      <c r="LAX51" s="655"/>
      <c r="LAY51" s="655"/>
      <c r="LAZ51" s="655"/>
      <c r="LBA51" s="655"/>
      <c r="LBB51" s="655"/>
      <c r="LBC51" s="655"/>
      <c r="LBD51" s="655"/>
      <c r="LBE51" s="655"/>
      <c r="LBF51" s="655"/>
      <c r="LBG51" s="655"/>
      <c r="LBH51" s="655"/>
      <c r="LBI51" s="655"/>
      <c r="LBJ51" s="655"/>
      <c r="LBK51" s="655"/>
      <c r="LBL51" s="655"/>
      <c r="LBM51" s="655"/>
      <c r="LBN51" s="655"/>
      <c r="LBO51" s="655"/>
      <c r="LBP51" s="655"/>
      <c r="LBQ51" s="655"/>
      <c r="LBR51" s="655"/>
      <c r="LBS51" s="655"/>
      <c r="LBT51" s="655"/>
      <c r="LBU51" s="655"/>
      <c r="LBV51" s="655"/>
      <c r="LBW51" s="655"/>
      <c r="LBX51" s="655"/>
      <c r="LBY51" s="655"/>
      <c r="LBZ51" s="655"/>
      <c r="LCA51" s="655"/>
      <c r="LCB51" s="655"/>
      <c r="LCC51" s="655"/>
      <c r="LCD51" s="655"/>
      <c r="LCE51" s="655"/>
      <c r="LCF51" s="655"/>
      <c r="LCG51" s="655"/>
      <c r="LCH51" s="655"/>
      <c r="LCI51" s="655"/>
      <c r="LCJ51" s="655"/>
      <c r="LCK51" s="655"/>
      <c r="LCL51" s="655"/>
      <c r="LCM51" s="655"/>
      <c r="LCN51" s="655"/>
      <c r="LCO51" s="655"/>
      <c r="LCP51" s="655"/>
      <c r="LCQ51" s="655"/>
      <c r="LCR51" s="655"/>
      <c r="LCS51" s="655"/>
      <c r="LCT51" s="655"/>
      <c r="LCU51" s="655"/>
      <c r="LCV51" s="655"/>
      <c r="LCW51" s="655"/>
      <c r="LCX51" s="655"/>
      <c r="LCY51" s="655"/>
      <c r="LCZ51" s="655"/>
      <c r="LDA51" s="655"/>
      <c r="LDB51" s="655"/>
      <c r="LDC51" s="655"/>
      <c r="LDD51" s="655"/>
      <c r="LDE51" s="655"/>
      <c r="LDF51" s="655"/>
      <c r="LDG51" s="655"/>
      <c r="LDH51" s="655"/>
      <c r="LDI51" s="655"/>
      <c r="LDJ51" s="655"/>
      <c r="LDK51" s="655"/>
      <c r="LDL51" s="655"/>
      <c r="LDM51" s="655"/>
      <c r="LDN51" s="655"/>
      <c r="LDO51" s="655"/>
      <c r="LDP51" s="655"/>
      <c r="LDQ51" s="655"/>
      <c r="LDR51" s="655"/>
      <c r="LDS51" s="655"/>
      <c r="LDT51" s="655"/>
      <c r="LDU51" s="655"/>
      <c r="LDV51" s="655"/>
      <c r="LDW51" s="655"/>
      <c r="LDX51" s="655"/>
      <c r="LDY51" s="655"/>
      <c r="LDZ51" s="655"/>
      <c r="LEA51" s="655"/>
      <c r="LEB51" s="655"/>
      <c r="LEC51" s="655"/>
      <c r="LED51" s="655"/>
      <c r="LEE51" s="655"/>
      <c r="LEF51" s="655"/>
      <c r="LEG51" s="655"/>
      <c r="LEH51" s="655"/>
      <c r="LEI51" s="655"/>
      <c r="LEJ51" s="655"/>
      <c r="LEK51" s="655"/>
      <c r="LEL51" s="655"/>
      <c r="LEM51" s="655"/>
      <c r="LEN51" s="655"/>
      <c r="LEO51" s="655"/>
      <c r="LEP51" s="655"/>
      <c r="LEQ51" s="655"/>
      <c r="LER51" s="655"/>
      <c r="LES51" s="655"/>
      <c r="LET51" s="655"/>
      <c r="LEU51" s="655"/>
      <c r="LEV51" s="655"/>
      <c r="LEW51" s="655"/>
      <c r="LEX51" s="655"/>
      <c r="LEY51" s="655"/>
      <c r="LEZ51" s="655"/>
      <c r="LFA51" s="655"/>
      <c r="LFB51" s="655"/>
      <c r="LFC51" s="655"/>
      <c r="LFD51" s="655"/>
      <c r="LFE51" s="655"/>
      <c r="LFF51" s="655"/>
      <c r="LFG51" s="655"/>
      <c r="LFH51" s="655"/>
      <c r="LFI51" s="655"/>
      <c r="LFJ51" s="655"/>
      <c r="LFK51" s="655"/>
      <c r="LFL51" s="655"/>
      <c r="LFM51" s="655"/>
      <c r="LFN51" s="655"/>
      <c r="LFO51" s="655"/>
      <c r="LFP51" s="655"/>
      <c r="LFQ51" s="655"/>
      <c r="LFR51" s="655"/>
      <c r="LFS51" s="655"/>
      <c r="LFT51" s="655"/>
      <c r="LFU51" s="655"/>
      <c r="LFV51" s="655"/>
      <c r="LFW51" s="655"/>
      <c r="LFX51" s="655"/>
      <c r="LFY51" s="655"/>
      <c r="LFZ51" s="655"/>
      <c r="LGA51" s="655"/>
      <c r="LGB51" s="655"/>
      <c r="LGC51" s="655"/>
      <c r="LGD51" s="655"/>
      <c r="LGE51" s="655"/>
      <c r="LGF51" s="655"/>
      <c r="LGG51" s="655"/>
      <c r="LGH51" s="655"/>
      <c r="LGI51" s="655"/>
      <c r="LGJ51" s="655"/>
      <c r="LGK51" s="655"/>
      <c r="LGL51" s="655"/>
      <c r="LGM51" s="655"/>
      <c r="LGN51" s="655"/>
      <c r="LGO51" s="655"/>
      <c r="LGP51" s="655"/>
      <c r="LGQ51" s="655"/>
      <c r="LGR51" s="655"/>
      <c r="LGS51" s="655"/>
      <c r="LGT51" s="655"/>
      <c r="LGU51" s="655"/>
      <c r="LGV51" s="655"/>
      <c r="LGW51" s="655"/>
      <c r="LGX51" s="655"/>
      <c r="LGY51" s="655"/>
      <c r="LGZ51" s="655"/>
      <c r="LHA51" s="655"/>
      <c r="LHB51" s="655"/>
      <c r="LHC51" s="655"/>
      <c r="LHD51" s="655"/>
      <c r="LHE51" s="655"/>
      <c r="LHF51" s="655"/>
      <c r="LHG51" s="655"/>
      <c r="LHH51" s="655"/>
      <c r="LHI51" s="655"/>
      <c r="LHJ51" s="655"/>
      <c r="LHK51" s="655"/>
      <c r="LHL51" s="655"/>
      <c r="LHM51" s="655"/>
      <c r="LHN51" s="655"/>
      <c r="LHO51" s="655"/>
      <c r="LHP51" s="655"/>
      <c r="LHQ51" s="655"/>
      <c r="LHR51" s="655"/>
      <c r="LHS51" s="655"/>
      <c r="LHT51" s="655"/>
      <c r="LHU51" s="655"/>
      <c r="LHV51" s="655"/>
      <c r="LHW51" s="655"/>
      <c r="LHX51" s="655"/>
      <c r="LHY51" s="655"/>
      <c r="LHZ51" s="655"/>
      <c r="LIA51" s="655"/>
      <c r="LIB51" s="655"/>
      <c r="LIC51" s="655"/>
      <c r="LID51" s="655"/>
      <c r="LIE51" s="655"/>
      <c r="LIF51" s="655"/>
      <c r="LIG51" s="655"/>
      <c r="LIH51" s="655"/>
      <c r="LII51" s="655"/>
      <c r="LIJ51" s="655"/>
      <c r="LIK51" s="655"/>
      <c r="LIL51" s="655"/>
      <c r="LIM51" s="655"/>
      <c r="LIN51" s="655"/>
      <c r="LIO51" s="655"/>
      <c r="LIP51" s="655"/>
      <c r="LIQ51" s="655"/>
      <c r="LIR51" s="655"/>
      <c r="LIS51" s="655"/>
      <c r="LIT51" s="655"/>
      <c r="LIU51" s="655"/>
      <c r="LIV51" s="655"/>
      <c r="LIW51" s="655"/>
      <c r="LIX51" s="655"/>
      <c r="LIY51" s="655"/>
      <c r="LIZ51" s="655"/>
      <c r="LJA51" s="655"/>
      <c r="LJB51" s="655"/>
      <c r="LJC51" s="655"/>
      <c r="LJD51" s="655"/>
      <c r="LJE51" s="655"/>
      <c r="LJF51" s="655"/>
      <c r="LJG51" s="655"/>
      <c r="LJH51" s="655"/>
      <c r="LJI51" s="655"/>
      <c r="LJJ51" s="655"/>
      <c r="LJK51" s="655"/>
      <c r="LJL51" s="655"/>
      <c r="LJM51" s="655"/>
      <c r="LJN51" s="655"/>
      <c r="LJO51" s="655"/>
      <c r="LJP51" s="655"/>
      <c r="LJQ51" s="655"/>
      <c r="LJR51" s="655"/>
      <c r="LJS51" s="655"/>
      <c r="LJT51" s="655"/>
      <c r="LJU51" s="655"/>
      <c r="LJV51" s="655"/>
      <c r="LJW51" s="655"/>
      <c r="LJX51" s="655"/>
      <c r="LJY51" s="655"/>
      <c r="LJZ51" s="655"/>
      <c r="LKA51" s="655"/>
      <c r="LKB51" s="655"/>
      <c r="LKC51" s="655"/>
      <c r="LKD51" s="655"/>
      <c r="LKE51" s="655"/>
      <c r="LKF51" s="655"/>
      <c r="LKG51" s="655"/>
      <c r="LKH51" s="655"/>
      <c r="LKI51" s="655"/>
      <c r="LKJ51" s="655"/>
      <c r="LKK51" s="655"/>
      <c r="LKL51" s="655"/>
      <c r="LKM51" s="655"/>
      <c r="LKN51" s="655"/>
      <c r="LKO51" s="655"/>
      <c r="LKP51" s="655"/>
      <c r="LKQ51" s="655"/>
      <c r="LKR51" s="655"/>
      <c r="LKS51" s="655"/>
      <c r="LKT51" s="655"/>
      <c r="LKU51" s="655"/>
      <c r="LKV51" s="655"/>
      <c r="LKW51" s="655"/>
      <c r="LKX51" s="655"/>
      <c r="LKY51" s="655"/>
      <c r="LKZ51" s="655"/>
      <c r="LLA51" s="655"/>
      <c r="LLB51" s="655"/>
      <c r="LLC51" s="655"/>
      <c r="LLD51" s="655"/>
      <c r="LLE51" s="655"/>
      <c r="LLF51" s="655"/>
      <c r="LLG51" s="655"/>
      <c r="LLH51" s="655"/>
      <c r="LLI51" s="655"/>
      <c r="LLJ51" s="655"/>
      <c r="LLK51" s="655"/>
      <c r="LLL51" s="655"/>
      <c r="LLM51" s="655"/>
      <c r="LLN51" s="655"/>
      <c r="LLO51" s="655"/>
      <c r="LLP51" s="655"/>
      <c r="LLQ51" s="655"/>
      <c r="LLR51" s="655"/>
      <c r="LLS51" s="655"/>
      <c r="LLT51" s="655"/>
      <c r="LLU51" s="655"/>
      <c r="LLV51" s="655"/>
      <c r="LLW51" s="655"/>
      <c r="LLX51" s="655"/>
      <c r="LLY51" s="655"/>
      <c r="LLZ51" s="655"/>
      <c r="LMA51" s="655"/>
      <c r="LMB51" s="655"/>
      <c r="LMC51" s="655"/>
      <c r="LMD51" s="655"/>
      <c r="LME51" s="655"/>
      <c r="LMF51" s="655"/>
      <c r="LMG51" s="655"/>
      <c r="LMH51" s="655"/>
      <c r="LMI51" s="655"/>
      <c r="LMJ51" s="655"/>
      <c r="LMK51" s="655"/>
      <c r="LML51" s="655"/>
      <c r="LMM51" s="655"/>
      <c r="LMN51" s="655"/>
      <c r="LMO51" s="655"/>
      <c r="LMP51" s="655"/>
      <c r="LMQ51" s="655"/>
      <c r="LMR51" s="655"/>
      <c r="LMS51" s="655"/>
      <c r="LMT51" s="655"/>
      <c r="LMU51" s="655"/>
      <c r="LMV51" s="655"/>
      <c r="LMW51" s="655"/>
      <c r="LMX51" s="655"/>
      <c r="LMY51" s="655"/>
      <c r="LMZ51" s="655"/>
      <c r="LNA51" s="655"/>
      <c r="LNB51" s="655"/>
      <c r="LNC51" s="655"/>
      <c r="LND51" s="655"/>
      <c r="LNE51" s="655"/>
      <c r="LNF51" s="655"/>
      <c r="LNG51" s="655"/>
      <c r="LNH51" s="655"/>
      <c r="LNI51" s="655"/>
      <c r="LNJ51" s="655"/>
      <c r="LNK51" s="655"/>
      <c r="LNL51" s="655"/>
      <c r="LNM51" s="655"/>
      <c r="LNN51" s="655"/>
      <c r="LNO51" s="655"/>
      <c r="LNP51" s="655"/>
      <c r="LNQ51" s="655"/>
      <c r="LNR51" s="655"/>
      <c r="LNS51" s="655"/>
      <c r="LNT51" s="655"/>
      <c r="LNU51" s="655"/>
      <c r="LNV51" s="655"/>
      <c r="LNW51" s="655"/>
      <c r="LNX51" s="655"/>
      <c r="LNY51" s="655"/>
      <c r="LNZ51" s="655"/>
      <c r="LOA51" s="655"/>
      <c r="LOB51" s="655"/>
      <c r="LOC51" s="655"/>
      <c r="LOD51" s="655"/>
      <c r="LOE51" s="655"/>
      <c r="LOF51" s="655"/>
      <c r="LOG51" s="655"/>
      <c r="LOH51" s="655"/>
      <c r="LOI51" s="655"/>
      <c r="LOJ51" s="655"/>
      <c r="LOK51" s="655"/>
      <c r="LOL51" s="655"/>
      <c r="LOM51" s="655"/>
      <c r="LON51" s="655"/>
      <c r="LOO51" s="655"/>
      <c r="LOP51" s="655"/>
      <c r="LOQ51" s="655"/>
      <c r="LOR51" s="655"/>
      <c r="LOS51" s="655"/>
      <c r="LOT51" s="655"/>
      <c r="LOU51" s="655"/>
      <c r="LOV51" s="655"/>
      <c r="LOW51" s="655"/>
      <c r="LOX51" s="655"/>
      <c r="LOY51" s="655"/>
      <c r="LOZ51" s="655"/>
      <c r="LPA51" s="655"/>
      <c r="LPB51" s="655"/>
      <c r="LPC51" s="655"/>
      <c r="LPD51" s="655"/>
      <c r="LPE51" s="655"/>
      <c r="LPF51" s="655"/>
      <c r="LPG51" s="655"/>
      <c r="LPH51" s="655"/>
      <c r="LPI51" s="655"/>
      <c r="LPJ51" s="655"/>
      <c r="LPK51" s="655"/>
      <c r="LPL51" s="655"/>
      <c r="LPM51" s="655"/>
      <c r="LPN51" s="655"/>
      <c r="LPO51" s="655"/>
      <c r="LPP51" s="655"/>
      <c r="LPQ51" s="655"/>
      <c r="LPR51" s="655"/>
      <c r="LPS51" s="655"/>
      <c r="LPT51" s="655"/>
      <c r="LPU51" s="655"/>
      <c r="LPV51" s="655"/>
      <c r="LPW51" s="655"/>
      <c r="LPX51" s="655"/>
      <c r="LPY51" s="655"/>
      <c r="LPZ51" s="655"/>
      <c r="LQA51" s="655"/>
      <c r="LQB51" s="655"/>
      <c r="LQC51" s="655"/>
      <c r="LQD51" s="655"/>
      <c r="LQE51" s="655"/>
      <c r="LQF51" s="655"/>
      <c r="LQG51" s="655"/>
      <c r="LQH51" s="655"/>
      <c r="LQI51" s="655"/>
      <c r="LQJ51" s="655"/>
      <c r="LQK51" s="655"/>
      <c r="LQL51" s="655"/>
      <c r="LQM51" s="655"/>
      <c r="LQN51" s="655"/>
      <c r="LQO51" s="655"/>
      <c r="LQP51" s="655"/>
      <c r="LQQ51" s="655"/>
      <c r="LQR51" s="655"/>
      <c r="LQS51" s="655"/>
      <c r="LQT51" s="655"/>
      <c r="LQU51" s="655"/>
      <c r="LQV51" s="655"/>
      <c r="LQW51" s="655"/>
      <c r="LQX51" s="655"/>
      <c r="LQY51" s="655"/>
      <c r="LQZ51" s="655"/>
      <c r="LRA51" s="655"/>
      <c r="LRB51" s="655"/>
      <c r="LRC51" s="655"/>
      <c r="LRD51" s="655"/>
      <c r="LRE51" s="655"/>
      <c r="LRF51" s="655"/>
      <c r="LRG51" s="655"/>
      <c r="LRH51" s="655"/>
      <c r="LRI51" s="655"/>
      <c r="LRJ51" s="655"/>
      <c r="LRK51" s="655"/>
      <c r="LRL51" s="655"/>
      <c r="LRM51" s="655"/>
      <c r="LRN51" s="655"/>
      <c r="LRO51" s="655"/>
      <c r="LRP51" s="655"/>
      <c r="LRQ51" s="655"/>
      <c r="LRR51" s="655"/>
      <c r="LRS51" s="655"/>
      <c r="LRT51" s="655"/>
      <c r="LRU51" s="655"/>
      <c r="LRV51" s="655"/>
      <c r="LRW51" s="655"/>
      <c r="LRX51" s="655"/>
      <c r="LRY51" s="655"/>
      <c r="LRZ51" s="655"/>
      <c r="LSA51" s="655"/>
      <c r="LSB51" s="655"/>
      <c r="LSC51" s="655"/>
      <c r="LSD51" s="655"/>
      <c r="LSE51" s="655"/>
      <c r="LSF51" s="655"/>
      <c r="LSG51" s="655"/>
      <c r="LSH51" s="655"/>
      <c r="LSI51" s="655"/>
      <c r="LSJ51" s="655"/>
      <c r="LSK51" s="655"/>
      <c r="LSL51" s="655"/>
      <c r="LSM51" s="655"/>
      <c r="LSN51" s="655"/>
      <c r="LSO51" s="655"/>
      <c r="LSP51" s="655"/>
      <c r="LSQ51" s="655"/>
      <c r="LSR51" s="655"/>
      <c r="LSS51" s="655"/>
      <c r="LST51" s="655"/>
      <c r="LSU51" s="655"/>
      <c r="LSV51" s="655"/>
      <c r="LSW51" s="655"/>
      <c r="LSX51" s="655"/>
      <c r="LSY51" s="655"/>
      <c r="LSZ51" s="655"/>
      <c r="LTA51" s="655"/>
      <c r="LTB51" s="655"/>
      <c r="LTC51" s="655"/>
      <c r="LTD51" s="655"/>
      <c r="LTE51" s="655"/>
      <c r="LTF51" s="655"/>
      <c r="LTG51" s="655"/>
      <c r="LTH51" s="655"/>
      <c r="LTI51" s="655"/>
      <c r="LTJ51" s="655"/>
      <c r="LTK51" s="655"/>
      <c r="LTL51" s="655"/>
      <c r="LTM51" s="655"/>
      <c r="LTN51" s="655"/>
      <c r="LTO51" s="655"/>
      <c r="LTP51" s="655"/>
      <c r="LTQ51" s="655"/>
      <c r="LTR51" s="655"/>
      <c r="LTS51" s="655"/>
      <c r="LTT51" s="655"/>
      <c r="LTU51" s="655"/>
      <c r="LTV51" s="655"/>
      <c r="LTW51" s="655"/>
      <c r="LTX51" s="655"/>
      <c r="LTY51" s="655"/>
      <c r="LTZ51" s="655"/>
      <c r="LUA51" s="655"/>
      <c r="LUB51" s="655"/>
      <c r="LUC51" s="655"/>
      <c r="LUD51" s="655"/>
      <c r="LUE51" s="655"/>
      <c r="LUF51" s="655"/>
      <c r="LUG51" s="655"/>
      <c r="LUH51" s="655"/>
      <c r="LUI51" s="655"/>
      <c r="LUJ51" s="655"/>
      <c r="LUK51" s="655"/>
      <c r="LUL51" s="655"/>
      <c r="LUM51" s="655"/>
      <c r="LUN51" s="655"/>
      <c r="LUO51" s="655"/>
      <c r="LUP51" s="655"/>
      <c r="LUQ51" s="655"/>
      <c r="LUR51" s="655"/>
      <c r="LUS51" s="655"/>
      <c r="LUT51" s="655"/>
      <c r="LUU51" s="655"/>
      <c r="LUV51" s="655"/>
      <c r="LUW51" s="655"/>
      <c r="LUX51" s="655"/>
      <c r="LUY51" s="655"/>
      <c r="LUZ51" s="655"/>
      <c r="LVA51" s="655"/>
      <c r="LVB51" s="655"/>
      <c r="LVC51" s="655"/>
      <c r="LVD51" s="655"/>
      <c r="LVE51" s="655"/>
      <c r="LVF51" s="655"/>
      <c r="LVG51" s="655"/>
      <c r="LVH51" s="655"/>
      <c r="LVI51" s="655"/>
      <c r="LVJ51" s="655"/>
      <c r="LVK51" s="655"/>
      <c r="LVL51" s="655"/>
      <c r="LVM51" s="655"/>
      <c r="LVN51" s="655"/>
      <c r="LVO51" s="655"/>
      <c r="LVP51" s="655"/>
      <c r="LVQ51" s="655"/>
      <c r="LVR51" s="655"/>
      <c r="LVS51" s="655"/>
      <c r="LVT51" s="655"/>
      <c r="LVU51" s="655"/>
      <c r="LVV51" s="655"/>
      <c r="LVW51" s="655"/>
      <c r="LVX51" s="655"/>
      <c r="LVY51" s="655"/>
      <c r="LVZ51" s="655"/>
      <c r="LWA51" s="655"/>
      <c r="LWB51" s="655"/>
      <c r="LWC51" s="655"/>
      <c r="LWD51" s="655"/>
      <c r="LWE51" s="655"/>
      <c r="LWF51" s="655"/>
      <c r="LWG51" s="655"/>
      <c r="LWH51" s="655"/>
      <c r="LWI51" s="655"/>
      <c r="LWJ51" s="655"/>
      <c r="LWK51" s="655"/>
      <c r="LWL51" s="655"/>
      <c r="LWM51" s="655"/>
      <c r="LWN51" s="655"/>
      <c r="LWO51" s="655"/>
      <c r="LWP51" s="655"/>
      <c r="LWQ51" s="655"/>
      <c r="LWR51" s="655"/>
      <c r="LWS51" s="655"/>
      <c r="LWT51" s="655"/>
      <c r="LWU51" s="655"/>
      <c r="LWV51" s="655"/>
      <c r="LWW51" s="655"/>
      <c r="LWX51" s="655"/>
      <c r="LWY51" s="655"/>
      <c r="LWZ51" s="655"/>
      <c r="LXA51" s="655"/>
      <c r="LXB51" s="655"/>
      <c r="LXC51" s="655"/>
      <c r="LXD51" s="655"/>
      <c r="LXE51" s="655"/>
      <c r="LXF51" s="655"/>
      <c r="LXG51" s="655"/>
      <c r="LXH51" s="655"/>
      <c r="LXI51" s="655"/>
      <c r="LXJ51" s="655"/>
      <c r="LXK51" s="655"/>
      <c r="LXL51" s="655"/>
      <c r="LXM51" s="655"/>
      <c r="LXN51" s="655"/>
      <c r="LXO51" s="655"/>
      <c r="LXP51" s="655"/>
      <c r="LXQ51" s="655"/>
      <c r="LXR51" s="655"/>
      <c r="LXS51" s="655"/>
      <c r="LXT51" s="655"/>
      <c r="LXU51" s="655"/>
      <c r="LXV51" s="655"/>
      <c r="LXW51" s="655"/>
      <c r="LXX51" s="655"/>
      <c r="LXY51" s="655"/>
      <c r="LXZ51" s="655"/>
      <c r="LYA51" s="655"/>
      <c r="LYB51" s="655"/>
      <c r="LYC51" s="655"/>
      <c r="LYD51" s="655"/>
      <c r="LYE51" s="655"/>
      <c r="LYF51" s="655"/>
      <c r="LYG51" s="655"/>
      <c r="LYH51" s="655"/>
      <c r="LYI51" s="655"/>
      <c r="LYJ51" s="655"/>
      <c r="LYK51" s="655"/>
      <c r="LYL51" s="655"/>
      <c r="LYM51" s="655"/>
      <c r="LYN51" s="655"/>
      <c r="LYO51" s="655"/>
      <c r="LYP51" s="655"/>
      <c r="LYQ51" s="655"/>
      <c r="LYR51" s="655"/>
      <c r="LYS51" s="655"/>
      <c r="LYT51" s="655"/>
      <c r="LYU51" s="655"/>
      <c r="LYV51" s="655"/>
      <c r="LYW51" s="655"/>
      <c r="LYX51" s="655"/>
      <c r="LYY51" s="655"/>
      <c r="LYZ51" s="655"/>
      <c r="LZA51" s="655"/>
      <c r="LZB51" s="655"/>
      <c r="LZC51" s="655"/>
      <c r="LZD51" s="655"/>
      <c r="LZE51" s="655"/>
      <c r="LZF51" s="655"/>
      <c r="LZG51" s="655"/>
      <c r="LZH51" s="655"/>
      <c r="LZI51" s="655"/>
      <c r="LZJ51" s="655"/>
      <c r="LZK51" s="655"/>
      <c r="LZL51" s="655"/>
      <c r="LZM51" s="655"/>
      <c r="LZN51" s="655"/>
      <c r="LZO51" s="655"/>
      <c r="LZP51" s="655"/>
      <c r="LZQ51" s="655"/>
      <c r="LZR51" s="655"/>
      <c r="LZS51" s="655"/>
      <c r="LZT51" s="655"/>
      <c r="LZU51" s="655"/>
      <c r="LZV51" s="655"/>
      <c r="LZW51" s="655"/>
      <c r="LZX51" s="655"/>
      <c r="LZY51" s="655"/>
      <c r="LZZ51" s="655"/>
      <c r="MAA51" s="655"/>
      <c r="MAB51" s="655"/>
      <c r="MAC51" s="655"/>
      <c r="MAD51" s="655"/>
      <c r="MAE51" s="655"/>
      <c r="MAF51" s="655"/>
      <c r="MAG51" s="655"/>
      <c r="MAH51" s="655"/>
      <c r="MAI51" s="655"/>
      <c r="MAJ51" s="655"/>
      <c r="MAK51" s="655"/>
      <c r="MAL51" s="655"/>
      <c r="MAM51" s="655"/>
      <c r="MAN51" s="655"/>
      <c r="MAO51" s="655"/>
      <c r="MAP51" s="655"/>
      <c r="MAQ51" s="655"/>
      <c r="MAR51" s="655"/>
      <c r="MAS51" s="655"/>
      <c r="MAT51" s="655"/>
      <c r="MAU51" s="655"/>
      <c r="MAV51" s="655"/>
      <c r="MAW51" s="655"/>
      <c r="MAX51" s="655"/>
      <c r="MAY51" s="655"/>
      <c r="MAZ51" s="655"/>
      <c r="MBA51" s="655"/>
      <c r="MBB51" s="655"/>
      <c r="MBC51" s="655"/>
      <c r="MBD51" s="655"/>
      <c r="MBE51" s="655"/>
      <c r="MBF51" s="655"/>
      <c r="MBG51" s="655"/>
      <c r="MBH51" s="655"/>
      <c r="MBI51" s="655"/>
      <c r="MBJ51" s="655"/>
      <c r="MBK51" s="655"/>
      <c r="MBL51" s="655"/>
      <c r="MBM51" s="655"/>
      <c r="MBN51" s="655"/>
      <c r="MBO51" s="655"/>
      <c r="MBP51" s="655"/>
      <c r="MBQ51" s="655"/>
      <c r="MBR51" s="655"/>
      <c r="MBS51" s="655"/>
      <c r="MBT51" s="655"/>
      <c r="MBU51" s="655"/>
      <c r="MBV51" s="655"/>
      <c r="MBW51" s="655"/>
      <c r="MBX51" s="655"/>
      <c r="MBY51" s="655"/>
      <c r="MBZ51" s="655"/>
      <c r="MCA51" s="655"/>
      <c r="MCB51" s="655"/>
      <c r="MCC51" s="655"/>
      <c r="MCD51" s="655"/>
      <c r="MCE51" s="655"/>
      <c r="MCF51" s="655"/>
      <c r="MCG51" s="655"/>
      <c r="MCH51" s="655"/>
      <c r="MCI51" s="655"/>
      <c r="MCJ51" s="655"/>
      <c r="MCK51" s="655"/>
      <c r="MCL51" s="655"/>
      <c r="MCM51" s="655"/>
      <c r="MCN51" s="655"/>
      <c r="MCO51" s="655"/>
      <c r="MCP51" s="655"/>
      <c r="MCQ51" s="655"/>
      <c r="MCR51" s="655"/>
      <c r="MCS51" s="655"/>
      <c r="MCT51" s="655"/>
      <c r="MCU51" s="655"/>
      <c r="MCV51" s="655"/>
      <c r="MCW51" s="655"/>
      <c r="MCX51" s="655"/>
      <c r="MCY51" s="655"/>
      <c r="MCZ51" s="655"/>
      <c r="MDA51" s="655"/>
      <c r="MDB51" s="655"/>
      <c r="MDC51" s="655"/>
      <c r="MDD51" s="655"/>
      <c r="MDE51" s="655"/>
      <c r="MDF51" s="655"/>
      <c r="MDG51" s="655"/>
      <c r="MDH51" s="655"/>
      <c r="MDI51" s="655"/>
      <c r="MDJ51" s="655"/>
      <c r="MDK51" s="655"/>
      <c r="MDL51" s="655"/>
      <c r="MDM51" s="655"/>
      <c r="MDN51" s="655"/>
      <c r="MDO51" s="655"/>
      <c r="MDP51" s="655"/>
      <c r="MDQ51" s="655"/>
      <c r="MDR51" s="655"/>
      <c r="MDS51" s="655"/>
      <c r="MDT51" s="655"/>
      <c r="MDU51" s="655"/>
      <c r="MDV51" s="655"/>
      <c r="MDW51" s="655"/>
      <c r="MDX51" s="655"/>
      <c r="MDY51" s="655"/>
      <c r="MDZ51" s="655"/>
      <c r="MEA51" s="655"/>
      <c r="MEB51" s="655"/>
      <c r="MEC51" s="655"/>
      <c r="MED51" s="655"/>
      <c r="MEE51" s="655"/>
      <c r="MEF51" s="655"/>
      <c r="MEG51" s="655"/>
      <c r="MEH51" s="655"/>
      <c r="MEI51" s="655"/>
      <c r="MEJ51" s="655"/>
      <c r="MEK51" s="655"/>
      <c r="MEL51" s="655"/>
      <c r="MEM51" s="655"/>
      <c r="MEN51" s="655"/>
      <c r="MEO51" s="655"/>
      <c r="MEP51" s="655"/>
      <c r="MEQ51" s="655"/>
      <c r="MER51" s="655"/>
      <c r="MES51" s="655"/>
      <c r="MET51" s="655"/>
      <c r="MEU51" s="655"/>
      <c r="MEV51" s="655"/>
      <c r="MEW51" s="655"/>
      <c r="MEX51" s="655"/>
      <c r="MEY51" s="655"/>
      <c r="MEZ51" s="655"/>
      <c r="MFA51" s="655"/>
      <c r="MFB51" s="655"/>
      <c r="MFC51" s="655"/>
      <c r="MFD51" s="655"/>
      <c r="MFE51" s="655"/>
      <c r="MFF51" s="655"/>
      <c r="MFG51" s="655"/>
      <c r="MFH51" s="655"/>
      <c r="MFI51" s="655"/>
      <c r="MFJ51" s="655"/>
      <c r="MFK51" s="655"/>
      <c r="MFL51" s="655"/>
      <c r="MFM51" s="655"/>
      <c r="MFN51" s="655"/>
      <c r="MFO51" s="655"/>
      <c r="MFP51" s="655"/>
      <c r="MFQ51" s="655"/>
      <c r="MFR51" s="655"/>
      <c r="MFS51" s="655"/>
      <c r="MFT51" s="655"/>
      <c r="MFU51" s="655"/>
      <c r="MFV51" s="655"/>
      <c r="MFW51" s="655"/>
      <c r="MFX51" s="655"/>
      <c r="MFY51" s="655"/>
      <c r="MFZ51" s="655"/>
      <c r="MGA51" s="655"/>
      <c r="MGB51" s="655"/>
      <c r="MGC51" s="655"/>
      <c r="MGD51" s="655"/>
      <c r="MGE51" s="655"/>
      <c r="MGF51" s="655"/>
      <c r="MGG51" s="655"/>
      <c r="MGH51" s="655"/>
      <c r="MGI51" s="655"/>
      <c r="MGJ51" s="655"/>
      <c r="MGK51" s="655"/>
      <c r="MGL51" s="655"/>
      <c r="MGM51" s="655"/>
      <c r="MGN51" s="655"/>
      <c r="MGO51" s="655"/>
      <c r="MGP51" s="655"/>
      <c r="MGQ51" s="655"/>
      <c r="MGR51" s="655"/>
      <c r="MGS51" s="655"/>
      <c r="MGT51" s="655"/>
      <c r="MGU51" s="655"/>
      <c r="MGV51" s="655"/>
      <c r="MGW51" s="655"/>
      <c r="MGX51" s="655"/>
      <c r="MGY51" s="655"/>
      <c r="MGZ51" s="655"/>
      <c r="MHA51" s="655"/>
      <c r="MHB51" s="655"/>
      <c r="MHC51" s="655"/>
      <c r="MHD51" s="655"/>
      <c r="MHE51" s="655"/>
      <c r="MHF51" s="655"/>
      <c r="MHG51" s="655"/>
      <c r="MHH51" s="655"/>
      <c r="MHI51" s="655"/>
      <c r="MHJ51" s="655"/>
      <c r="MHK51" s="655"/>
      <c r="MHL51" s="655"/>
      <c r="MHM51" s="655"/>
      <c r="MHN51" s="655"/>
      <c r="MHO51" s="655"/>
      <c r="MHP51" s="655"/>
      <c r="MHQ51" s="655"/>
      <c r="MHR51" s="655"/>
      <c r="MHS51" s="655"/>
      <c r="MHT51" s="655"/>
      <c r="MHU51" s="655"/>
      <c r="MHV51" s="655"/>
      <c r="MHW51" s="655"/>
      <c r="MHX51" s="655"/>
      <c r="MHY51" s="655"/>
      <c r="MHZ51" s="655"/>
      <c r="MIA51" s="655"/>
      <c r="MIB51" s="655"/>
      <c r="MIC51" s="655"/>
      <c r="MID51" s="655"/>
      <c r="MIE51" s="655"/>
      <c r="MIF51" s="655"/>
      <c r="MIG51" s="655"/>
      <c r="MIH51" s="655"/>
      <c r="MII51" s="655"/>
      <c r="MIJ51" s="655"/>
      <c r="MIK51" s="655"/>
      <c r="MIL51" s="655"/>
      <c r="MIM51" s="655"/>
      <c r="MIN51" s="655"/>
      <c r="MIO51" s="655"/>
      <c r="MIP51" s="655"/>
      <c r="MIQ51" s="655"/>
      <c r="MIR51" s="655"/>
      <c r="MIS51" s="655"/>
      <c r="MIT51" s="655"/>
      <c r="MIU51" s="655"/>
      <c r="MIV51" s="655"/>
      <c r="MIW51" s="655"/>
      <c r="MIX51" s="655"/>
      <c r="MIY51" s="655"/>
      <c r="MIZ51" s="655"/>
      <c r="MJA51" s="655"/>
      <c r="MJB51" s="655"/>
      <c r="MJC51" s="655"/>
      <c r="MJD51" s="655"/>
      <c r="MJE51" s="655"/>
      <c r="MJF51" s="655"/>
      <c r="MJG51" s="655"/>
      <c r="MJH51" s="655"/>
      <c r="MJI51" s="655"/>
      <c r="MJJ51" s="655"/>
      <c r="MJK51" s="655"/>
      <c r="MJL51" s="655"/>
      <c r="MJM51" s="655"/>
      <c r="MJN51" s="655"/>
      <c r="MJO51" s="655"/>
      <c r="MJP51" s="655"/>
      <c r="MJQ51" s="655"/>
      <c r="MJR51" s="655"/>
      <c r="MJS51" s="655"/>
      <c r="MJT51" s="655"/>
      <c r="MJU51" s="655"/>
      <c r="MJV51" s="655"/>
      <c r="MJW51" s="655"/>
      <c r="MJX51" s="655"/>
      <c r="MJY51" s="655"/>
      <c r="MJZ51" s="655"/>
      <c r="MKA51" s="655"/>
      <c r="MKB51" s="655"/>
      <c r="MKC51" s="655"/>
      <c r="MKD51" s="655"/>
      <c r="MKE51" s="655"/>
      <c r="MKF51" s="655"/>
      <c r="MKG51" s="655"/>
      <c r="MKH51" s="655"/>
      <c r="MKI51" s="655"/>
      <c r="MKJ51" s="655"/>
      <c r="MKK51" s="655"/>
      <c r="MKL51" s="655"/>
      <c r="MKM51" s="655"/>
      <c r="MKN51" s="655"/>
      <c r="MKO51" s="655"/>
      <c r="MKP51" s="655"/>
      <c r="MKQ51" s="655"/>
      <c r="MKR51" s="655"/>
      <c r="MKS51" s="655"/>
      <c r="MKT51" s="655"/>
      <c r="MKU51" s="655"/>
      <c r="MKV51" s="655"/>
      <c r="MKW51" s="655"/>
      <c r="MKX51" s="655"/>
      <c r="MKY51" s="655"/>
      <c r="MKZ51" s="655"/>
      <c r="MLA51" s="655"/>
      <c r="MLB51" s="655"/>
      <c r="MLC51" s="655"/>
      <c r="MLD51" s="655"/>
      <c r="MLE51" s="655"/>
      <c r="MLF51" s="655"/>
      <c r="MLG51" s="655"/>
      <c r="MLH51" s="655"/>
      <c r="MLI51" s="655"/>
      <c r="MLJ51" s="655"/>
      <c r="MLK51" s="655"/>
      <c r="MLL51" s="655"/>
      <c r="MLM51" s="655"/>
      <c r="MLN51" s="655"/>
      <c r="MLO51" s="655"/>
      <c r="MLP51" s="655"/>
      <c r="MLQ51" s="655"/>
      <c r="MLR51" s="655"/>
      <c r="MLS51" s="655"/>
      <c r="MLT51" s="655"/>
      <c r="MLU51" s="655"/>
      <c r="MLV51" s="655"/>
      <c r="MLW51" s="655"/>
      <c r="MLX51" s="655"/>
      <c r="MLY51" s="655"/>
      <c r="MLZ51" s="655"/>
      <c r="MMA51" s="655"/>
      <c r="MMB51" s="655"/>
      <c r="MMC51" s="655"/>
      <c r="MMD51" s="655"/>
      <c r="MME51" s="655"/>
      <c r="MMF51" s="655"/>
      <c r="MMG51" s="655"/>
      <c r="MMH51" s="655"/>
      <c r="MMI51" s="655"/>
      <c r="MMJ51" s="655"/>
      <c r="MMK51" s="655"/>
      <c r="MML51" s="655"/>
      <c r="MMM51" s="655"/>
      <c r="MMN51" s="655"/>
      <c r="MMO51" s="655"/>
      <c r="MMP51" s="655"/>
      <c r="MMQ51" s="655"/>
      <c r="MMR51" s="655"/>
      <c r="MMS51" s="655"/>
      <c r="MMT51" s="655"/>
      <c r="MMU51" s="655"/>
      <c r="MMV51" s="655"/>
      <c r="MMW51" s="655"/>
      <c r="MMX51" s="655"/>
      <c r="MMY51" s="655"/>
      <c r="MMZ51" s="655"/>
      <c r="MNA51" s="655"/>
      <c r="MNB51" s="655"/>
      <c r="MNC51" s="655"/>
      <c r="MND51" s="655"/>
      <c r="MNE51" s="655"/>
      <c r="MNF51" s="655"/>
      <c r="MNG51" s="655"/>
      <c r="MNH51" s="655"/>
      <c r="MNI51" s="655"/>
      <c r="MNJ51" s="655"/>
      <c r="MNK51" s="655"/>
      <c r="MNL51" s="655"/>
      <c r="MNM51" s="655"/>
      <c r="MNN51" s="655"/>
      <c r="MNO51" s="655"/>
      <c r="MNP51" s="655"/>
      <c r="MNQ51" s="655"/>
      <c r="MNR51" s="655"/>
      <c r="MNS51" s="655"/>
      <c r="MNT51" s="655"/>
      <c r="MNU51" s="655"/>
      <c r="MNV51" s="655"/>
      <c r="MNW51" s="655"/>
      <c r="MNX51" s="655"/>
      <c r="MNY51" s="655"/>
      <c r="MNZ51" s="655"/>
      <c r="MOA51" s="655"/>
      <c r="MOB51" s="655"/>
      <c r="MOC51" s="655"/>
      <c r="MOD51" s="655"/>
      <c r="MOE51" s="655"/>
      <c r="MOF51" s="655"/>
      <c r="MOG51" s="655"/>
      <c r="MOH51" s="655"/>
      <c r="MOI51" s="655"/>
      <c r="MOJ51" s="655"/>
      <c r="MOK51" s="655"/>
      <c r="MOL51" s="655"/>
      <c r="MOM51" s="655"/>
      <c r="MON51" s="655"/>
      <c r="MOO51" s="655"/>
      <c r="MOP51" s="655"/>
      <c r="MOQ51" s="655"/>
      <c r="MOR51" s="655"/>
      <c r="MOS51" s="655"/>
      <c r="MOT51" s="655"/>
      <c r="MOU51" s="655"/>
      <c r="MOV51" s="655"/>
      <c r="MOW51" s="655"/>
      <c r="MOX51" s="655"/>
      <c r="MOY51" s="655"/>
      <c r="MOZ51" s="655"/>
      <c r="MPA51" s="655"/>
      <c r="MPB51" s="655"/>
      <c r="MPC51" s="655"/>
      <c r="MPD51" s="655"/>
      <c r="MPE51" s="655"/>
      <c r="MPF51" s="655"/>
      <c r="MPG51" s="655"/>
      <c r="MPH51" s="655"/>
      <c r="MPI51" s="655"/>
      <c r="MPJ51" s="655"/>
      <c r="MPK51" s="655"/>
      <c r="MPL51" s="655"/>
      <c r="MPM51" s="655"/>
      <c r="MPN51" s="655"/>
      <c r="MPO51" s="655"/>
      <c r="MPP51" s="655"/>
      <c r="MPQ51" s="655"/>
      <c r="MPR51" s="655"/>
      <c r="MPS51" s="655"/>
      <c r="MPT51" s="655"/>
      <c r="MPU51" s="655"/>
      <c r="MPV51" s="655"/>
      <c r="MPW51" s="655"/>
      <c r="MPX51" s="655"/>
      <c r="MPY51" s="655"/>
      <c r="MPZ51" s="655"/>
      <c r="MQA51" s="655"/>
      <c r="MQB51" s="655"/>
      <c r="MQC51" s="655"/>
      <c r="MQD51" s="655"/>
      <c r="MQE51" s="655"/>
      <c r="MQF51" s="655"/>
      <c r="MQG51" s="655"/>
      <c r="MQH51" s="655"/>
      <c r="MQI51" s="655"/>
      <c r="MQJ51" s="655"/>
      <c r="MQK51" s="655"/>
      <c r="MQL51" s="655"/>
      <c r="MQM51" s="655"/>
      <c r="MQN51" s="655"/>
      <c r="MQO51" s="655"/>
      <c r="MQP51" s="655"/>
      <c r="MQQ51" s="655"/>
      <c r="MQR51" s="655"/>
      <c r="MQS51" s="655"/>
      <c r="MQT51" s="655"/>
      <c r="MQU51" s="655"/>
      <c r="MQV51" s="655"/>
      <c r="MQW51" s="655"/>
      <c r="MQX51" s="655"/>
      <c r="MQY51" s="655"/>
      <c r="MQZ51" s="655"/>
      <c r="MRA51" s="655"/>
      <c r="MRB51" s="655"/>
      <c r="MRC51" s="655"/>
      <c r="MRD51" s="655"/>
      <c r="MRE51" s="655"/>
      <c r="MRF51" s="655"/>
      <c r="MRG51" s="655"/>
      <c r="MRH51" s="655"/>
      <c r="MRI51" s="655"/>
      <c r="MRJ51" s="655"/>
      <c r="MRK51" s="655"/>
      <c r="MRL51" s="655"/>
      <c r="MRM51" s="655"/>
      <c r="MRN51" s="655"/>
      <c r="MRO51" s="655"/>
      <c r="MRP51" s="655"/>
      <c r="MRQ51" s="655"/>
      <c r="MRR51" s="655"/>
      <c r="MRS51" s="655"/>
      <c r="MRT51" s="655"/>
      <c r="MRU51" s="655"/>
      <c r="MRV51" s="655"/>
      <c r="MRW51" s="655"/>
      <c r="MRX51" s="655"/>
      <c r="MRY51" s="655"/>
      <c r="MRZ51" s="655"/>
      <c r="MSA51" s="655"/>
      <c r="MSB51" s="655"/>
      <c r="MSC51" s="655"/>
      <c r="MSD51" s="655"/>
      <c r="MSE51" s="655"/>
      <c r="MSF51" s="655"/>
      <c r="MSG51" s="655"/>
      <c r="MSH51" s="655"/>
      <c r="MSI51" s="655"/>
      <c r="MSJ51" s="655"/>
      <c r="MSK51" s="655"/>
      <c r="MSL51" s="655"/>
      <c r="MSM51" s="655"/>
      <c r="MSN51" s="655"/>
      <c r="MSO51" s="655"/>
      <c r="MSP51" s="655"/>
      <c r="MSQ51" s="655"/>
      <c r="MSR51" s="655"/>
      <c r="MSS51" s="655"/>
      <c r="MST51" s="655"/>
      <c r="MSU51" s="655"/>
      <c r="MSV51" s="655"/>
      <c r="MSW51" s="655"/>
      <c r="MSX51" s="655"/>
      <c r="MSY51" s="655"/>
      <c r="MSZ51" s="655"/>
      <c r="MTA51" s="655"/>
      <c r="MTB51" s="655"/>
      <c r="MTC51" s="655"/>
      <c r="MTD51" s="655"/>
      <c r="MTE51" s="655"/>
      <c r="MTF51" s="655"/>
      <c r="MTG51" s="655"/>
      <c r="MTH51" s="655"/>
      <c r="MTI51" s="655"/>
      <c r="MTJ51" s="655"/>
      <c r="MTK51" s="655"/>
      <c r="MTL51" s="655"/>
      <c r="MTM51" s="655"/>
      <c r="MTN51" s="655"/>
      <c r="MTO51" s="655"/>
      <c r="MTP51" s="655"/>
      <c r="MTQ51" s="655"/>
      <c r="MTR51" s="655"/>
      <c r="MTS51" s="655"/>
      <c r="MTT51" s="655"/>
      <c r="MTU51" s="655"/>
      <c r="MTV51" s="655"/>
      <c r="MTW51" s="655"/>
      <c r="MTX51" s="655"/>
      <c r="MTY51" s="655"/>
      <c r="MTZ51" s="655"/>
      <c r="MUA51" s="655"/>
      <c r="MUB51" s="655"/>
      <c r="MUC51" s="655"/>
      <c r="MUD51" s="655"/>
      <c r="MUE51" s="655"/>
      <c r="MUF51" s="655"/>
      <c r="MUG51" s="655"/>
      <c r="MUH51" s="655"/>
      <c r="MUI51" s="655"/>
      <c r="MUJ51" s="655"/>
      <c r="MUK51" s="655"/>
      <c r="MUL51" s="655"/>
      <c r="MUM51" s="655"/>
      <c r="MUN51" s="655"/>
      <c r="MUO51" s="655"/>
      <c r="MUP51" s="655"/>
      <c r="MUQ51" s="655"/>
      <c r="MUR51" s="655"/>
      <c r="MUS51" s="655"/>
      <c r="MUT51" s="655"/>
      <c r="MUU51" s="655"/>
      <c r="MUV51" s="655"/>
      <c r="MUW51" s="655"/>
      <c r="MUX51" s="655"/>
      <c r="MUY51" s="655"/>
      <c r="MUZ51" s="655"/>
      <c r="MVA51" s="655"/>
      <c r="MVB51" s="655"/>
      <c r="MVC51" s="655"/>
      <c r="MVD51" s="655"/>
      <c r="MVE51" s="655"/>
      <c r="MVF51" s="655"/>
      <c r="MVG51" s="655"/>
      <c r="MVH51" s="655"/>
      <c r="MVI51" s="655"/>
      <c r="MVJ51" s="655"/>
      <c r="MVK51" s="655"/>
      <c r="MVL51" s="655"/>
      <c r="MVM51" s="655"/>
      <c r="MVN51" s="655"/>
      <c r="MVO51" s="655"/>
      <c r="MVP51" s="655"/>
      <c r="MVQ51" s="655"/>
      <c r="MVR51" s="655"/>
      <c r="MVS51" s="655"/>
      <c r="MVT51" s="655"/>
      <c r="MVU51" s="655"/>
      <c r="MVV51" s="655"/>
      <c r="MVW51" s="655"/>
      <c r="MVX51" s="655"/>
      <c r="MVY51" s="655"/>
      <c r="MVZ51" s="655"/>
      <c r="MWA51" s="655"/>
      <c r="MWB51" s="655"/>
      <c r="MWC51" s="655"/>
      <c r="MWD51" s="655"/>
      <c r="MWE51" s="655"/>
      <c r="MWF51" s="655"/>
      <c r="MWG51" s="655"/>
      <c r="MWH51" s="655"/>
      <c r="MWI51" s="655"/>
      <c r="MWJ51" s="655"/>
      <c r="MWK51" s="655"/>
      <c r="MWL51" s="655"/>
      <c r="MWM51" s="655"/>
      <c r="MWN51" s="655"/>
      <c r="MWO51" s="655"/>
      <c r="MWP51" s="655"/>
      <c r="MWQ51" s="655"/>
      <c r="MWR51" s="655"/>
      <c r="MWS51" s="655"/>
      <c r="MWT51" s="655"/>
      <c r="MWU51" s="655"/>
      <c r="MWV51" s="655"/>
      <c r="MWW51" s="655"/>
      <c r="MWX51" s="655"/>
      <c r="MWY51" s="655"/>
      <c r="MWZ51" s="655"/>
      <c r="MXA51" s="655"/>
      <c r="MXB51" s="655"/>
      <c r="MXC51" s="655"/>
      <c r="MXD51" s="655"/>
      <c r="MXE51" s="655"/>
      <c r="MXF51" s="655"/>
      <c r="MXG51" s="655"/>
      <c r="MXH51" s="655"/>
      <c r="MXI51" s="655"/>
      <c r="MXJ51" s="655"/>
      <c r="MXK51" s="655"/>
      <c r="MXL51" s="655"/>
      <c r="MXM51" s="655"/>
      <c r="MXN51" s="655"/>
      <c r="MXO51" s="655"/>
      <c r="MXP51" s="655"/>
      <c r="MXQ51" s="655"/>
      <c r="MXR51" s="655"/>
      <c r="MXS51" s="655"/>
      <c r="MXT51" s="655"/>
      <c r="MXU51" s="655"/>
      <c r="MXV51" s="655"/>
      <c r="MXW51" s="655"/>
      <c r="MXX51" s="655"/>
      <c r="MXY51" s="655"/>
      <c r="MXZ51" s="655"/>
      <c r="MYA51" s="655"/>
      <c r="MYB51" s="655"/>
      <c r="MYC51" s="655"/>
      <c r="MYD51" s="655"/>
      <c r="MYE51" s="655"/>
      <c r="MYF51" s="655"/>
      <c r="MYG51" s="655"/>
      <c r="MYH51" s="655"/>
      <c r="MYI51" s="655"/>
      <c r="MYJ51" s="655"/>
      <c r="MYK51" s="655"/>
      <c r="MYL51" s="655"/>
      <c r="MYM51" s="655"/>
      <c r="MYN51" s="655"/>
      <c r="MYO51" s="655"/>
      <c r="MYP51" s="655"/>
      <c r="MYQ51" s="655"/>
      <c r="MYR51" s="655"/>
      <c r="MYS51" s="655"/>
      <c r="MYT51" s="655"/>
      <c r="MYU51" s="655"/>
      <c r="MYV51" s="655"/>
      <c r="MYW51" s="655"/>
      <c r="MYX51" s="655"/>
      <c r="MYY51" s="655"/>
      <c r="MYZ51" s="655"/>
      <c r="MZA51" s="655"/>
      <c r="MZB51" s="655"/>
      <c r="MZC51" s="655"/>
      <c r="MZD51" s="655"/>
      <c r="MZE51" s="655"/>
      <c r="MZF51" s="655"/>
      <c r="MZG51" s="655"/>
      <c r="MZH51" s="655"/>
      <c r="MZI51" s="655"/>
      <c r="MZJ51" s="655"/>
      <c r="MZK51" s="655"/>
      <c r="MZL51" s="655"/>
      <c r="MZM51" s="655"/>
      <c r="MZN51" s="655"/>
      <c r="MZO51" s="655"/>
      <c r="MZP51" s="655"/>
      <c r="MZQ51" s="655"/>
      <c r="MZR51" s="655"/>
      <c r="MZS51" s="655"/>
      <c r="MZT51" s="655"/>
      <c r="MZU51" s="655"/>
      <c r="MZV51" s="655"/>
      <c r="MZW51" s="655"/>
      <c r="MZX51" s="655"/>
      <c r="MZY51" s="655"/>
      <c r="MZZ51" s="655"/>
      <c r="NAA51" s="655"/>
      <c r="NAB51" s="655"/>
      <c r="NAC51" s="655"/>
      <c r="NAD51" s="655"/>
      <c r="NAE51" s="655"/>
      <c r="NAF51" s="655"/>
      <c r="NAG51" s="655"/>
      <c r="NAH51" s="655"/>
      <c r="NAI51" s="655"/>
      <c r="NAJ51" s="655"/>
      <c r="NAK51" s="655"/>
      <c r="NAL51" s="655"/>
      <c r="NAM51" s="655"/>
      <c r="NAN51" s="655"/>
      <c r="NAO51" s="655"/>
      <c r="NAP51" s="655"/>
      <c r="NAQ51" s="655"/>
      <c r="NAR51" s="655"/>
      <c r="NAS51" s="655"/>
      <c r="NAT51" s="655"/>
      <c r="NAU51" s="655"/>
      <c r="NAV51" s="655"/>
      <c r="NAW51" s="655"/>
      <c r="NAX51" s="655"/>
      <c r="NAY51" s="655"/>
      <c r="NAZ51" s="655"/>
      <c r="NBA51" s="655"/>
      <c r="NBB51" s="655"/>
      <c r="NBC51" s="655"/>
      <c r="NBD51" s="655"/>
      <c r="NBE51" s="655"/>
      <c r="NBF51" s="655"/>
      <c r="NBG51" s="655"/>
      <c r="NBH51" s="655"/>
      <c r="NBI51" s="655"/>
      <c r="NBJ51" s="655"/>
      <c r="NBK51" s="655"/>
      <c r="NBL51" s="655"/>
      <c r="NBM51" s="655"/>
      <c r="NBN51" s="655"/>
      <c r="NBO51" s="655"/>
      <c r="NBP51" s="655"/>
      <c r="NBQ51" s="655"/>
      <c r="NBR51" s="655"/>
      <c r="NBS51" s="655"/>
      <c r="NBT51" s="655"/>
      <c r="NBU51" s="655"/>
      <c r="NBV51" s="655"/>
      <c r="NBW51" s="655"/>
      <c r="NBX51" s="655"/>
      <c r="NBY51" s="655"/>
      <c r="NBZ51" s="655"/>
      <c r="NCA51" s="655"/>
      <c r="NCB51" s="655"/>
      <c r="NCC51" s="655"/>
      <c r="NCD51" s="655"/>
      <c r="NCE51" s="655"/>
      <c r="NCF51" s="655"/>
      <c r="NCG51" s="655"/>
      <c r="NCH51" s="655"/>
      <c r="NCI51" s="655"/>
      <c r="NCJ51" s="655"/>
      <c r="NCK51" s="655"/>
      <c r="NCL51" s="655"/>
      <c r="NCM51" s="655"/>
      <c r="NCN51" s="655"/>
      <c r="NCO51" s="655"/>
      <c r="NCP51" s="655"/>
      <c r="NCQ51" s="655"/>
      <c r="NCR51" s="655"/>
      <c r="NCS51" s="655"/>
      <c r="NCT51" s="655"/>
      <c r="NCU51" s="655"/>
      <c r="NCV51" s="655"/>
      <c r="NCW51" s="655"/>
      <c r="NCX51" s="655"/>
      <c r="NCY51" s="655"/>
      <c r="NCZ51" s="655"/>
      <c r="NDA51" s="655"/>
      <c r="NDB51" s="655"/>
      <c r="NDC51" s="655"/>
      <c r="NDD51" s="655"/>
      <c r="NDE51" s="655"/>
      <c r="NDF51" s="655"/>
      <c r="NDG51" s="655"/>
      <c r="NDH51" s="655"/>
      <c r="NDI51" s="655"/>
      <c r="NDJ51" s="655"/>
      <c r="NDK51" s="655"/>
      <c r="NDL51" s="655"/>
      <c r="NDM51" s="655"/>
      <c r="NDN51" s="655"/>
      <c r="NDO51" s="655"/>
      <c r="NDP51" s="655"/>
      <c r="NDQ51" s="655"/>
      <c r="NDR51" s="655"/>
      <c r="NDS51" s="655"/>
      <c r="NDT51" s="655"/>
      <c r="NDU51" s="655"/>
      <c r="NDV51" s="655"/>
      <c r="NDW51" s="655"/>
      <c r="NDX51" s="655"/>
      <c r="NDY51" s="655"/>
      <c r="NDZ51" s="655"/>
      <c r="NEA51" s="655"/>
      <c r="NEB51" s="655"/>
      <c r="NEC51" s="655"/>
      <c r="NED51" s="655"/>
      <c r="NEE51" s="655"/>
      <c r="NEF51" s="655"/>
      <c r="NEG51" s="655"/>
      <c r="NEH51" s="655"/>
      <c r="NEI51" s="655"/>
      <c r="NEJ51" s="655"/>
      <c r="NEK51" s="655"/>
      <c r="NEL51" s="655"/>
      <c r="NEM51" s="655"/>
      <c r="NEN51" s="655"/>
      <c r="NEO51" s="655"/>
      <c r="NEP51" s="655"/>
      <c r="NEQ51" s="655"/>
      <c r="NER51" s="655"/>
      <c r="NES51" s="655"/>
      <c r="NET51" s="655"/>
      <c r="NEU51" s="655"/>
      <c r="NEV51" s="655"/>
      <c r="NEW51" s="655"/>
      <c r="NEX51" s="655"/>
      <c r="NEY51" s="655"/>
      <c r="NEZ51" s="655"/>
      <c r="NFA51" s="655"/>
      <c r="NFB51" s="655"/>
      <c r="NFC51" s="655"/>
      <c r="NFD51" s="655"/>
      <c r="NFE51" s="655"/>
      <c r="NFF51" s="655"/>
      <c r="NFG51" s="655"/>
      <c r="NFH51" s="655"/>
      <c r="NFI51" s="655"/>
      <c r="NFJ51" s="655"/>
      <c r="NFK51" s="655"/>
      <c r="NFL51" s="655"/>
      <c r="NFM51" s="655"/>
      <c r="NFN51" s="655"/>
      <c r="NFO51" s="655"/>
      <c r="NFP51" s="655"/>
      <c r="NFQ51" s="655"/>
      <c r="NFR51" s="655"/>
      <c r="NFS51" s="655"/>
      <c r="NFT51" s="655"/>
      <c r="NFU51" s="655"/>
      <c r="NFV51" s="655"/>
      <c r="NFW51" s="655"/>
      <c r="NFX51" s="655"/>
      <c r="NFY51" s="655"/>
      <c r="NFZ51" s="655"/>
      <c r="NGA51" s="655"/>
      <c r="NGB51" s="655"/>
      <c r="NGC51" s="655"/>
      <c r="NGD51" s="655"/>
      <c r="NGE51" s="655"/>
      <c r="NGF51" s="655"/>
      <c r="NGG51" s="655"/>
      <c r="NGH51" s="655"/>
      <c r="NGI51" s="655"/>
      <c r="NGJ51" s="655"/>
      <c r="NGK51" s="655"/>
      <c r="NGL51" s="655"/>
      <c r="NGM51" s="655"/>
      <c r="NGN51" s="655"/>
      <c r="NGO51" s="655"/>
      <c r="NGP51" s="655"/>
      <c r="NGQ51" s="655"/>
      <c r="NGR51" s="655"/>
      <c r="NGS51" s="655"/>
      <c r="NGT51" s="655"/>
      <c r="NGU51" s="655"/>
      <c r="NGV51" s="655"/>
      <c r="NGW51" s="655"/>
      <c r="NGX51" s="655"/>
      <c r="NGY51" s="655"/>
      <c r="NGZ51" s="655"/>
      <c r="NHA51" s="655"/>
      <c r="NHB51" s="655"/>
      <c r="NHC51" s="655"/>
      <c r="NHD51" s="655"/>
      <c r="NHE51" s="655"/>
      <c r="NHF51" s="655"/>
      <c r="NHG51" s="655"/>
      <c r="NHH51" s="655"/>
      <c r="NHI51" s="655"/>
      <c r="NHJ51" s="655"/>
      <c r="NHK51" s="655"/>
      <c r="NHL51" s="655"/>
      <c r="NHM51" s="655"/>
      <c r="NHN51" s="655"/>
      <c r="NHO51" s="655"/>
      <c r="NHP51" s="655"/>
      <c r="NHQ51" s="655"/>
      <c r="NHR51" s="655"/>
      <c r="NHS51" s="655"/>
      <c r="NHT51" s="655"/>
      <c r="NHU51" s="655"/>
      <c r="NHV51" s="655"/>
      <c r="NHW51" s="655"/>
      <c r="NHX51" s="655"/>
      <c r="NHY51" s="655"/>
      <c r="NHZ51" s="655"/>
      <c r="NIA51" s="655"/>
      <c r="NIB51" s="655"/>
      <c r="NIC51" s="655"/>
      <c r="NID51" s="655"/>
      <c r="NIE51" s="655"/>
      <c r="NIF51" s="655"/>
      <c r="NIG51" s="655"/>
      <c r="NIH51" s="655"/>
      <c r="NII51" s="655"/>
      <c r="NIJ51" s="655"/>
      <c r="NIK51" s="655"/>
      <c r="NIL51" s="655"/>
      <c r="NIM51" s="655"/>
      <c r="NIN51" s="655"/>
      <c r="NIO51" s="655"/>
      <c r="NIP51" s="655"/>
      <c r="NIQ51" s="655"/>
      <c r="NIR51" s="655"/>
      <c r="NIS51" s="655"/>
      <c r="NIT51" s="655"/>
      <c r="NIU51" s="655"/>
      <c r="NIV51" s="655"/>
      <c r="NIW51" s="655"/>
      <c r="NIX51" s="655"/>
      <c r="NIY51" s="655"/>
      <c r="NIZ51" s="655"/>
      <c r="NJA51" s="655"/>
      <c r="NJB51" s="655"/>
      <c r="NJC51" s="655"/>
      <c r="NJD51" s="655"/>
      <c r="NJE51" s="655"/>
      <c r="NJF51" s="655"/>
      <c r="NJG51" s="655"/>
      <c r="NJH51" s="655"/>
      <c r="NJI51" s="655"/>
      <c r="NJJ51" s="655"/>
      <c r="NJK51" s="655"/>
      <c r="NJL51" s="655"/>
      <c r="NJM51" s="655"/>
      <c r="NJN51" s="655"/>
      <c r="NJO51" s="655"/>
      <c r="NJP51" s="655"/>
      <c r="NJQ51" s="655"/>
      <c r="NJR51" s="655"/>
      <c r="NJS51" s="655"/>
      <c r="NJT51" s="655"/>
      <c r="NJU51" s="655"/>
      <c r="NJV51" s="655"/>
      <c r="NJW51" s="655"/>
      <c r="NJX51" s="655"/>
      <c r="NJY51" s="655"/>
      <c r="NJZ51" s="655"/>
      <c r="NKA51" s="655"/>
      <c r="NKB51" s="655"/>
      <c r="NKC51" s="655"/>
      <c r="NKD51" s="655"/>
      <c r="NKE51" s="655"/>
      <c r="NKF51" s="655"/>
      <c r="NKG51" s="655"/>
      <c r="NKH51" s="655"/>
      <c r="NKI51" s="655"/>
      <c r="NKJ51" s="655"/>
      <c r="NKK51" s="655"/>
      <c r="NKL51" s="655"/>
      <c r="NKM51" s="655"/>
      <c r="NKN51" s="655"/>
      <c r="NKO51" s="655"/>
      <c r="NKP51" s="655"/>
      <c r="NKQ51" s="655"/>
      <c r="NKR51" s="655"/>
      <c r="NKS51" s="655"/>
      <c r="NKT51" s="655"/>
      <c r="NKU51" s="655"/>
      <c r="NKV51" s="655"/>
      <c r="NKW51" s="655"/>
      <c r="NKX51" s="655"/>
      <c r="NKY51" s="655"/>
      <c r="NKZ51" s="655"/>
      <c r="NLA51" s="655"/>
      <c r="NLB51" s="655"/>
      <c r="NLC51" s="655"/>
      <c r="NLD51" s="655"/>
      <c r="NLE51" s="655"/>
      <c r="NLF51" s="655"/>
      <c r="NLG51" s="655"/>
      <c r="NLH51" s="655"/>
      <c r="NLI51" s="655"/>
      <c r="NLJ51" s="655"/>
      <c r="NLK51" s="655"/>
      <c r="NLL51" s="655"/>
      <c r="NLM51" s="655"/>
      <c r="NLN51" s="655"/>
      <c r="NLO51" s="655"/>
      <c r="NLP51" s="655"/>
      <c r="NLQ51" s="655"/>
      <c r="NLR51" s="655"/>
      <c r="NLS51" s="655"/>
      <c r="NLT51" s="655"/>
      <c r="NLU51" s="655"/>
      <c r="NLV51" s="655"/>
      <c r="NLW51" s="655"/>
      <c r="NLX51" s="655"/>
      <c r="NLY51" s="655"/>
      <c r="NLZ51" s="655"/>
      <c r="NMA51" s="655"/>
      <c r="NMB51" s="655"/>
      <c r="NMC51" s="655"/>
      <c r="NMD51" s="655"/>
      <c r="NME51" s="655"/>
      <c r="NMF51" s="655"/>
      <c r="NMG51" s="655"/>
      <c r="NMH51" s="655"/>
      <c r="NMI51" s="655"/>
      <c r="NMJ51" s="655"/>
      <c r="NMK51" s="655"/>
      <c r="NML51" s="655"/>
      <c r="NMM51" s="655"/>
      <c r="NMN51" s="655"/>
      <c r="NMO51" s="655"/>
      <c r="NMP51" s="655"/>
      <c r="NMQ51" s="655"/>
      <c r="NMR51" s="655"/>
      <c r="NMS51" s="655"/>
      <c r="NMT51" s="655"/>
      <c r="NMU51" s="655"/>
      <c r="NMV51" s="655"/>
      <c r="NMW51" s="655"/>
      <c r="NMX51" s="655"/>
      <c r="NMY51" s="655"/>
      <c r="NMZ51" s="655"/>
      <c r="NNA51" s="655"/>
      <c r="NNB51" s="655"/>
      <c r="NNC51" s="655"/>
      <c r="NND51" s="655"/>
      <c r="NNE51" s="655"/>
      <c r="NNF51" s="655"/>
      <c r="NNG51" s="655"/>
      <c r="NNH51" s="655"/>
      <c r="NNI51" s="655"/>
      <c r="NNJ51" s="655"/>
      <c r="NNK51" s="655"/>
      <c r="NNL51" s="655"/>
      <c r="NNM51" s="655"/>
      <c r="NNN51" s="655"/>
      <c r="NNO51" s="655"/>
      <c r="NNP51" s="655"/>
      <c r="NNQ51" s="655"/>
      <c r="NNR51" s="655"/>
      <c r="NNS51" s="655"/>
      <c r="NNT51" s="655"/>
      <c r="NNU51" s="655"/>
      <c r="NNV51" s="655"/>
      <c r="NNW51" s="655"/>
      <c r="NNX51" s="655"/>
      <c r="NNY51" s="655"/>
      <c r="NNZ51" s="655"/>
      <c r="NOA51" s="655"/>
      <c r="NOB51" s="655"/>
      <c r="NOC51" s="655"/>
      <c r="NOD51" s="655"/>
      <c r="NOE51" s="655"/>
      <c r="NOF51" s="655"/>
      <c r="NOG51" s="655"/>
      <c r="NOH51" s="655"/>
      <c r="NOI51" s="655"/>
      <c r="NOJ51" s="655"/>
      <c r="NOK51" s="655"/>
      <c r="NOL51" s="655"/>
      <c r="NOM51" s="655"/>
      <c r="NON51" s="655"/>
      <c r="NOO51" s="655"/>
      <c r="NOP51" s="655"/>
      <c r="NOQ51" s="655"/>
      <c r="NOR51" s="655"/>
      <c r="NOS51" s="655"/>
      <c r="NOT51" s="655"/>
      <c r="NOU51" s="655"/>
      <c r="NOV51" s="655"/>
      <c r="NOW51" s="655"/>
      <c r="NOX51" s="655"/>
      <c r="NOY51" s="655"/>
      <c r="NOZ51" s="655"/>
      <c r="NPA51" s="655"/>
      <c r="NPB51" s="655"/>
      <c r="NPC51" s="655"/>
      <c r="NPD51" s="655"/>
      <c r="NPE51" s="655"/>
      <c r="NPF51" s="655"/>
      <c r="NPG51" s="655"/>
      <c r="NPH51" s="655"/>
      <c r="NPI51" s="655"/>
      <c r="NPJ51" s="655"/>
      <c r="NPK51" s="655"/>
      <c r="NPL51" s="655"/>
      <c r="NPM51" s="655"/>
      <c r="NPN51" s="655"/>
      <c r="NPO51" s="655"/>
      <c r="NPP51" s="655"/>
      <c r="NPQ51" s="655"/>
      <c r="NPR51" s="655"/>
      <c r="NPS51" s="655"/>
      <c r="NPT51" s="655"/>
      <c r="NPU51" s="655"/>
      <c r="NPV51" s="655"/>
      <c r="NPW51" s="655"/>
      <c r="NPX51" s="655"/>
      <c r="NPY51" s="655"/>
      <c r="NPZ51" s="655"/>
      <c r="NQA51" s="655"/>
      <c r="NQB51" s="655"/>
      <c r="NQC51" s="655"/>
      <c r="NQD51" s="655"/>
      <c r="NQE51" s="655"/>
      <c r="NQF51" s="655"/>
      <c r="NQG51" s="655"/>
      <c r="NQH51" s="655"/>
      <c r="NQI51" s="655"/>
      <c r="NQJ51" s="655"/>
      <c r="NQK51" s="655"/>
      <c r="NQL51" s="655"/>
      <c r="NQM51" s="655"/>
      <c r="NQN51" s="655"/>
      <c r="NQO51" s="655"/>
      <c r="NQP51" s="655"/>
      <c r="NQQ51" s="655"/>
      <c r="NQR51" s="655"/>
      <c r="NQS51" s="655"/>
      <c r="NQT51" s="655"/>
      <c r="NQU51" s="655"/>
      <c r="NQV51" s="655"/>
      <c r="NQW51" s="655"/>
      <c r="NQX51" s="655"/>
      <c r="NQY51" s="655"/>
      <c r="NQZ51" s="655"/>
      <c r="NRA51" s="655"/>
      <c r="NRB51" s="655"/>
      <c r="NRC51" s="655"/>
      <c r="NRD51" s="655"/>
      <c r="NRE51" s="655"/>
      <c r="NRF51" s="655"/>
      <c r="NRG51" s="655"/>
      <c r="NRH51" s="655"/>
      <c r="NRI51" s="655"/>
      <c r="NRJ51" s="655"/>
      <c r="NRK51" s="655"/>
      <c r="NRL51" s="655"/>
      <c r="NRM51" s="655"/>
      <c r="NRN51" s="655"/>
      <c r="NRO51" s="655"/>
      <c r="NRP51" s="655"/>
      <c r="NRQ51" s="655"/>
      <c r="NRR51" s="655"/>
      <c r="NRS51" s="655"/>
      <c r="NRT51" s="655"/>
      <c r="NRU51" s="655"/>
      <c r="NRV51" s="655"/>
      <c r="NRW51" s="655"/>
      <c r="NRX51" s="655"/>
      <c r="NRY51" s="655"/>
      <c r="NRZ51" s="655"/>
      <c r="NSA51" s="655"/>
      <c r="NSB51" s="655"/>
      <c r="NSC51" s="655"/>
      <c r="NSD51" s="655"/>
      <c r="NSE51" s="655"/>
      <c r="NSF51" s="655"/>
      <c r="NSG51" s="655"/>
      <c r="NSH51" s="655"/>
      <c r="NSI51" s="655"/>
      <c r="NSJ51" s="655"/>
      <c r="NSK51" s="655"/>
      <c r="NSL51" s="655"/>
      <c r="NSM51" s="655"/>
      <c r="NSN51" s="655"/>
      <c r="NSO51" s="655"/>
      <c r="NSP51" s="655"/>
      <c r="NSQ51" s="655"/>
      <c r="NSR51" s="655"/>
      <c r="NSS51" s="655"/>
      <c r="NST51" s="655"/>
      <c r="NSU51" s="655"/>
      <c r="NSV51" s="655"/>
      <c r="NSW51" s="655"/>
      <c r="NSX51" s="655"/>
      <c r="NSY51" s="655"/>
      <c r="NSZ51" s="655"/>
      <c r="NTA51" s="655"/>
      <c r="NTB51" s="655"/>
      <c r="NTC51" s="655"/>
      <c r="NTD51" s="655"/>
      <c r="NTE51" s="655"/>
      <c r="NTF51" s="655"/>
      <c r="NTG51" s="655"/>
      <c r="NTH51" s="655"/>
      <c r="NTI51" s="655"/>
      <c r="NTJ51" s="655"/>
      <c r="NTK51" s="655"/>
      <c r="NTL51" s="655"/>
      <c r="NTM51" s="655"/>
      <c r="NTN51" s="655"/>
      <c r="NTO51" s="655"/>
      <c r="NTP51" s="655"/>
      <c r="NTQ51" s="655"/>
      <c r="NTR51" s="655"/>
      <c r="NTS51" s="655"/>
      <c r="NTT51" s="655"/>
      <c r="NTU51" s="655"/>
      <c r="NTV51" s="655"/>
      <c r="NTW51" s="655"/>
      <c r="NTX51" s="655"/>
      <c r="NTY51" s="655"/>
      <c r="NTZ51" s="655"/>
      <c r="NUA51" s="655"/>
      <c r="NUB51" s="655"/>
      <c r="NUC51" s="655"/>
      <c r="NUD51" s="655"/>
      <c r="NUE51" s="655"/>
      <c r="NUF51" s="655"/>
      <c r="NUG51" s="655"/>
      <c r="NUH51" s="655"/>
      <c r="NUI51" s="655"/>
      <c r="NUJ51" s="655"/>
      <c r="NUK51" s="655"/>
      <c r="NUL51" s="655"/>
      <c r="NUM51" s="655"/>
      <c r="NUN51" s="655"/>
      <c r="NUO51" s="655"/>
      <c r="NUP51" s="655"/>
      <c r="NUQ51" s="655"/>
      <c r="NUR51" s="655"/>
      <c r="NUS51" s="655"/>
      <c r="NUT51" s="655"/>
      <c r="NUU51" s="655"/>
      <c r="NUV51" s="655"/>
      <c r="NUW51" s="655"/>
      <c r="NUX51" s="655"/>
      <c r="NUY51" s="655"/>
      <c r="NUZ51" s="655"/>
      <c r="NVA51" s="655"/>
      <c r="NVB51" s="655"/>
      <c r="NVC51" s="655"/>
      <c r="NVD51" s="655"/>
      <c r="NVE51" s="655"/>
      <c r="NVF51" s="655"/>
      <c r="NVG51" s="655"/>
      <c r="NVH51" s="655"/>
      <c r="NVI51" s="655"/>
      <c r="NVJ51" s="655"/>
      <c r="NVK51" s="655"/>
      <c r="NVL51" s="655"/>
      <c r="NVM51" s="655"/>
      <c r="NVN51" s="655"/>
      <c r="NVO51" s="655"/>
      <c r="NVP51" s="655"/>
      <c r="NVQ51" s="655"/>
      <c r="NVR51" s="655"/>
      <c r="NVS51" s="655"/>
      <c r="NVT51" s="655"/>
      <c r="NVU51" s="655"/>
      <c r="NVV51" s="655"/>
      <c r="NVW51" s="655"/>
      <c r="NVX51" s="655"/>
      <c r="NVY51" s="655"/>
      <c r="NVZ51" s="655"/>
      <c r="NWA51" s="655"/>
      <c r="NWB51" s="655"/>
      <c r="NWC51" s="655"/>
      <c r="NWD51" s="655"/>
      <c r="NWE51" s="655"/>
      <c r="NWF51" s="655"/>
      <c r="NWG51" s="655"/>
      <c r="NWH51" s="655"/>
      <c r="NWI51" s="655"/>
      <c r="NWJ51" s="655"/>
      <c r="NWK51" s="655"/>
      <c r="NWL51" s="655"/>
      <c r="NWM51" s="655"/>
      <c r="NWN51" s="655"/>
      <c r="NWO51" s="655"/>
      <c r="NWP51" s="655"/>
      <c r="NWQ51" s="655"/>
      <c r="NWR51" s="655"/>
      <c r="NWS51" s="655"/>
      <c r="NWT51" s="655"/>
      <c r="NWU51" s="655"/>
      <c r="NWV51" s="655"/>
      <c r="NWW51" s="655"/>
      <c r="NWX51" s="655"/>
      <c r="NWY51" s="655"/>
      <c r="NWZ51" s="655"/>
      <c r="NXA51" s="655"/>
      <c r="NXB51" s="655"/>
      <c r="NXC51" s="655"/>
      <c r="NXD51" s="655"/>
      <c r="NXE51" s="655"/>
      <c r="NXF51" s="655"/>
      <c r="NXG51" s="655"/>
      <c r="NXH51" s="655"/>
      <c r="NXI51" s="655"/>
      <c r="NXJ51" s="655"/>
      <c r="NXK51" s="655"/>
      <c r="NXL51" s="655"/>
      <c r="NXM51" s="655"/>
      <c r="NXN51" s="655"/>
      <c r="NXO51" s="655"/>
      <c r="NXP51" s="655"/>
      <c r="NXQ51" s="655"/>
      <c r="NXR51" s="655"/>
      <c r="NXS51" s="655"/>
      <c r="NXT51" s="655"/>
      <c r="NXU51" s="655"/>
      <c r="NXV51" s="655"/>
      <c r="NXW51" s="655"/>
      <c r="NXX51" s="655"/>
      <c r="NXY51" s="655"/>
      <c r="NXZ51" s="655"/>
      <c r="NYA51" s="655"/>
      <c r="NYB51" s="655"/>
      <c r="NYC51" s="655"/>
      <c r="NYD51" s="655"/>
      <c r="NYE51" s="655"/>
      <c r="NYF51" s="655"/>
      <c r="NYG51" s="655"/>
      <c r="NYH51" s="655"/>
      <c r="NYI51" s="655"/>
      <c r="NYJ51" s="655"/>
      <c r="NYK51" s="655"/>
      <c r="NYL51" s="655"/>
      <c r="NYM51" s="655"/>
      <c r="NYN51" s="655"/>
      <c r="NYO51" s="655"/>
      <c r="NYP51" s="655"/>
      <c r="NYQ51" s="655"/>
      <c r="NYR51" s="655"/>
      <c r="NYS51" s="655"/>
      <c r="NYT51" s="655"/>
      <c r="NYU51" s="655"/>
      <c r="NYV51" s="655"/>
      <c r="NYW51" s="655"/>
      <c r="NYX51" s="655"/>
      <c r="NYY51" s="655"/>
      <c r="NYZ51" s="655"/>
      <c r="NZA51" s="655"/>
      <c r="NZB51" s="655"/>
      <c r="NZC51" s="655"/>
      <c r="NZD51" s="655"/>
      <c r="NZE51" s="655"/>
      <c r="NZF51" s="655"/>
      <c r="NZG51" s="655"/>
      <c r="NZH51" s="655"/>
      <c r="NZI51" s="655"/>
      <c r="NZJ51" s="655"/>
      <c r="NZK51" s="655"/>
      <c r="NZL51" s="655"/>
      <c r="NZM51" s="655"/>
      <c r="NZN51" s="655"/>
      <c r="NZO51" s="655"/>
      <c r="NZP51" s="655"/>
      <c r="NZQ51" s="655"/>
      <c r="NZR51" s="655"/>
      <c r="NZS51" s="655"/>
      <c r="NZT51" s="655"/>
      <c r="NZU51" s="655"/>
      <c r="NZV51" s="655"/>
      <c r="NZW51" s="655"/>
      <c r="NZX51" s="655"/>
      <c r="NZY51" s="655"/>
      <c r="NZZ51" s="655"/>
      <c r="OAA51" s="655"/>
      <c r="OAB51" s="655"/>
      <c r="OAC51" s="655"/>
      <c r="OAD51" s="655"/>
      <c r="OAE51" s="655"/>
      <c r="OAF51" s="655"/>
      <c r="OAG51" s="655"/>
      <c r="OAH51" s="655"/>
      <c r="OAI51" s="655"/>
      <c r="OAJ51" s="655"/>
      <c r="OAK51" s="655"/>
      <c r="OAL51" s="655"/>
      <c r="OAM51" s="655"/>
      <c r="OAN51" s="655"/>
      <c r="OAO51" s="655"/>
      <c r="OAP51" s="655"/>
      <c r="OAQ51" s="655"/>
      <c r="OAR51" s="655"/>
      <c r="OAS51" s="655"/>
      <c r="OAT51" s="655"/>
      <c r="OAU51" s="655"/>
      <c r="OAV51" s="655"/>
      <c r="OAW51" s="655"/>
      <c r="OAX51" s="655"/>
      <c r="OAY51" s="655"/>
      <c r="OAZ51" s="655"/>
      <c r="OBA51" s="655"/>
      <c r="OBB51" s="655"/>
      <c r="OBC51" s="655"/>
      <c r="OBD51" s="655"/>
      <c r="OBE51" s="655"/>
      <c r="OBF51" s="655"/>
      <c r="OBG51" s="655"/>
      <c r="OBH51" s="655"/>
      <c r="OBI51" s="655"/>
      <c r="OBJ51" s="655"/>
      <c r="OBK51" s="655"/>
      <c r="OBL51" s="655"/>
      <c r="OBM51" s="655"/>
      <c r="OBN51" s="655"/>
      <c r="OBO51" s="655"/>
      <c r="OBP51" s="655"/>
      <c r="OBQ51" s="655"/>
      <c r="OBR51" s="655"/>
      <c r="OBS51" s="655"/>
      <c r="OBT51" s="655"/>
      <c r="OBU51" s="655"/>
      <c r="OBV51" s="655"/>
      <c r="OBW51" s="655"/>
      <c r="OBX51" s="655"/>
      <c r="OBY51" s="655"/>
      <c r="OBZ51" s="655"/>
      <c r="OCA51" s="655"/>
      <c r="OCB51" s="655"/>
      <c r="OCC51" s="655"/>
      <c r="OCD51" s="655"/>
      <c r="OCE51" s="655"/>
      <c r="OCF51" s="655"/>
      <c r="OCG51" s="655"/>
      <c r="OCH51" s="655"/>
      <c r="OCI51" s="655"/>
      <c r="OCJ51" s="655"/>
      <c r="OCK51" s="655"/>
      <c r="OCL51" s="655"/>
      <c r="OCM51" s="655"/>
      <c r="OCN51" s="655"/>
      <c r="OCO51" s="655"/>
      <c r="OCP51" s="655"/>
      <c r="OCQ51" s="655"/>
      <c r="OCR51" s="655"/>
      <c r="OCS51" s="655"/>
      <c r="OCT51" s="655"/>
      <c r="OCU51" s="655"/>
      <c r="OCV51" s="655"/>
      <c r="OCW51" s="655"/>
      <c r="OCX51" s="655"/>
      <c r="OCY51" s="655"/>
      <c r="OCZ51" s="655"/>
      <c r="ODA51" s="655"/>
      <c r="ODB51" s="655"/>
      <c r="ODC51" s="655"/>
      <c r="ODD51" s="655"/>
      <c r="ODE51" s="655"/>
      <c r="ODF51" s="655"/>
      <c r="ODG51" s="655"/>
      <c r="ODH51" s="655"/>
      <c r="ODI51" s="655"/>
      <c r="ODJ51" s="655"/>
      <c r="ODK51" s="655"/>
      <c r="ODL51" s="655"/>
      <c r="ODM51" s="655"/>
      <c r="ODN51" s="655"/>
      <c r="ODO51" s="655"/>
      <c r="ODP51" s="655"/>
      <c r="ODQ51" s="655"/>
      <c r="ODR51" s="655"/>
      <c r="ODS51" s="655"/>
      <c r="ODT51" s="655"/>
      <c r="ODU51" s="655"/>
      <c r="ODV51" s="655"/>
      <c r="ODW51" s="655"/>
      <c r="ODX51" s="655"/>
      <c r="ODY51" s="655"/>
      <c r="ODZ51" s="655"/>
      <c r="OEA51" s="655"/>
      <c r="OEB51" s="655"/>
      <c r="OEC51" s="655"/>
      <c r="OED51" s="655"/>
      <c r="OEE51" s="655"/>
      <c r="OEF51" s="655"/>
      <c r="OEG51" s="655"/>
      <c r="OEH51" s="655"/>
      <c r="OEI51" s="655"/>
      <c r="OEJ51" s="655"/>
      <c r="OEK51" s="655"/>
      <c r="OEL51" s="655"/>
      <c r="OEM51" s="655"/>
      <c r="OEN51" s="655"/>
      <c r="OEO51" s="655"/>
      <c r="OEP51" s="655"/>
      <c r="OEQ51" s="655"/>
      <c r="OER51" s="655"/>
      <c r="OES51" s="655"/>
      <c r="OET51" s="655"/>
      <c r="OEU51" s="655"/>
      <c r="OEV51" s="655"/>
      <c r="OEW51" s="655"/>
      <c r="OEX51" s="655"/>
      <c r="OEY51" s="655"/>
      <c r="OEZ51" s="655"/>
      <c r="OFA51" s="655"/>
      <c r="OFB51" s="655"/>
      <c r="OFC51" s="655"/>
      <c r="OFD51" s="655"/>
      <c r="OFE51" s="655"/>
      <c r="OFF51" s="655"/>
      <c r="OFG51" s="655"/>
      <c r="OFH51" s="655"/>
      <c r="OFI51" s="655"/>
      <c r="OFJ51" s="655"/>
      <c r="OFK51" s="655"/>
      <c r="OFL51" s="655"/>
      <c r="OFM51" s="655"/>
      <c r="OFN51" s="655"/>
      <c r="OFO51" s="655"/>
      <c r="OFP51" s="655"/>
      <c r="OFQ51" s="655"/>
      <c r="OFR51" s="655"/>
      <c r="OFS51" s="655"/>
      <c r="OFT51" s="655"/>
      <c r="OFU51" s="655"/>
      <c r="OFV51" s="655"/>
      <c r="OFW51" s="655"/>
      <c r="OFX51" s="655"/>
      <c r="OFY51" s="655"/>
      <c r="OFZ51" s="655"/>
      <c r="OGA51" s="655"/>
      <c r="OGB51" s="655"/>
      <c r="OGC51" s="655"/>
      <c r="OGD51" s="655"/>
      <c r="OGE51" s="655"/>
      <c r="OGF51" s="655"/>
      <c r="OGG51" s="655"/>
      <c r="OGH51" s="655"/>
      <c r="OGI51" s="655"/>
      <c r="OGJ51" s="655"/>
      <c r="OGK51" s="655"/>
      <c r="OGL51" s="655"/>
      <c r="OGM51" s="655"/>
      <c r="OGN51" s="655"/>
      <c r="OGO51" s="655"/>
      <c r="OGP51" s="655"/>
      <c r="OGQ51" s="655"/>
      <c r="OGR51" s="655"/>
      <c r="OGS51" s="655"/>
      <c r="OGT51" s="655"/>
      <c r="OGU51" s="655"/>
      <c r="OGV51" s="655"/>
      <c r="OGW51" s="655"/>
      <c r="OGX51" s="655"/>
      <c r="OGY51" s="655"/>
      <c r="OGZ51" s="655"/>
      <c r="OHA51" s="655"/>
      <c r="OHB51" s="655"/>
      <c r="OHC51" s="655"/>
      <c r="OHD51" s="655"/>
      <c r="OHE51" s="655"/>
      <c r="OHF51" s="655"/>
      <c r="OHG51" s="655"/>
      <c r="OHH51" s="655"/>
      <c r="OHI51" s="655"/>
      <c r="OHJ51" s="655"/>
      <c r="OHK51" s="655"/>
      <c r="OHL51" s="655"/>
      <c r="OHM51" s="655"/>
      <c r="OHN51" s="655"/>
      <c r="OHO51" s="655"/>
      <c r="OHP51" s="655"/>
      <c r="OHQ51" s="655"/>
      <c r="OHR51" s="655"/>
      <c r="OHS51" s="655"/>
      <c r="OHT51" s="655"/>
      <c r="OHU51" s="655"/>
      <c r="OHV51" s="655"/>
      <c r="OHW51" s="655"/>
      <c r="OHX51" s="655"/>
      <c r="OHY51" s="655"/>
      <c r="OHZ51" s="655"/>
      <c r="OIA51" s="655"/>
      <c r="OIB51" s="655"/>
      <c r="OIC51" s="655"/>
      <c r="OID51" s="655"/>
      <c r="OIE51" s="655"/>
      <c r="OIF51" s="655"/>
      <c r="OIG51" s="655"/>
      <c r="OIH51" s="655"/>
      <c r="OII51" s="655"/>
      <c r="OIJ51" s="655"/>
      <c r="OIK51" s="655"/>
      <c r="OIL51" s="655"/>
      <c r="OIM51" s="655"/>
      <c r="OIN51" s="655"/>
      <c r="OIO51" s="655"/>
      <c r="OIP51" s="655"/>
      <c r="OIQ51" s="655"/>
      <c r="OIR51" s="655"/>
      <c r="OIS51" s="655"/>
      <c r="OIT51" s="655"/>
      <c r="OIU51" s="655"/>
      <c r="OIV51" s="655"/>
      <c r="OIW51" s="655"/>
      <c r="OIX51" s="655"/>
      <c r="OIY51" s="655"/>
      <c r="OIZ51" s="655"/>
      <c r="OJA51" s="655"/>
      <c r="OJB51" s="655"/>
      <c r="OJC51" s="655"/>
      <c r="OJD51" s="655"/>
      <c r="OJE51" s="655"/>
      <c r="OJF51" s="655"/>
      <c r="OJG51" s="655"/>
      <c r="OJH51" s="655"/>
      <c r="OJI51" s="655"/>
      <c r="OJJ51" s="655"/>
      <c r="OJK51" s="655"/>
      <c r="OJL51" s="655"/>
      <c r="OJM51" s="655"/>
      <c r="OJN51" s="655"/>
      <c r="OJO51" s="655"/>
      <c r="OJP51" s="655"/>
      <c r="OJQ51" s="655"/>
      <c r="OJR51" s="655"/>
      <c r="OJS51" s="655"/>
      <c r="OJT51" s="655"/>
      <c r="OJU51" s="655"/>
      <c r="OJV51" s="655"/>
      <c r="OJW51" s="655"/>
      <c r="OJX51" s="655"/>
      <c r="OJY51" s="655"/>
      <c r="OJZ51" s="655"/>
      <c r="OKA51" s="655"/>
      <c r="OKB51" s="655"/>
      <c r="OKC51" s="655"/>
      <c r="OKD51" s="655"/>
      <c r="OKE51" s="655"/>
      <c r="OKF51" s="655"/>
      <c r="OKG51" s="655"/>
      <c r="OKH51" s="655"/>
      <c r="OKI51" s="655"/>
      <c r="OKJ51" s="655"/>
      <c r="OKK51" s="655"/>
      <c r="OKL51" s="655"/>
      <c r="OKM51" s="655"/>
      <c r="OKN51" s="655"/>
      <c r="OKO51" s="655"/>
      <c r="OKP51" s="655"/>
      <c r="OKQ51" s="655"/>
      <c r="OKR51" s="655"/>
      <c r="OKS51" s="655"/>
      <c r="OKT51" s="655"/>
      <c r="OKU51" s="655"/>
      <c r="OKV51" s="655"/>
      <c r="OKW51" s="655"/>
      <c r="OKX51" s="655"/>
      <c r="OKY51" s="655"/>
      <c r="OKZ51" s="655"/>
      <c r="OLA51" s="655"/>
      <c r="OLB51" s="655"/>
      <c r="OLC51" s="655"/>
      <c r="OLD51" s="655"/>
      <c r="OLE51" s="655"/>
      <c r="OLF51" s="655"/>
      <c r="OLG51" s="655"/>
      <c r="OLH51" s="655"/>
      <c r="OLI51" s="655"/>
      <c r="OLJ51" s="655"/>
      <c r="OLK51" s="655"/>
      <c r="OLL51" s="655"/>
      <c r="OLM51" s="655"/>
      <c r="OLN51" s="655"/>
      <c r="OLO51" s="655"/>
      <c r="OLP51" s="655"/>
      <c r="OLQ51" s="655"/>
      <c r="OLR51" s="655"/>
      <c r="OLS51" s="655"/>
      <c r="OLT51" s="655"/>
      <c r="OLU51" s="655"/>
      <c r="OLV51" s="655"/>
      <c r="OLW51" s="655"/>
      <c r="OLX51" s="655"/>
      <c r="OLY51" s="655"/>
      <c r="OLZ51" s="655"/>
      <c r="OMA51" s="655"/>
      <c r="OMB51" s="655"/>
      <c r="OMC51" s="655"/>
      <c r="OMD51" s="655"/>
      <c r="OME51" s="655"/>
      <c r="OMF51" s="655"/>
      <c r="OMG51" s="655"/>
      <c r="OMH51" s="655"/>
      <c r="OMI51" s="655"/>
      <c r="OMJ51" s="655"/>
      <c r="OMK51" s="655"/>
      <c r="OML51" s="655"/>
      <c r="OMM51" s="655"/>
      <c r="OMN51" s="655"/>
      <c r="OMO51" s="655"/>
      <c r="OMP51" s="655"/>
      <c r="OMQ51" s="655"/>
      <c r="OMR51" s="655"/>
      <c r="OMS51" s="655"/>
      <c r="OMT51" s="655"/>
      <c r="OMU51" s="655"/>
      <c r="OMV51" s="655"/>
      <c r="OMW51" s="655"/>
      <c r="OMX51" s="655"/>
      <c r="OMY51" s="655"/>
      <c r="OMZ51" s="655"/>
      <c r="ONA51" s="655"/>
      <c r="ONB51" s="655"/>
      <c r="ONC51" s="655"/>
      <c r="OND51" s="655"/>
      <c r="ONE51" s="655"/>
      <c r="ONF51" s="655"/>
      <c r="ONG51" s="655"/>
      <c r="ONH51" s="655"/>
      <c r="ONI51" s="655"/>
      <c r="ONJ51" s="655"/>
      <c r="ONK51" s="655"/>
      <c r="ONL51" s="655"/>
      <c r="ONM51" s="655"/>
      <c r="ONN51" s="655"/>
      <c r="ONO51" s="655"/>
      <c r="ONP51" s="655"/>
      <c r="ONQ51" s="655"/>
      <c r="ONR51" s="655"/>
      <c r="ONS51" s="655"/>
      <c r="ONT51" s="655"/>
      <c r="ONU51" s="655"/>
      <c r="ONV51" s="655"/>
      <c r="ONW51" s="655"/>
      <c r="ONX51" s="655"/>
      <c r="ONY51" s="655"/>
      <c r="ONZ51" s="655"/>
      <c r="OOA51" s="655"/>
      <c r="OOB51" s="655"/>
      <c r="OOC51" s="655"/>
      <c r="OOD51" s="655"/>
      <c r="OOE51" s="655"/>
      <c r="OOF51" s="655"/>
      <c r="OOG51" s="655"/>
      <c r="OOH51" s="655"/>
      <c r="OOI51" s="655"/>
      <c r="OOJ51" s="655"/>
      <c r="OOK51" s="655"/>
      <c r="OOL51" s="655"/>
      <c r="OOM51" s="655"/>
      <c r="OON51" s="655"/>
      <c r="OOO51" s="655"/>
      <c r="OOP51" s="655"/>
      <c r="OOQ51" s="655"/>
      <c r="OOR51" s="655"/>
      <c r="OOS51" s="655"/>
      <c r="OOT51" s="655"/>
      <c r="OOU51" s="655"/>
      <c r="OOV51" s="655"/>
      <c r="OOW51" s="655"/>
      <c r="OOX51" s="655"/>
      <c r="OOY51" s="655"/>
      <c r="OOZ51" s="655"/>
      <c r="OPA51" s="655"/>
      <c r="OPB51" s="655"/>
      <c r="OPC51" s="655"/>
      <c r="OPD51" s="655"/>
      <c r="OPE51" s="655"/>
      <c r="OPF51" s="655"/>
      <c r="OPG51" s="655"/>
      <c r="OPH51" s="655"/>
      <c r="OPI51" s="655"/>
      <c r="OPJ51" s="655"/>
      <c r="OPK51" s="655"/>
      <c r="OPL51" s="655"/>
      <c r="OPM51" s="655"/>
      <c r="OPN51" s="655"/>
      <c r="OPO51" s="655"/>
      <c r="OPP51" s="655"/>
      <c r="OPQ51" s="655"/>
      <c r="OPR51" s="655"/>
      <c r="OPS51" s="655"/>
      <c r="OPT51" s="655"/>
      <c r="OPU51" s="655"/>
      <c r="OPV51" s="655"/>
      <c r="OPW51" s="655"/>
      <c r="OPX51" s="655"/>
      <c r="OPY51" s="655"/>
      <c r="OPZ51" s="655"/>
      <c r="OQA51" s="655"/>
      <c r="OQB51" s="655"/>
      <c r="OQC51" s="655"/>
      <c r="OQD51" s="655"/>
      <c r="OQE51" s="655"/>
      <c r="OQF51" s="655"/>
      <c r="OQG51" s="655"/>
      <c r="OQH51" s="655"/>
      <c r="OQI51" s="655"/>
      <c r="OQJ51" s="655"/>
      <c r="OQK51" s="655"/>
      <c r="OQL51" s="655"/>
      <c r="OQM51" s="655"/>
      <c r="OQN51" s="655"/>
      <c r="OQO51" s="655"/>
      <c r="OQP51" s="655"/>
      <c r="OQQ51" s="655"/>
      <c r="OQR51" s="655"/>
      <c r="OQS51" s="655"/>
      <c r="OQT51" s="655"/>
      <c r="OQU51" s="655"/>
      <c r="OQV51" s="655"/>
      <c r="OQW51" s="655"/>
      <c r="OQX51" s="655"/>
      <c r="OQY51" s="655"/>
      <c r="OQZ51" s="655"/>
      <c r="ORA51" s="655"/>
      <c r="ORB51" s="655"/>
      <c r="ORC51" s="655"/>
      <c r="ORD51" s="655"/>
      <c r="ORE51" s="655"/>
      <c r="ORF51" s="655"/>
      <c r="ORG51" s="655"/>
      <c r="ORH51" s="655"/>
      <c r="ORI51" s="655"/>
      <c r="ORJ51" s="655"/>
      <c r="ORK51" s="655"/>
      <c r="ORL51" s="655"/>
      <c r="ORM51" s="655"/>
      <c r="ORN51" s="655"/>
      <c r="ORO51" s="655"/>
      <c r="ORP51" s="655"/>
      <c r="ORQ51" s="655"/>
      <c r="ORR51" s="655"/>
      <c r="ORS51" s="655"/>
      <c r="ORT51" s="655"/>
      <c r="ORU51" s="655"/>
      <c r="ORV51" s="655"/>
      <c r="ORW51" s="655"/>
      <c r="ORX51" s="655"/>
      <c r="ORY51" s="655"/>
      <c r="ORZ51" s="655"/>
      <c r="OSA51" s="655"/>
      <c r="OSB51" s="655"/>
      <c r="OSC51" s="655"/>
      <c r="OSD51" s="655"/>
      <c r="OSE51" s="655"/>
      <c r="OSF51" s="655"/>
      <c r="OSG51" s="655"/>
      <c r="OSH51" s="655"/>
      <c r="OSI51" s="655"/>
      <c r="OSJ51" s="655"/>
      <c r="OSK51" s="655"/>
      <c r="OSL51" s="655"/>
      <c r="OSM51" s="655"/>
      <c r="OSN51" s="655"/>
      <c r="OSO51" s="655"/>
      <c r="OSP51" s="655"/>
      <c r="OSQ51" s="655"/>
      <c r="OSR51" s="655"/>
      <c r="OSS51" s="655"/>
      <c r="OST51" s="655"/>
      <c r="OSU51" s="655"/>
      <c r="OSV51" s="655"/>
      <c r="OSW51" s="655"/>
      <c r="OSX51" s="655"/>
      <c r="OSY51" s="655"/>
      <c r="OSZ51" s="655"/>
      <c r="OTA51" s="655"/>
      <c r="OTB51" s="655"/>
      <c r="OTC51" s="655"/>
      <c r="OTD51" s="655"/>
      <c r="OTE51" s="655"/>
      <c r="OTF51" s="655"/>
      <c r="OTG51" s="655"/>
      <c r="OTH51" s="655"/>
      <c r="OTI51" s="655"/>
      <c r="OTJ51" s="655"/>
      <c r="OTK51" s="655"/>
      <c r="OTL51" s="655"/>
      <c r="OTM51" s="655"/>
      <c r="OTN51" s="655"/>
      <c r="OTO51" s="655"/>
      <c r="OTP51" s="655"/>
      <c r="OTQ51" s="655"/>
      <c r="OTR51" s="655"/>
      <c r="OTS51" s="655"/>
      <c r="OTT51" s="655"/>
      <c r="OTU51" s="655"/>
      <c r="OTV51" s="655"/>
      <c r="OTW51" s="655"/>
      <c r="OTX51" s="655"/>
      <c r="OTY51" s="655"/>
      <c r="OTZ51" s="655"/>
      <c r="OUA51" s="655"/>
      <c r="OUB51" s="655"/>
      <c r="OUC51" s="655"/>
      <c r="OUD51" s="655"/>
      <c r="OUE51" s="655"/>
      <c r="OUF51" s="655"/>
      <c r="OUG51" s="655"/>
      <c r="OUH51" s="655"/>
      <c r="OUI51" s="655"/>
      <c r="OUJ51" s="655"/>
      <c r="OUK51" s="655"/>
      <c r="OUL51" s="655"/>
      <c r="OUM51" s="655"/>
      <c r="OUN51" s="655"/>
      <c r="OUO51" s="655"/>
      <c r="OUP51" s="655"/>
      <c r="OUQ51" s="655"/>
      <c r="OUR51" s="655"/>
      <c r="OUS51" s="655"/>
      <c r="OUT51" s="655"/>
      <c r="OUU51" s="655"/>
      <c r="OUV51" s="655"/>
      <c r="OUW51" s="655"/>
      <c r="OUX51" s="655"/>
      <c r="OUY51" s="655"/>
      <c r="OUZ51" s="655"/>
      <c r="OVA51" s="655"/>
      <c r="OVB51" s="655"/>
      <c r="OVC51" s="655"/>
      <c r="OVD51" s="655"/>
      <c r="OVE51" s="655"/>
      <c r="OVF51" s="655"/>
      <c r="OVG51" s="655"/>
      <c r="OVH51" s="655"/>
      <c r="OVI51" s="655"/>
      <c r="OVJ51" s="655"/>
      <c r="OVK51" s="655"/>
      <c r="OVL51" s="655"/>
      <c r="OVM51" s="655"/>
      <c r="OVN51" s="655"/>
      <c r="OVO51" s="655"/>
      <c r="OVP51" s="655"/>
      <c r="OVQ51" s="655"/>
      <c r="OVR51" s="655"/>
      <c r="OVS51" s="655"/>
      <c r="OVT51" s="655"/>
      <c r="OVU51" s="655"/>
      <c r="OVV51" s="655"/>
      <c r="OVW51" s="655"/>
      <c r="OVX51" s="655"/>
      <c r="OVY51" s="655"/>
      <c r="OVZ51" s="655"/>
      <c r="OWA51" s="655"/>
      <c r="OWB51" s="655"/>
      <c r="OWC51" s="655"/>
      <c r="OWD51" s="655"/>
      <c r="OWE51" s="655"/>
      <c r="OWF51" s="655"/>
      <c r="OWG51" s="655"/>
      <c r="OWH51" s="655"/>
      <c r="OWI51" s="655"/>
      <c r="OWJ51" s="655"/>
      <c r="OWK51" s="655"/>
      <c r="OWL51" s="655"/>
      <c r="OWM51" s="655"/>
      <c r="OWN51" s="655"/>
      <c r="OWO51" s="655"/>
      <c r="OWP51" s="655"/>
      <c r="OWQ51" s="655"/>
      <c r="OWR51" s="655"/>
      <c r="OWS51" s="655"/>
      <c r="OWT51" s="655"/>
      <c r="OWU51" s="655"/>
      <c r="OWV51" s="655"/>
      <c r="OWW51" s="655"/>
      <c r="OWX51" s="655"/>
      <c r="OWY51" s="655"/>
      <c r="OWZ51" s="655"/>
      <c r="OXA51" s="655"/>
      <c r="OXB51" s="655"/>
      <c r="OXC51" s="655"/>
      <c r="OXD51" s="655"/>
      <c r="OXE51" s="655"/>
      <c r="OXF51" s="655"/>
      <c r="OXG51" s="655"/>
      <c r="OXH51" s="655"/>
      <c r="OXI51" s="655"/>
      <c r="OXJ51" s="655"/>
      <c r="OXK51" s="655"/>
      <c r="OXL51" s="655"/>
      <c r="OXM51" s="655"/>
      <c r="OXN51" s="655"/>
      <c r="OXO51" s="655"/>
      <c r="OXP51" s="655"/>
      <c r="OXQ51" s="655"/>
      <c r="OXR51" s="655"/>
      <c r="OXS51" s="655"/>
      <c r="OXT51" s="655"/>
      <c r="OXU51" s="655"/>
      <c r="OXV51" s="655"/>
      <c r="OXW51" s="655"/>
      <c r="OXX51" s="655"/>
      <c r="OXY51" s="655"/>
      <c r="OXZ51" s="655"/>
      <c r="OYA51" s="655"/>
      <c r="OYB51" s="655"/>
      <c r="OYC51" s="655"/>
      <c r="OYD51" s="655"/>
      <c r="OYE51" s="655"/>
      <c r="OYF51" s="655"/>
      <c r="OYG51" s="655"/>
      <c r="OYH51" s="655"/>
      <c r="OYI51" s="655"/>
      <c r="OYJ51" s="655"/>
      <c r="OYK51" s="655"/>
      <c r="OYL51" s="655"/>
      <c r="OYM51" s="655"/>
      <c r="OYN51" s="655"/>
      <c r="OYO51" s="655"/>
      <c r="OYP51" s="655"/>
      <c r="OYQ51" s="655"/>
      <c r="OYR51" s="655"/>
      <c r="OYS51" s="655"/>
      <c r="OYT51" s="655"/>
      <c r="OYU51" s="655"/>
      <c r="OYV51" s="655"/>
      <c r="OYW51" s="655"/>
      <c r="OYX51" s="655"/>
      <c r="OYY51" s="655"/>
      <c r="OYZ51" s="655"/>
      <c r="OZA51" s="655"/>
      <c r="OZB51" s="655"/>
      <c r="OZC51" s="655"/>
      <c r="OZD51" s="655"/>
      <c r="OZE51" s="655"/>
      <c r="OZF51" s="655"/>
      <c r="OZG51" s="655"/>
      <c r="OZH51" s="655"/>
      <c r="OZI51" s="655"/>
      <c r="OZJ51" s="655"/>
      <c r="OZK51" s="655"/>
      <c r="OZL51" s="655"/>
      <c r="OZM51" s="655"/>
      <c r="OZN51" s="655"/>
      <c r="OZO51" s="655"/>
      <c r="OZP51" s="655"/>
      <c r="OZQ51" s="655"/>
      <c r="OZR51" s="655"/>
      <c r="OZS51" s="655"/>
      <c r="OZT51" s="655"/>
      <c r="OZU51" s="655"/>
      <c r="OZV51" s="655"/>
      <c r="OZW51" s="655"/>
      <c r="OZX51" s="655"/>
      <c r="OZY51" s="655"/>
      <c r="OZZ51" s="655"/>
      <c r="PAA51" s="655"/>
      <c r="PAB51" s="655"/>
      <c r="PAC51" s="655"/>
      <c r="PAD51" s="655"/>
      <c r="PAE51" s="655"/>
      <c r="PAF51" s="655"/>
      <c r="PAG51" s="655"/>
      <c r="PAH51" s="655"/>
      <c r="PAI51" s="655"/>
      <c r="PAJ51" s="655"/>
      <c r="PAK51" s="655"/>
      <c r="PAL51" s="655"/>
      <c r="PAM51" s="655"/>
      <c r="PAN51" s="655"/>
      <c r="PAO51" s="655"/>
      <c r="PAP51" s="655"/>
      <c r="PAQ51" s="655"/>
      <c r="PAR51" s="655"/>
      <c r="PAS51" s="655"/>
      <c r="PAT51" s="655"/>
      <c r="PAU51" s="655"/>
      <c r="PAV51" s="655"/>
      <c r="PAW51" s="655"/>
      <c r="PAX51" s="655"/>
      <c r="PAY51" s="655"/>
      <c r="PAZ51" s="655"/>
      <c r="PBA51" s="655"/>
      <c r="PBB51" s="655"/>
      <c r="PBC51" s="655"/>
      <c r="PBD51" s="655"/>
      <c r="PBE51" s="655"/>
      <c r="PBF51" s="655"/>
      <c r="PBG51" s="655"/>
      <c r="PBH51" s="655"/>
      <c r="PBI51" s="655"/>
      <c r="PBJ51" s="655"/>
      <c r="PBK51" s="655"/>
      <c r="PBL51" s="655"/>
      <c r="PBM51" s="655"/>
      <c r="PBN51" s="655"/>
      <c r="PBO51" s="655"/>
      <c r="PBP51" s="655"/>
      <c r="PBQ51" s="655"/>
      <c r="PBR51" s="655"/>
      <c r="PBS51" s="655"/>
      <c r="PBT51" s="655"/>
      <c r="PBU51" s="655"/>
      <c r="PBV51" s="655"/>
      <c r="PBW51" s="655"/>
      <c r="PBX51" s="655"/>
      <c r="PBY51" s="655"/>
      <c r="PBZ51" s="655"/>
      <c r="PCA51" s="655"/>
      <c r="PCB51" s="655"/>
      <c r="PCC51" s="655"/>
      <c r="PCD51" s="655"/>
      <c r="PCE51" s="655"/>
      <c r="PCF51" s="655"/>
      <c r="PCG51" s="655"/>
      <c r="PCH51" s="655"/>
      <c r="PCI51" s="655"/>
      <c r="PCJ51" s="655"/>
      <c r="PCK51" s="655"/>
      <c r="PCL51" s="655"/>
      <c r="PCM51" s="655"/>
      <c r="PCN51" s="655"/>
      <c r="PCO51" s="655"/>
      <c r="PCP51" s="655"/>
      <c r="PCQ51" s="655"/>
      <c r="PCR51" s="655"/>
      <c r="PCS51" s="655"/>
      <c r="PCT51" s="655"/>
      <c r="PCU51" s="655"/>
      <c r="PCV51" s="655"/>
      <c r="PCW51" s="655"/>
      <c r="PCX51" s="655"/>
      <c r="PCY51" s="655"/>
      <c r="PCZ51" s="655"/>
      <c r="PDA51" s="655"/>
      <c r="PDB51" s="655"/>
      <c r="PDC51" s="655"/>
      <c r="PDD51" s="655"/>
      <c r="PDE51" s="655"/>
      <c r="PDF51" s="655"/>
      <c r="PDG51" s="655"/>
      <c r="PDH51" s="655"/>
      <c r="PDI51" s="655"/>
      <c r="PDJ51" s="655"/>
      <c r="PDK51" s="655"/>
      <c r="PDL51" s="655"/>
      <c r="PDM51" s="655"/>
      <c r="PDN51" s="655"/>
      <c r="PDO51" s="655"/>
      <c r="PDP51" s="655"/>
      <c r="PDQ51" s="655"/>
      <c r="PDR51" s="655"/>
      <c r="PDS51" s="655"/>
      <c r="PDT51" s="655"/>
      <c r="PDU51" s="655"/>
      <c r="PDV51" s="655"/>
      <c r="PDW51" s="655"/>
      <c r="PDX51" s="655"/>
      <c r="PDY51" s="655"/>
      <c r="PDZ51" s="655"/>
      <c r="PEA51" s="655"/>
      <c r="PEB51" s="655"/>
      <c r="PEC51" s="655"/>
      <c r="PED51" s="655"/>
      <c r="PEE51" s="655"/>
      <c r="PEF51" s="655"/>
      <c r="PEG51" s="655"/>
      <c r="PEH51" s="655"/>
      <c r="PEI51" s="655"/>
      <c r="PEJ51" s="655"/>
      <c r="PEK51" s="655"/>
      <c r="PEL51" s="655"/>
      <c r="PEM51" s="655"/>
      <c r="PEN51" s="655"/>
      <c r="PEO51" s="655"/>
      <c r="PEP51" s="655"/>
      <c r="PEQ51" s="655"/>
      <c r="PER51" s="655"/>
      <c r="PES51" s="655"/>
      <c r="PET51" s="655"/>
      <c r="PEU51" s="655"/>
      <c r="PEV51" s="655"/>
      <c r="PEW51" s="655"/>
      <c r="PEX51" s="655"/>
      <c r="PEY51" s="655"/>
      <c r="PEZ51" s="655"/>
      <c r="PFA51" s="655"/>
      <c r="PFB51" s="655"/>
      <c r="PFC51" s="655"/>
      <c r="PFD51" s="655"/>
      <c r="PFE51" s="655"/>
      <c r="PFF51" s="655"/>
      <c r="PFG51" s="655"/>
      <c r="PFH51" s="655"/>
      <c r="PFI51" s="655"/>
      <c r="PFJ51" s="655"/>
      <c r="PFK51" s="655"/>
      <c r="PFL51" s="655"/>
      <c r="PFM51" s="655"/>
      <c r="PFN51" s="655"/>
      <c r="PFO51" s="655"/>
      <c r="PFP51" s="655"/>
      <c r="PFQ51" s="655"/>
      <c r="PFR51" s="655"/>
      <c r="PFS51" s="655"/>
      <c r="PFT51" s="655"/>
      <c r="PFU51" s="655"/>
      <c r="PFV51" s="655"/>
      <c r="PFW51" s="655"/>
      <c r="PFX51" s="655"/>
      <c r="PFY51" s="655"/>
      <c r="PFZ51" s="655"/>
      <c r="PGA51" s="655"/>
      <c r="PGB51" s="655"/>
      <c r="PGC51" s="655"/>
      <c r="PGD51" s="655"/>
      <c r="PGE51" s="655"/>
      <c r="PGF51" s="655"/>
      <c r="PGG51" s="655"/>
      <c r="PGH51" s="655"/>
      <c r="PGI51" s="655"/>
      <c r="PGJ51" s="655"/>
      <c r="PGK51" s="655"/>
      <c r="PGL51" s="655"/>
      <c r="PGM51" s="655"/>
      <c r="PGN51" s="655"/>
      <c r="PGO51" s="655"/>
      <c r="PGP51" s="655"/>
      <c r="PGQ51" s="655"/>
      <c r="PGR51" s="655"/>
      <c r="PGS51" s="655"/>
      <c r="PGT51" s="655"/>
      <c r="PGU51" s="655"/>
      <c r="PGV51" s="655"/>
      <c r="PGW51" s="655"/>
      <c r="PGX51" s="655"/>
      <c r="PGY51" s="655"/>
      <c r="PGZ51" s="655"/>
      <c r="PHA51" s="655"/>
      <c r="PHB51" s="655"/>
      <c r="PHC51" s="655"/>
      <c r="PHD51" s="655"/>
      <c r="PHE51" s="655"/>
      <c r="PHF51" s="655"/>
      <c r="PHG51" s="655"/>
      <c r="PHH51" s="655"/>
      <c r="PHI51" s="655"/>
      <c r="PHJ51" s="655"/>
      <c r="PHK51" s="655"/>
      <c r="PHL51" s="655"/>
      <c r="PHM51" s="655"/>
      <c r="PHN51" s="655"/>
      <c r="PHO51" s="655"/>
      <c r="PHP51" s="655"/>
      <c r="PHQ51" s="655"/>
      <c r="PHR51" s="655"/>
      <c r="PHS51" s="655"/>
      <c r="PHT51" s="655"/>
      <c r="PHU51" s="655"/>
      <c r="PHV51" s="655"/>
      <c r="PHW51" s="655"/>
      <c r="PHX51" s="655"/>
      <c r="PHY51" s="655"/>
      <c r="PHZ51" s="655"/>
      <c r="PIA51" s="655"/>
      <c r="PIB51" s="655"/>
      <c r="PIC51" s="655"/>
      <c r="PID51" s="655"/>
      <c r="PIE51" s="655"/>
      <c r="PIF51" s="655"/>
      <c r="PIG51" s="655"/>
      <c r="PIH51" s="655"/>
      <c r="PII51" s="655"/>
      <c r="PIJ51" s="655"/>
      <c r="PIK51" s="655"/>
      <c r="PIL51" s="655"/>
      <c r="PIM51" s="655"/>
      <c r="PIN51" s="655"/>
      <c r="PIO51" s="655"/>
      <c r="PIP51" s="655"/>
      <c r="PIQ51" s="655"/>
      <c r="PIR51" s="655"/>
      <c r="PIS51" s="655"/>
      <c r="PIT51" s="655"/>
      <c r="PIU51" s="655"/>
      <c r="PIV51" s="655"/>
      <c r="PIW51" s="655"/>
      <c r="PIX51" s="655"/>
      <c r="PIY51" s="655"/>
      <c r="PIZ51" s="655"/>
      <c r="PJA51" s="655"/>
      <c r="PJB51" s="655"/>
      <c r="PJC51" s="655"/>
      <c r="PJD51" s="655"/>
      <c r="PJE51" s="655"/>
      <c r="PJF51" s="655"/>
      <c r="PJG51" s="655"/>
      <c r="PJH51" s="655"/>
      <c r="PJI51" s="655"/>
      <c r="PJJ51" s="655"/>
      <c r="PJK51" s="655"/>
      <c r="PJL51" s="655"/>
      <c r="PJM51" s="655"/>
      <c r="PJN51" s="655"/>
      <c r="PJO51" s="655"/>
      <c r="PJP51" s="655"/>
      <c r="PJQ51" s="655"/>
      <c r="PJR51" s="655"/>
      <c r="PJS51" s="655"/>
      <c r="PJT51" s="655"/>
      <c r="PJU51" s="655"/>
      <c r="PJV51" s="655"/>
      <c r="PJW51" s="655"/>
      <c r="PJX51" s="655"/>
      <c r="PJY51" s="655"/>
      <c r="PJZ51" s="655"/>
      <c r="PKA51" s="655"/>
      <c r="PKB51" s="655"/>
      <c r="PKC51" s="655"/>
      <c r="PKD51" s="655"/>
      <c r="PKE51" s="655"/>
      <c r="PKF51" s="655"/>
      <c r="PKG51" s="655"/>
      <c r="PKH51" s="655"/>
      <c r="PKI51" s="655"/>
      <c r="PKJ51" s="655"/>
      <c r="PKK51" s="655"/>
      <c r="PKL51" s="655"/>
      <c r="PKM51" s="655"/>
      <c r="PKN51" s="655"/>
      <c r="PKO51" s="655"/>
      <c r="PKP51" s="655"/>
      <c r="PKQ51" s="655"/>
      <c r="PKR51" s="655"/>
      <c r="PKS51" s="655"/>
      <c r="PKT51" s="655"/>
      <c r="PKU51" s="655"/>
      <c r="PKV51" s="655"/>
      <c r="PKW51" s="655"/>
      <c r="PKX51" s="655"/>
      <c r="PKY51" s="655"/>
      <c r="PKZ51" s="655"/>
      <c r="PLA51" s="655"/>
      <c r="PLB51" s="655"/>
      <c r="PLC51" s="655"/>
      <c r="PLD51" s="655"/>
      <c r="PLE51" s="655"/>
      <c r="PLF51" s="655"/>
      <c r="PLG51" s="655"/>
      <c r="PLH51" s="655"/>
      <c r="PLI51" s="655"/>
      <c r="PLJ51" s="655"/>
      <c r="PLK51" s="655"/>
      <c r="PLL51" s="655"/>
      <c r="PLM51" s="655"/>
      <c r="PLN51" s="655"/>
      <c r="PLO51" s="655"/>
      <c r="PLP51" s="655"/>
      <c r="PLQ51" s="655"/>
      <c r="PLR51" s="655"/>
      <c r="PLS51" s="655"/>
      <c r="PLT51" s="655"/>
      <c r="PLU51" s="655"/>
      <c r="PLV51" s="655"/>
      <c r="PLW51" s="655"/>
      <c r="PLX51" s="655"/>
      <c r="PLY51" s="655"/>
      <c r="PLZ51" s="655"/>
      <c r="PMA51" s="655"/>
      <c r="PMB51" s="655"/>
      <c r="PMC51" s="655"/>
      <c r="PMD51" s="655"/>
      <c r="PME51" s="655"/>
      <c r="PMF51" s="655"/>
      <c r="PMG51" s="655"/>
      <c r="PMH51" s="655"/>
      <c r="PMI51" s="655"/>
      <c r="PMJ51" s="655"/>
      <c r="PMK51" s="655"/>
      <c r="PML51" s="655"/>
      <c r="PMM51" s="655"/>
      <c r="PMN51" s="655"/>
      <c r="PMO51" s="655"/>
      <c r="PMP51" s="655"/>
      <c r="PMQ51" s="655"/>
      <c r="PMR51" s="655"/>
      <c r="PMS51" s="655"/>
      <c r="PMT51" s="655"/>
      <c r="PMU51" s="655"/>
      <c r="PMV51" s="655"/>
      <c r="PMW51" s="655"/>
      <c r="PMX51" s="655"/>
      <c r="PMY51" s="655"/>
      <c r="PMZ51" s="655"/>
      <c r="PNA51" s="655"/>
      <c r="PNB51" s="655"/>
      <c r="PNC51" s="655"/>
      <c r="PND51" s="655"/>
      <c r="PNE51" s="655"/>
      <c r="PNF51" s="655"/>
      <c r="PNG51" s="655"/>
      <c r="PNH51" s="655"/>
      <c r="PNI51" s="655"/>
      <c r="PNJ51" s="655"/>
      <c r="PNK51" s="655"/>
      <c r="PNL51" s="655"/>
      <c r="PNM51" s="655"/>
      <c r="PNN51" s="655"/>
      <c r="PNO51" s="655"/>
      <c r="PNP51" s="655"/>
      <c r="PNQ51" s="655"/>
      <c r="PNR51" s="655"/>
      <c r="PNS51" s="655"/>
      <c r="PNT51" s="655"/>
      <c r="PNU51" s="655"/>
      <c r="PNV51" s="655"/>
      <c r="PNW51" s="655"/>
      <c r="PNX51" s="655"/>
      <c r="PNY51" s="655"/>
      <c r="PNZ51" s="655"/>
      <c r="POA51" s="655"/>
      <c r="POB51" s="655"/>
      <c r="POC51" s="655"/>
      <c r="POD51" s="655"/>
      <c r="POE51" s="655"/>
      <c r="POF51" s="655"/>
      <c r="POG51" s="655"/>
      <c r="POH51" s="655"/>
      <c r="POI51" s="655"/>
      <c r="POJ51" s="655"/>
      <c r="POK51" s="655"/>
      <c r="POL51" s="655"/>
      <c r="POM51" s="655"/>
      <c r="PON51" s="655"/>
      <c r="POO51" s="655"/>
      <c r="POP51" s="655"/>
      <c r="POQ51" s="655"/>
      <c r="POR51" s="655"/>
      <c r="POS51" s="655"/>
      <c r="POT51" s="655"/>
      <c r="POU51" s="655"/>
      <c r="POV51" s="655"/>
      <c r="POW51" s="655"/>
      <c r="POX51" s="655"/>
      <c r="POY51" s="655"/>
      <c r="POZ51" s="655"/>
      <c r="PPA51" s="655"/>
      <c r="PPB51" s="655"/>
      <c r="PPC51" s="655"/>
      <c r="PPD51" s="655"/>
      <c r="PPE51" s="655"/>
      <c r="PPF51" s="655"/>
      <c r="PPG51" s="655"/>
      <c r="PPH51" s="655"/>
      <c r="PPI51" s="655"/>
      <c r="PPJ51" s="655"/>
      <c r="PPK51" s="655"/>
      <c r="PPL51" s="655"/>
      <c r="PPM51" s="655"/>
      <c r="PPN51" s="655"/>
      <c r="PPO51" s="655"/>
      <c r="PPP51" s="655"/>
      <c r="PPQ51" s="655"/>
      <c r="PPR51" s="655"/>
      <c r="PPS51" s="655"/>
      <c r="PPT51" s="655"/>
      <c r="PPU51" s="655"/>
      <c r="PPV51" s="655"/>
      <c r="PPW51" s="655"/>
      <c r="PPX51" s="655"/>
      <c r="PPY51" s="655"/>
      <c r="PPZ51" s="655"/>
      <c r="PQA51" s="655"/>
      <c r="PQB51" s="655"/>
      <c r="PQC51" s="655"/>
      <c r="PQD51" s="655"/>
      <c r="PQE51" s="655"/>
      <c r="PQF51" s="655"/>
      <c r="PQG51" s="655"/>
      <c r="PQH51" s="655"/>
      <c r="PQI51" s="655"/>
      <c r="PQJ51" s="655"/>
      <c r="PQK51" s="655"/>
      <c r="PQL51" s="655"/>
      <c r="PQM51" s="655"/>
      <c r="PQN51" s="655"/>
      <c r="PQO51" s="655"/>
      <c r="PQP51" s="655"/>
      <c r="PQQ51" s="655"/>
      <c r="PQR51" s="655"/>
      <c r="PQS51" s="655"/>
      <c r="PQT51" s="655"/>
      <c r="PQU51" s="655"/>
      <c r="PQV51" s="655"/>
      <c r="PQW51" s="655"/>
      <c r="PQX51" s="655"/>
      <c r="PQY51" s="655"/>
      <c r="PQZ51" s="655"/>
      <c r="PRA51" s="655"/>
      <c r="PRB51" s="655"/>
      <c r="PRC51" s="655"/>
      <c r="PRD51" s="655"/>
      <c r="PRE51" s="655"/>
      <c r="PRF51" s="655"/>
      <c r="PRG51" s="655"/>
      <c r="PRH51" s="655"/>
      <c r="PRI51" s="655"/>
      <c r="PRJ51" s="655"/>
      <c r="PRK51" s="655"/>
      <c r="PRL51" s="655"/>
      <c r="PRM51" s="655"/>
      <c r="PRN51" s="655"/>
      <c r="PRO51" s="655"/>
      <c r="PRP51" s="655"/>
      <c r="PRQ51" s="655"/>
      <c r="PRR51" s="655"/>
      <c r="PRS51" s="655"/>
      <c r="PRT51" s="655"/>
      <c r="PRU51" s="655"/>
      <c r="PRV51" s="655"/>
      <c r="PRW51" s="655"/>
      <c r="PRX51" s="655"/>
      <c r="PRY51" s="655"/>
      <c r="PRZ51" s="655"/>
      <c r="PSA51" s="655"/>
      <c r="PSB51" s="655"/>
      <c r="PSC51" s="655"/>
      <c r="PSD51" s="655"/>
      <c r="PSE51" s="655"/>
      <c r="PSF51" s="655"/>
      <c r="PSG51" s="655"/>
      <c r="PSH51" s="655"/>
      <c r="PSI51" s="655"/>
      <c r="PSJ51" s="655"/>
      <c r="PSK51" s="655"/>
      <c r="PSL51" s="655"/>
      <c r="PSM51" s="655"/>
      <c r="PSN51" s="655"/>
      <c r="PSO51" s="655"/>
      <c r="PSP51" s="655"/>
      <c r="PSQ51" s="655"/>
      <c r="PSR51" s="655"/>
      <c r="PSS51" s="655"/>
      <c r="PST51" s="655"/>
      <c r="PSU51" s="655"/>
      <c r="PSV51" s="655"/>
      <c r="PSW51" s="655"/>
      <c r="PSX51" s="655"/>
      <c r="PSY51" s="655"/>
      <c r="PSZ51" s="655"/>
      <c r="PTA51" s="655"/>
      <c r="PTB51" s="655"/>
      <c r="PTC51" s="655"/>
      <c r="PTD51" s="655"/>
      <c r="PTE51" s="655"/>
      <c r="PTF51" s="655"/>
      <c r="PTG51" s="655"/>
      <c r="PTH51" s="655"/>
      <c r="PTI51" s="655"/>
      <c r="PTJ51" s="655"/>
      <c r="PTK51" s="655"/>
      <c r="PTL51" s="655"/>
      <c r="PTM51" s="655"/>
      <c r="PTN51" s="655"/>
      <c r="PTO51" s="655"/>
      <c r="PTP51" s="655"/>
      <c r="PTQ51" s="655"/>
      <c r="PTR51" s="655"/>
      <c r="PTS51" s="655"/>
      <c r="PTT51" s="655"/>
      <c r="PTU51" s="655"/>
      <c r="PTV51" s="655"/>
      <c r="PTW51" s="655"/>
      <c r="PTX51" s="655"/>
      <c r="PTY51" s="655"/>
      <c r="PTZ51" s="655"/>
      <c r="PUA51" s="655"/>
      <c r="PUB51" s="655"/>
      <c r="PUC51" s="655"/>
      <c r="PUD51" s="655"/>
      <c r="PUE51" s="655"/>
      <c r="PUF51" s="655"/>
      <c r="PUG51" s="655"/>
      <c r="PUH51" s="655"/>
      <c r="PUI51" s="655"/>
      <c r="PUJ51" s="655"/>
      <c r="PUK51" s="655"/>
      <c r="PUL51" s="655"/>
      <c r="PUM51" s="655"/>
      <c r="PUN51" s="655"/>
      <c r="PUO51" s="655"/>
      <c r="PUP51" s="655"/>
      <c r="PUQ51" s="655"/>
      <c r="PUR51" s="655"/>
      <c r="PUS51" s="655"/>
      <c r="PUT51" s="655"/>
      <c r="PUU51" s="655"/>
      <c r="PUV51" s="655"/>
      <c r="PUW51" s="655"/>
      <c r="PUX51" s="655"/>
      <c r="PUY51" s="655"/>
      <c r="PUZ51" s="655"/>
      <c r="PVA51" s="655"/>
      <c r="PVB51" s="655"/>
      <c r="PVC51" s="655"/>
      <c r="PVD51" s="655"/>
      <c r="PVE51" s="655"/>
      <c r="PVF51" s="655"/>
      <c r="PVG51" s="655"/>
      <c r="PVH51" s="655"/>
      <c r="PVI51" s="655"/>
      <c r="PVJ51" s="655"/>
      <c r="PVK51" s="655"/>
      <c r="PVL51" s="655"/>
      <c r="PVM51" s="655"/>
      <c r="PVN51" s="655"/>
      <c r="PVO51" s="655"/>
      <c r="PVP51" s="655"/>
      <c r="PVQ51" s="655"/>
      <c r="PVR51" s="655"/>
      <c r="PVS51" s="655"/>
      <c r="PVT51" s="655"/>
      <c r="PVU51" s="655"/>
      <c r="PVV51" s="655"/>
      <c r="PVW51" s="655"/>
      <c r="PVX51" s="655"/>
      <c r="PVY51" s="655"/>
      <c r="PVZ51" s="655"/>
      <c r="PWA51" s="655"/>
      <c r="PWB51" s="655"/>
      <c r="PWC51" s="655"/>
      <c r="PWD51" s="655"/>
      <c r="PWE51" s="655"/>
      <c r="PWF51" s="655"/>
      <c r="PWG51" s="655"/>
      <c r="PWH51" s="655"/>
      <c r="PWI51" s="655"/>
      <c r="PWJ51" s="655"/>
      <c r="PWK51" s="655"/>
      <c r="PWL51" s="655"/>
      <c r="PWM51" s="655"/>
      <c r="PWN51" s="655"/>
      <c r="PWO51" s="655"/>
      <c r="PWP51" s="655"/>
      <c r="PWQ51" s="655"/>
      <c r="PWR51" s="655"/>
      <c r="PWS51" s="655"/>
      <c r="PWT51" s="655"/>
      <c r="PWU51" s="655"/>
      <c r="PWV51" s="655"/>
      <c r="PWW51" s="655"/>
      <c r="PWX51" s="655"/>
      <c r="PWY51" s="655"/>
      <c r="PWZ51" s="655"/>
      <c r="PXA51" s="655"/>
      <c r="PXB51" s="655"/>
      <c r="PXC51" s="655"/>
      <c r="PXD51" s="655"/>
      <c r="PXE51" s="655"/>
      <c r="PXF51" s="655"/>
      <c r="PXG51" s="655"/>
      <c r="PXH51" s="655"/>
      <c r="PXI51" s="655"/>
      <c r="PXJ51" s="655"/>
      <c r="PXK51" s="655"/>
      <c r="PXL51" s="655"/>
      <c r="PXM51" s="655"/>
      <c r="PXN51" s="655"/>
      <c r="PXO51" s="655"/>
      <c r="PXP51" s="655"/>
      <c r="PXQ51" s="655"/>
      <c r="PXR51" s="655"/>
      <c r="PXS51" s="655"/>
      <c r="PXT51" s="655"/>
      <c r="PXU51" s="655"/>
      <c r="PXV51" s="655"/>
      <c r="PXW51" s="655"/>
      <c r="PXX51" s="655"/>
      <c r="PXY51" s="655"/>
      <c r="PXZ51" s="655"/>
      <c r="PYA51" s="655"/>
      <c r="PYB51" s="655"/>
      <c r="PYC51" s="655"/>
      <c r="PYD51" s="655"/>
      <c r="PYE51" s="655"/>
      <c r="PYF51" s="655"/>
      <c r="PYG51" s="655"/>
      <c r="PYH51" s="655"/>
      <c r="PYI51" s="655"/>
      <c r="PYJ51" s="655"/>
      <c r="PYK51" s="655"/>
      <c r="PYL51" s="655"/>
      <c r="PYM51" s="655"/>
      <c r="PYN51" s="655"/>
      <c r="PYO51" s="655"/>
      <c r="PYP51" s="655"/>
      <c r="PYQ51" s="655"/>
      <c r="PYR51" s="655"/>
      <c r="PYS51" s="655"/>
      <c r="PYT51" s="655"/>
      <c r="PYU51" s="655"/>
      <c r="PYV51" s="655"/>
      <c r="PYW51" s="655"/>
      <c r="PYX51" s="655"/>
      <c r="PYY51" s="655"/>
      <c r="PYZ51" s="655"/>
      <c r="PZA51" s="655"/>
      <c r="PZB51" s="655"/>
      <c r="PZC51" s="655"/>
      <c r="PZD51" s="655"/>
      <c r="PZE51" s="655"/>
      <c r="PZF51" s="655"/>
      <c r="PZG51" s="655"/>
      <c r="PZH51" s="655"/>
      <c r="PZI51" s="655"/>
      <c r="PZJ51" s="655"/>
      <c r="PZK51" s="655"/>
      <c r="PZL51" s="655"/>
      <c r="PZM51" s="655"/>
      <c r="PZN51" s="655"/>
      <c r="PZO51" s="655"/>
      <c r="PZP51" s="655"/>
      <c r="PZQ51" s="655"/>
      <c r="PZR51" s="655"/>
      <c r="PZS51" s="655"/>
      <c r="PZT51" s="655"/>
      <c r="PZU51" s="655"/>
      <c r="PZV51" s="655"/>
      <c r="PZW51" s="655"/>
      <c r="PZX51" s="655"/>
      <c r="PZY51" s="655"/>
      <c r="PZZ51" s="655"/>
      <c r="QAA51" s="655"/>
      <c r="QAB51" s="655"/>
      <c r="QAC51" s="655"/>
      <c r="QAD51" s="655"/>
      <c r="QAE51" s="655"/>
      <c r="QAF51" s="655"/>
      <c r="QAG51" s="655"/>
      <c r="QAH51" s="655"/>
      <c r="QAI51" s="655"/>
      <c r="QAJ51" s="655"/>
      <c r="QAK51" s="655"/>
      <c r="QAL51" s="655"/>
      <c r="QAM51" s="655"/>
      <c r="QAN51" s="655"/>
      <c r="QAO51" s="655"/>
      <c r="QAP51" s="655"/>
      <c r="QAQ51" s="655"/>
      <c r="QAR51" s="655"/>
      <c r="QAS51" s="655"/>
      <c r="QAT51" s="655"/>
      <c r="QAU51" s="655"/>
      <c r="QAV51" s="655"/>
      <c r="QAW51" s="655"/>
      <c r="QAX51" s="655"/>
      <c r="QAY51" s="655"/>
      <c r="QAZ51" s="655"/>
      <c r="QBA51" s="655"/>
      <c r="QBB51" s="655"/>
      <c r="QBC51" s="655"/>
      <c r="QBD51" s="655"/>
      <c r="QBE51" s="655"/>
      <c r="QBF51" s="655"/>
      <c r="QBG51" s="655"/>
      <c r="QBH51" s="655"/>
      <c r="QBI51" s="655"/>
      <c r="QBJ51" s="655"/>
      <c r="QBK51" s="655"/>
      <c r="QBL51" s="655"/>
      <c r="QBM51" s="655"/>
      <c r="QBN51" s="655"/>
      <c r="QBO51" s="655"/>
      <c r="QBP51" s="655"/>
      <c r="QBQ51" s="655"/>
      <c r="QBR51" s="655"/>
      <c r="QBS51" s="655"/>
      <c r="QBT51" s="655"/>
      <c r="QBU51" s="655"/>
      <c r="QBV51" s="655"/>
      <c r="QBW51" s="655"/>
      <c r="QBX51" s="655"/>
      <c r="QBY51" s="655"/>
      <c r="QBZ51" s="655"/>
      <c r="QCA51" s="655"/>
      <c r="QCB51" s="655"/>
      <c r="QCC51" s="655"/>
      <c r="QCD51" s="655"/>
      <c r="QCE51" s="655"/>
      <c r="QCF51" s="655"/>
      <c r="QCG51" s="655"/>
      <c r="QCH51" s="655"/>
      <c r="QCI51" s="655"/>
      <c r="QCJ51" s="655"/>
      <c r="QCK51" s="655"/>
      <c r="QCL51" s="655"/>
      <c r="QCM51" s="655"/>
      <c r="QCN51" s="655"/>
      <c r="QCO51" s="655"/>
      <c r="QCP51" s="655"/>
      <c r="QCQ51" s="655"/>
      <c r="QCR51" s="655"/>
      <c r="QCS51" s="655"/>
      <c r="QCT51" s="655"/>
      <c r="QCU51" s="655"/>
      <c r="QCV51" s="655"/>
      <c r="QCW51" s="655"/>
      <c r="QCX51" s="655"/>
      <c r="QCY51" s="655"/>
      <c r="QCZ51" s="655"/>
      <c r="QDA51" s="655"/>
      <c r="QDB51" s="655"/>
      <c r="QDC51" s="655"/>
      <c r="QDD51" s="655"/>
      <c r="QDE51" s="655"/>
      <c r="QDF51" s="655"/>
      <c r="QDG51" s="655"/>
      <c r="QDH51" s="655"/>
      <c r="QDI51" s="655"/>
      <c r="QDJ51" s="655"/>
      <c r="QDK51" s="655"/>
      <c r="QDL51" s="655"/>
      <c r="QDM51" s="655"/>
      <c r="QDN51" s="655"/>
      <c r="QDO51" s="655"/>
      <c r="QDP51" s="655"/>
      <c r="QDQ51" s="655"/>
      <c r="QDR51" s="655"/>
      <c r="QDS51" s="655"/>
      <c r="QDT51" s="655"/>
      <c r="QDU51" s="655"/>
      <c r="QDV51" s="655"/>
      <c r="QDW51" s="655"/>
      <c r="QDX51" s="655"/>
      <c r="QDY51" s="655"/>
      <c r="QDZ51" s="655"/>
      <c r="QEA51" s="655"/>
      <c r="QEB51" s="655"/>
      <c r="QEC51" s="655"/>
      <c r="QED51" s="655"/>
      <c r="QEE51" s="655"/>
      <c r="QEF51" s="655"/>
      <c r="QEG51" s="655"/>
      <c r="QEH51" s="655"/>
      <c r="QEI51" s="655"/>
      <c r="QEJ51" s="655"/>
      <c r="QEK51" s="655"/>
      <c r="QEL51" s="655"/>
      <c r="QEM51" s="655"/>
      <c r="QEN51" s="655"/>
      <c r="QEO51" s="655"/>
      <c r="QEP51" s="655"/>
      <c r="QEQ51" s="655"/>
      <c r="QER51" s="655"/>
      <c r="QES51" s="655"/>
      <c r="QET51" s="655"/>
      <c r="QEU51" s="655"/>
      <c r="QEV51" s="655"/>
      <c r="QEW51" s="655"/>
      <c r="QEX51" s="655"/>
      <c r="QEY51" s="655"/>
      <c r="QEZ51" s="655"/>
      <c r="QFA51" s="655"/>
      <c r="QFB51" s="655"/>
      <c r="QFC51" s="655"/>
      <c r="QFD51" s="655"/>
      <c r="QFE51" s="655"/>
      <c r="QFF51" s="655"/>
      <c r="QFG51" s="655"/>
      <c r="QFH51" s="655"/>
      <c r="QFI51" s="655"/>
      <c r="QFJ51" s="655"/>
      <c r="QFK51" s="655"/>
      <c r="QFL51" s="655"/>
      <c r="QFM51" s="655"/>
      <c r="QFN51" s="655"/>
      <c r="QFO51" s="655"/>
      <c r="QFP51" s="655"/>
      <c r="QFQ51" s="655"/>
      <c r="QFR51" s="655"/>
      <c r="QFS51" s="655"/>
      <c r="QFT51" s="655"/>
      <c r="QFU51" s="655"/>
      <c r="QFV51" s="655"/>
      <c r="QFW51" s="655"/>
      <c r="QFX51" s="655"/>
      <c r="QFY51" s="655"/>
      <c r="QFZ51" s="655"/>
      <c r="QGA51" s="655"/>
      <c r="QGB51" s="655"/>
      <c r="QGC51" s="655"/>
      <c r="QGD51" s="655"/>
      <c r="QGE51" s="655"/>
      <c r="QGF51" s="655"/>
      <c r="QGG51" s="655"/>
      <c r="QGH51" s="655"/>
      <c r="QGI51" s="655"/>
      <c r="QGJ51" s="655"/>
      <c r="QGK51" s="655"/>
      <c r="QGL51" s="655"/>
      <c r="QGM51" s="655"/>
      <c r="QGN51" s="655"/>
      <c r="QGO51" s="655"/>
      <c r="QGP51" s="655"/>
      <c r="QGQ51" s="655"/>
      <c r="QGR51" s="655"/>
      <c r="QGS51" s="655"/>
      <c r="QGT51" s="655"/>
      <c r="QGU51" s="655"/>
      <c r="QGV51" s="655"/>
      <c r="QGW51" s="655"/>
      <c r="QGX51" s="655"/>
      <c r="QGY51" s="655"/>
      <c r="QGZ51" s="655"/>
      <c r="QHA51" s="655"/>
      <c r="QHB51" s="655"/>
      <c r="QHC51" s="655"/>
      <c r="QHD51" s="655"/>
      <c r="QHE51" s="655"/>
      <c r="QHF51" s="655"/>
      <c r="QHG51" s="655"/>
      <c r="QHH51" s="655"/>
      <c r="QHI51" s="655"/>
      <c r="QHJ51" s="655"/>
      <c r="QHK51" s="655"/>
      <c r="QHL51" s="655"/>
      <c r="QHM51" s="655"/>
      <c r="QHN51" s="655"/>
      <c r="QHO51" s="655"/>
      <c r="QHP51" s="655"/>
      <c r="QHQ51" s="655"/>
      <c r="QHR51" s="655"/>
      <c r="QHS51" s="655"/>
      <c r="QHT51" s="655"/>
      <c r="QHU51" s="655"/>
      <c r="QHV51" s="655"/>
      <c r="QHW51" s="655"/>
      <c r="QHX51" s="655"/>
      <c r="QHY51" s="655"/>
      <c r="QHZ51" s="655"/>
      <c r="QIA51" s="655"/>
      <c r="QIB51" s="655"/>
      <c r="QIC51" s="655"/>
      <c r="QID51" s="655"/>
      <c r="QIE51" s="655"/>
      <c r="QIF51" s="655"/>
      <c r="QIG51" s="655"/>
      <c r="QIH51" s="655"/>
      <c r="QII51" s="655"/>
      <c r="QIJ51" s="655"/>
      <c r="QIK51" s="655"/>
      <c r="QIL51" s="655"/>
      <c r="QIM51" s="655"/>
      <c r="QIN51" s="655"/>
      <c r="QIO51" s="655"/>
      <c r="QIP51" s="655"/>
      <c r="QIQ51" s="655"/>
      <c r="QIR51" s="655"/>
      <c r="QIS51" s="655"/>
      <c r="QIT51" s="655"/>
      <c r="QIU51" s="655"/>
      <c r="QIV51" s="655"/>
      <c r="QIW51" s="655"/>
      <c r="QIX51" s="655"/>
      <c r="QIY51" s="655"/>
      <c r="QIZ51" s="655"/>
      <c r="QJA51" s="655"/>
      <c r="QJB51" s="655"/>
      <c r="QJC51" s="655"/>
      <c r="QJD51" s="655"/>
      <c r="QJE51" s="655"/>
      <c r="QJF51" s="655"/>
      <c r="QJG51" s="655"/>
      <c r="QJH51" s="655"/>
      <c r="QJI51" s="655"/>
      <c r="QJJ51" s="655"/>
      <c r="QJK51" s="655"/>
      <c r="QJL51" s="655"/>
      <c r="QJM51" s="655"/>
      <c r="QJN51" s="655"/>
      <c r="QJO51" s="655"/>
      <c r="QJP51" s="655"/>
      <c r="QJQ51" s="655"/>
      <c r="QJR51" s="655"/>
      <c r="QJS51" s="655"/>
      <c r="QJT51" s="655"/>
      <c r="QJU51" s="655"/>
      <c r="QJV51" s="655"/>
      <c r="QJW51" s="655"/>
      <c r="QJX51" s="655"/>
      <c r="QJY51" s="655"/>
      <c r="QJZ51" s="655"/>
      <c r="QKA51" s="655"/>
      <c r="QKB51" s="655"/>
      <c r="QKC51" s="655"/>
      <c r="QKD51" s="655"/>
      <c r="QKE51" s="655"/>
      <c r="QKF51" s="655"/>
      <c r="QKG51" s="655"/>
      <c r="QKH51" s="655"/>
      <c r="QKI51" s="655"/>
      <c r="QKJ51" s="655"/>
      <c r="QKK51" s="655"/>
      <c r="QKL51" s="655"/>
      <c r="QKM51" s="655"/>
      <c r="QKN51" s="655"/>
      <c r="QKO51" s="655"/>
      <c r="QKP51" s="655"/>
      <c r="QKQ51" s="655"/>
      <c r="QKR51" s="655"/>
      <c r="QKS51" s="655"/>
      <c r="QKT51" s="655"/>
      <c r="QKU51" s="655"/>
      <c r="QKV51" s="655"/>
      <c r="QKW51" s="655"/>
      <c r="QKX51" s="655"/>
      <c r="QKY51" s="655"/>
      <c r="QKZ51" s="655"/>
      <c r="QLA51" s="655"/>
      <c r="QLB51" s="655"/>
      <c r="QLC51" s="655"/>
      <c r="QLD51" s="655"/>
      <c r="QLE51" s="655"/>
      <c r="QLF51" s="655"/>
      <c r="QLG51" s="655"/>
      <c r="QLH51" s="655"/>
      <c r="QLI51" s="655"/>
      <c r="QLJ51" s="655"/>
      <c r="QLK51" s="655"/>
      <c r="QLL51" s="655"/>
      <c r="QLM51" s="655"/>
      <c r="QLN51" s="655"/>
      <c r="QLO51" s="655"/>
      <c r="QLP51" s="655"/>
      <c r="QLQ51" s="655"/>
      <c r="QLR51" s="655"/>
      <c r="QLS51" s="655"/>
      <c r="QLT51" s="655"/>
      <c r="QLU51" s="655"/>
      <c r="QLV51" s="655"/>
      <c r="QLW51" s="655"/>
      <c r="QLX51" s="655"/>
      <c r="QLY51" s="655"/>
      <c r="QLZ51" s="655"/>
      <c r="QMA51" s="655"/>
      <c r="QMB51" s="655"/>
      <c r="QMC51" s="655"/>
      <c r="QMD51" s="655"/>
      <c r="QME51" s="655"/>
      <c r="QMF51" s="655"/>
      <c r="QMG51" s="655"/>
      <c r="QMH51" s="655"/>
      <c r="QMI51" s="655"/>
      <c r="QMJ51" s="655"/>
      <c r="QMK51" s="655"/>
      <c r="QML51" s="655"/>
      <c r="QMM51" s="655"/>
      <c r="QMN51" s="655"/>
      <c r="QMO51" s="655"/>
      <c r="QMP51" s="655"/>
      <c r="QMQ51" s="655"/>
      <c r="QMR51" s="655"/>
      <c r="QMS51" s="655"/>
      <c r="QMT51" s="655"/>
      <c r="QMU51" s="655"/>
      <c r="QMV51" s="655"/>
      <c r="QMW51" s="655"/>
      <c r="QMX51" s="655"/>
      <c r="QMY51" s="655"/>
      <c r="QMZ51" s="655"/>
      <c r="QNA51" s="655"/>
      <c r="QNB51" s="655"/>
      <c r="QNC51" s="655"/>
      <c r="QND51" s="655"/>
      <c r="QNE51" s="655"/>
      <c r="QNF51" s="655"/>
      <c r="QNG51" s="655"/>
      <c r="QNH51" s="655"/>
      <c r="QNI51" s="655"/>
      <c r="QNJ51" s="655"/>
      <c r="QNK51" s="655"/>
      <c r="QNL51" s="655"/>
      <c r="QNM51" s="655"/>
      <c r="QNN51" s="655"/>
      <c r="QNO51" s="655"/>
      <c r="QNP51" s="655"/>
      <c r="QNQ51" s="655"/>
      <c r="QNR51" s="655"/>
      <c r="QNS51" s="655"/>
      <c r="QNT51" s="655"/>
      <c r="QNU51" s="655"/>
      <c r="QNV51" s="655"/>
      <c r="QNW51" s="655"/>
      <c r="QNX51" s="655"/>
      <c r="QNY51" s="655"/>
      <c r="QNZ51" s="655"/>
      <c r="QOA51" s="655"/>
      <c r="QOB51" s="655"/>
      <c r="QOC51" s="655"/>
      <c r="QOD51" s="655"/>
      <c r="QOE51" s="655"/>
      <c r="QOF51" s="655"/>
      <c r="QOG51" s="655"/>
      <c r="QOH51" s="655"/>
      <c r="QOI51" s="655"/>
      <c r="QOJ51" s="655"/>
      <c r="QOK51" s="655"/>
      <c r="QOL51" s="655"/>
      <c r="QOM51" s="655"/>
      <c r="QON51" s="655"/>
      <c r="QOO51" s="655"/>
      <c r="QOP51" s="655"/>
      <c r="QOQ51" s="655"/>
      <c r="QOR51" s="655"/>
      <c r="QOS51" s="655"/>
      <c r="QOT51" s="655"/>
      <c r="QOU51" s="655"/>
      <c r="QOV51" s="655"/>
      <c r="QOW51" s="655"/>
      <c r="QOX51" s="655"/>
      <c r="QOY51" s="655"/>
      <c r="QOZ51" s="655"/>
      <c r="QPA51" s="655"/>
      <c r="QPB51" s="655"/>
      <c r="QPC51" s="655"/>
      <c r="QPD51" s="655"/>
      <c r="QPE51" s="655"/>
      <c r="QPF51" s="655"/>
      <c r="QPG51" s="655"/>
      <c r="QPH51" s="655"/>
      <c r="QPI51" s="655"/>
      <c r="QPJ51" s="655"/>
      <c r="QPK51" s="655"/>
      <c r="QPL51" s="655"/>
      <c r="QPM51" s="655"/>
      <c r="QPN51" s="655"/>
      <c r="QPO51" s="655"/>
      <c r="QPP51" s="655"/>
      <c r="QPQ51" s="655"/>
      <c r="QPR51" s="655"/>
      <c r="QPS51" s="655"/>
      <c r="QPT51" s="655"/>
      <c r="QPU51" s="655"/>
      <c r="QPV51" s="655"/>
      <c r="QPW51" s="655"/>
      <c r="QPX51" s="655"/>
      <c r="QPY51" s="655"/>
      <c r="QPZ51" s="655"/>
      <c r="QQA51" s="655"/>
      <c r="QQB51" s="655"/>
      <c r="QQC51" s="655"/>
      <c r="QQD51" s="655"/>
      <c r="QQE51" s="655"/>
      <c r="QQF51" s="655"/>
      <c r="QQG51" s="655"/>
      <c r="QQH51" s="655"/>
      <c r="QQI51" s="655"/>
      <c r="QQJ51" s="655"/>
      <c r="QQK51" s="655"/>
      <c r="QQL51" s="655"/>
      <c r="QQM51" s="655"/>
      <c r="QQN51" s="655"/>
      <c r="QQO51" s="655"/>
      <c r="QQP51" s="655"/>
      <c r="QQQ51" s="655"/>
      <c r="QQR51" s="655"/>
      <c r="QQS51" s="655"/>
      <c r="QQT51" s="655"/>
      <c r="QQU51" s="655"/>
      <c r="QQV51" s="655"/>
      <c r="QQW51" s="655"/>
      <c r="QQX51" s="655"/>
      <c r="QQY51" s="655"/>
      <c r="QQZ51" s="655"/>
      <c r="QRA51" s="655"/>
      <c r="QRB51" s="655"/>
      <c r="QRC51" s="655"/>
      <c r="QRD51" s="655"/>
      <c r="QRE51" s="655"/>
      <c r="QRF51" s="655"/>
      <c r="QRG51" s="655"/>
      <c r="QRH51" s="655"/>
      <c r="QRI51" s="655"/>
      <c r="QRJ51" s="655"/>
      <c r="QRK51" s="655"/>
      <c r="QRL51" s="655"/>
      <c r="QRM51" s="655"/>
      <c r="QRN51" s="655"/>
      <c r="QRO51" s="655"/>
      <c r="QRP51" s="655"/>
      <c r="QRQ51" s="655"/>
      <c r="QRR51" s="655"/>
      <c r="QRS51" s="655"/>
      <c r="QRT51" s="655"/>
      <c r="QRU51" s="655"/>
      <c r="QRV51" s="655"/>
      <c r="QRW51" s="655"/>
      <c r="QRX51" s="655"/>
      <c r="QRY51" s="655"/>
      <c r="QRZ51" s="655"/>
      <c r="QSA51" s="655"/>
      <c r="QSB51" s="655"/>
      <c r="QSC51" s="655"/>
      <c r="QSD51" s="655"/>
      <c r="QSE51" s="655"/>
      <c r="QSF51" s="655"/>
      <c r="QSG51" s="655"/>
      <c r="QSH51" s="655"/>
      <c r="QSI51" s="655"/>
      <c r="QSJ51" s="655"/>
      <c r="QSK51" s="655"/>
      <c r="QSL51" s="655"/>
      <c r="QSM51" s="655"/>
      <c r="QSN51" s="655"/>
      <c r="QSO51" s="655"/>
      <c r="QSP51" s="655"/>
      <c r="QSQ51" s="655"/>
      <c r="QSR51" s="655"/>
      <c r="QSS51" s="655"/>
      <c r="QST51" s="655"/>
      <c r="QSU51" s="655"/>
      <c r="QSV51" s="655"/>
      <c r="QSW51" s="655"/>
      <c r="QSX51" s="655"/>
      <c r="QSY51" s="655"/>
      <c r="QSZ51" s="655"/>
      <c r="QTA51" s="655"/>
      <c r="QTB51" s="655"/>
      <c r="QTC51" s="655"/>
      <c r="QTD51" s="655"/>
      <c r="QTE51" s="655"/>
      <c r="QTF51" s="655"/>
      <c r="QTG51" s="655"/>
      <c r="QTH51" s="655"/>
      <c r="QTI51" s="655"/>
      <c r="QTJ51" s="655"/>
      <c r="QTK51" s="655"/>
      <c r="QTL51" s="655"/>
      <c r="QTM51" s="655"/>
      <c r="QTN51" s="655"/>
      <c r="QTO51" s="655"/>
      <c r="QTP51" s="655"/>
      <c r="QTQ51" s="655"/>
      <c r="QTR51" s="655"/>
      <c r="QTS51" s="655"/>
      <c r="QTT51" s="655"/>
      <c r="QTU51" s="655"/>
      <c r="QTV51" s="655"/>
      <c r="QTW51" s="655"/>
      <c r="QTX51" s="655"/>
      <c r="QTY51" s="655"/>
      <c r="QTZ51" s="655"/>
      <c r="QUA51" s="655"/>
      <c r="QUB51" s="655"/>
      <c r="QUC51" s="655"/>
      <c r="QUD51" s="655"/>
      <c r="QUE51" s="655"/>
      <c r="QUF51" s="655"/>
      <c r="QUG51" s="655"/>
      <c r="QUH51" s="655"/>
      <c r="QUI51" s="655"/>
      <c r="QUJ51" s="655"/>
      <c r="QUK51" s="655"/>
      <c r="QUL51" s="655"/>
      <c r="QUM51" s="655"/>
      <c r="QUN51" s="655"/>
      <c r="QUO51" s="655"/>
      <c r="QUP51" s="655"/>
      <c r="QUQ51" s="655"/>
      <c r="QUR51" s="655"/>
      <c r="QUS51" s="655"/>
      <c r="QUT51" s="655"/>
      <c r="QUU51" s="655"/>
      <c r="QUV51" s="655"/>
      <c r="QUW51" s="655"/>
      <c r="QUX51" s="655"/>
      <c r="QUY51" s="655"/>
      <c r="QUZ51" s="655"/>
      <c r="QVA51" s="655"/>
      <c r="QVB51" s="655"/>
      <c r="QVC51" s="655"/>
      <c r="QVD51" s="655"/>
      <c r="QVE51" s="655"/>
      <c r="QVF51" s="655"/>
      <c r="QVG51" s="655"/>
      <c r="QVH51" s="655"/>
      <c r="QVI51" s="655"/>
      <c r="QVJ51" s="655"/>
      <c r="QVK51" s="655"/>
      <c r="QVL51" s="655"/>
      <c r="QVM51" s="655"/>
      <c r="QVN51" s="655"/>
      <c r="QVO51" s="655"/>
      <c r="QVP51" s="655"/>
      <c r="QVQ51" s="655"/>
      <c r="QVR51" s="655"/>
      <c r="QVS51" s="655"/>
      <c r="QVT51" s="655"/>
      <c r="QVU51" s="655"/>
      <c r="QVV51" s="655"/>
      <c r="QVW51" s="655"/>
      <c r="QVX51" s="655"/>
      <c r="QVY51" s="655"/>
      <c r="QVZ51" s="655"/>
      <c r="QWA51" s="655"/>
      <c r="QWB51" s="655"/>
      <c r="QWC51" s="655"/>
      <c r="QWD51" s="655"/>
      <c r="QWE51" s="655"/>
      <c r="QWF51" s="655"/>
      <c r="QWG51" s="655"/>
      <c r="QWH51" s="655"/>
      <c r="QWI51" s="655"/>
      <c r="QWJ51" s="655"/>
      <c r="QWK51" s="655"/>
      <c r="QWL51" s="655"/>
      <c r="QWM51" s="655"/>
      <c r="QWN51" s="655"/>
      <c r="QWO51" s="655"/>
      <c r="QWP51" s="655"/>
      <c r="QWQ51" s="655"/>
      <c r="QWR51" s="655"/>
      <c r="QWS51" s="655"/>
      <c r="QWT51" s="655"/>
      <c r="QWU51" s="655"/>
      <c r="QWV51" s="655"/>
      <c r="QWW51" s="655"/>
      <c r="QWX51" s="655"/>
      <c r="QWY51" s="655"/>
      <c r="QWZ51" s="655"/>
      <c r="QXA51" s="655"/>
      <c r="QXB51" s="655"/>
      <c r="QXC51" s="655"/>
      <c r="QXD51" s="655"/>
      <c r="QXE51" s="655"/>
      <c r="QXF51" s="655"/>
      <c r="QXG51" s="655"/>
      <c r="QXH51" s="655"/>
      <c r="QXI51" s="655"/>
      <c r="QXJ51" s="655"/>
      <c r="QXK51" s="655"/>
      <c r="QXL51" s="655"/>
      <c r="QXM51" s="655"/>
      <c r="QXN51" s="655"/>
      <c r="QXO51" s="655"/>
      <c r="QXP51" s="655"/>
      <c r="QXQ51" s="655"/>
      <c r="QXR51" s="655"/>
      <c r="QXS51" s="655"/>
      <c r="QXT51" s="655"/>
      <c r="QXU51" s="655"/>
      <c r="QXV51" s="655"/>
      <c r="QXW51" s="655"/>
      <c r="QXX51" s="655"/>
      <c r="QXY51" s="655"/>
      <c r="QXZ51" s="655"/>
      <c r="QYA51" s="655"/>
      <c r="QYB51" s="655"/>
      <c r="QYC51" s="655"/>
      <c r="QYD51" s="655"/>
      <c r="QYE51" s="655"/>
      <c r="QYF51" s="655"/>
      <c r="QYG51" s="655"/>
      <c r="QYH51" s="655"/>
      <c r="QYI51" s="655"/>
      <c r="QYJ51" s="655"/>
      <c r="QYK51" s="655"/>
      <c r="QYL51" s="655"/>
      <c r="QYM51" s="655"/>
      <c r="QYN51" s="655"/>
      <c r="QYO51" s="655"/>
      <c r="QYP51" s="655"/>
      <c r="QYQ51" s="655"/>
      <c r="QYR51" s="655"/>
      <c r="QYS51" s="655"/>
      <c r="QYT51" s="655"/>
      <c r="QYU51" s="655"/>
      <c r="QYV51" s="655"/>
      <c r="QYW51" s="655"/>
      <c r="QYX51" s="655"/>
      <c r="QYY51" s="655"/>
      <c r="QYZ51" s="655"/>
      <c r="QZA51" s="655"/>
      <c r="QZB51" s="655"/>
      <c r="QZC51" s="655"/>
      <c r="QZD51" s="655"/>
      <c r="QZE51" s="655"/>
      <c r="QZF51" s="655"/>
      <c r="QZG51" s="655"/>
      <c r="QZH51" s="655"/>
      <c r="QZI51" s="655"/>
      <c r="QZJ51" s="655"/>
      <c r="QZK51" s="655"/>
      <c r="QZL51" s="655"/>
      <c r="QZM51" s="655"/>
      <c r="QZN51" s="655"/>
      <c r="QZO51" s="655"/>
      <c r="QZP51" s="655"/>
      <c r="QZQ51" s="655"/>
      <c r="QZR51" s="655"/>
      <c r="QZS51" s="655"/>
      <c r="QZT51" s="655"/>
      <c r="QZU51" s="655"/>
      <c r="QZV51" s="655"/>
      <c r="QZW51" s="655"/>
      <c r="QZX51" s="655"/>
      <c r="QZY51" s="655"/>
      <c r="QZZ51" s="655"/>
      <c r="RAA51" s="655"/>
      <c r="RAB51" s="655"/>
      <c r="RAC51" s="655"/>
      <c r="RAD51" s="655"/>
      <c r="RAE51" s="655"/>
      <c r="RAF51" s="655"/>
      <c r="RAG51" s="655"/>
      <c r="RAH51" s="655"/>
      <c r="RAI51" s="655"/>
      <c r="RAJ51" s="655"/>
      <c r="RAK51" s="655"/>
      <c r="RAL51" s="655"/>
      <c r="RAM51" s="655"/>
      <c r="RAN51" s="655"/>
      <c r="RAO51" s="655"/>
      <c r="RAP51" s="655"/>
      <c r="RAQ51" s="655"/>
      <c r="RAR51" s="655"/>
      <c r="RAS51" s="655"/>
      <c r="RAT51" s="655"/>
      <c r="RAU51" s="655"/>
      <c r="RAV51" s="655"/>
      <c r="RAW51" s="655"/>
      <c r="RAX51" s="655"/>
      <c r="RAY51" s="655"/>
      <c r="RAZ51" s="655"/>
      <c r="RBA51" s="655"/>
      <c r="RBB51" s="655"/>
      <c r="RBC51" s="655"/>
      <c r="RBD51" s="655"/>
      <c r="RBE51" s="655"/>
      <c r="RBF51" s="655"/>
      <c r="RBG51" s="655"/>
      <c r="RBH51" s="655"/>
      <c r="RBI51" s="655"/>
      <c r="RBJ51" s="655"/>
      <c r="RBK51" s="655"/>
      <c r="RBL51" s="655"/>
      <c r="RBM51" s="655"/>
      <c r="RBN51" s="655"/>
      <c r="RBO51" s="655"/>
      <c r="RBP51" s="655"/>
      <c r="RBQ51" s="655"/>
      <c r="RBR51" s="655"/>
      <c r="RBS51" s="655"/>
      <c r="RBT51" s="655"/>
      <c r="RBU51" s="655"/>
      <c r="RBV51" s="655"/>
      <c r="RBW51" s="655"/>
      <c r="RBX51" s="655"/>
      <c r="RBY51" s="655"/>
      <c r="RBZ51" s="655"/>
      <c r="RCA51" s="655"/>
      <c r="RCB51" s="655"/>
      <c r="RCC51" s="655"/>
      <c r="RCD51" s="655"/>
      <c r="RCE51" s="655"/>
      <c r="RCF51" s="655"/>
      <c r="RCG51" s="655"/>
      <c r="RCH51" s="655"/>
      <c r="RCI51" s="655"/>
      <c r="RCJ51" s="655"/>
      <c r="RCK51" s="655"/>
      <c r="RCL51" s="655"/>
      <c r="RCM51" s="655"/>
      <c r="RCN51" s="655"/>
      <c r="RCO51" s="655"/>
      <c r="RCP51" s="655"/>
      <c r="RCQ51" s="655"/>
      <c r="RCR51" s="655"/>
      <c r="RCS51" s="655"/>
      <c r="RCT51" s="655"/>
      <c r="RCU51" s="655"/>
      <c r="RCV51" s="655"/>
      <c r="RCW51" s="655"/>
      <c r="RCX51" s="655"/>
      <c r="RCY51" s="655"/>
      <c r="RCZ51" s="655"/>
      <c r="RDA51" s="655"/>
      <c r="RDB51" s="655"/>
      <c r="RDC51" s="655"/>
      <c r="RDD51" s="655"/>
      <c r="RDE51" s="655"/>
      <c r="RDF51" s="655"/>
      <c r="RDG51" s="655"/>
      <c r="RDH51" s="655"/>
      <c r="RDI51" s="655"/>
      <c r="RDJ51" s="655"/>
      <c r="RDK51" s="655"/>
      <c r="RDL51" s="655"/>
      <c r="RDM51" s="655"/>
      <c r="RDN51" s="655"/>
      <c r="RDO51" s="655"/>
      <c r="RDP51" s="655"/>
      <c r="RDQ51" s="655"/>
      <c r="RDR51" s="655"/>
      <c r="RDS51" s="655"/>
      <c r="RDT51" s="655"/>
      <c r="RDU51" s="655"/>
      <c r="RDV51" s="655"/>
      <c r="RDW51" s="655"/>
      <c r="RDX51" s="655"/>
      <c r="RDY51" s="655"/>
      <c r="RDZ51" s="655"/>
      <c r="REA51" s="655"/>
      <c r="REB51" s="655"/>
      <c r="REC51" s="655"/>
      <c r="RED51" s="655"/>
      <c r="REE51" s="655"/>
      <c r="REF51" s="655"/>
      <c r="REG51" s="655"/>
      <c r="REH51" s="655"/>
      <c r="REI51" s="655"/>
      <c r="REJ51" s="655"/>
      <c r="REK51" s="655"/>
      <c r="REL51" s="655"/>
      <c r="REM51" s="655"/>
      <c r="REN51" s="655"/>
      <c r="REO51" s="655"/>
      <c r="REP51" s="655"/>
      <c r="REQ51" s="655"/>
      <c r="RER51" s="655"/>
      <c r="RES51" s="655"/>
      <c r="RET51" s="655"/>
      <c r="REU51" s="655"/>
      <c r="REV51" s="655"/>
      <c r="REW51" s="655"/>
      <c r="REX51" s="655"/>
      <c r="REY51" s="655"/>
      <c r="REZ51" s="655"/>
      <c r="RFA51" s="655"/>
      <c r="RFB51" s="655"/>
      <c r="RFC51" s="655"/>
      <c r="RFD51" s="655"/>
      <c r="RFE51" s="655"/>
      <c r="RFF51" s="655"/>
      <c r="RFG51" s="655"/>
      <c r="RFH51" s="655"/>
      <c r="RFI51" s="655"/>
      <c r="RFJ51" s="655"/>
      <c r="RFK51" s="655"/>
      <c r="RFL51" s="655"/>
      <c r="RFM51" s="655"/>
      <c r="RFN51" s="655"/>
      <c r="RFO51" s="655"/>
      <c r="RFP51" s="655"/>
      <c r="RFQ51" s="655"/>
      <c r="RFR51" s="655"/>
      <c r="RFS51" s="655"/>
      <c r="RFT51" s="655"/>
      <c r="RFU51" s="655"/>
      <c r="RFV51" s="655"/>
      <c r="RFW51" s="655"/>
      <c r="RFX51" s="655"/>
      <c r="RFY51" s="655"/>
      <c r="RFZ51" s="655"/>
      <c r="RGA51" s="655"/>
      <c r="RGB51" s="655"/>
      <c r="RGC51" s="655"/>
      <c r="RGD51" s="655"/>
      <c r="RGE51" s="655"/>
      <c r="RGF51" s="655"/>
      <c r="RGG51" s="655"/>
      <c r="RGH51" s="655"/>
      <c r="RGI51" s="655"/>
      <c r="RGJ51" s="655"/>
      <c r="RGK51" s="655"/>
      <c r="RGL51" s="655"/>
      <c r="RGM51" s="655"/>
      <c r="RGN51" s="655"/>
      <c r="RGO51" s="655"/>
      <c r="RGP51" s="655"/>
      <c r="RGQ51" s="655"/>
      <c r="RGR51" s="655"/>
      <c r="RGS51" s="655"/>
      <c r="RGT51" s="655"/>
      <c r="RGU51" s="655"/>
      <c r="RGV51" s="655"/>
      <c r="RGW51" s="655"/>
      <c r="RGX51" s="655"/>
      <c r="RGY51" s="655"/>
      <c r="RGZ51" s="655"/>
      <c r="RHA51" s="655"/>
      <c r="RHB51" s="655"/>
      <c r="RHC51" s="655"/>
      <c r="RHD51" s="655"/>
      <c r="RHE51" s="655"/>
      <c r="RHF51" s="655"/>
      <c r="RHG51" s="655"/>
      <c r="RHH51" s="655"/>
      <c r="RHI51" s="655"/>
      <c r="RHJ51" s="655"/>
      <c r="RHK51" s="655"/>
      <c r="RHL51" s="655"/>
      <c r="RHM51" s="655"/>
      <c r="RHN51" s="655"/>
      <c r="RHO51" s="655"/>
      <c r="RHP51" s="655"/>
      <c r="RHQ51" s="655"/>
      <c r="RHR51" s="655"/>
      <c r="RHS51" s="655"/>
      <c r="RHT51" s="655"/>
      <c r="RHU51" s="655"/>
      <c r="RHV51" s="655"/>
      <c r="RHW51" s="655"/>
      <c r="RHX51" s="655"/>
      <c r="RHY51" s="655"/>
      <c r="RHZ51" s="655"/>
      <c r="RIA51" s="655"/>
      <c r="RIB51" s="655"/>
      <c r="RIC51" s="655"/>
      <c r="RID51" s="655"/>
      <c r="RIE51" s="655"/>
      <c r="RIF51" s="655"/>
      <c r="RIG51" s="655"/>
      <c r="RIH51" s="655"/>
      <c r="RII51" s="655"/>
      <c r="RIJ51" s="655"/>
      <c r="RIK51" s="655"/>
      <c r="RIL51" s="655"/>
      <c r="RIM51" s="655"/>
      <c r="RIN51" s="655"/>
      <c r="RIO51" s="655"/>
      <c r="RIP51" s="655"/>
      <c r="RIQ51" s="655"/>
      <c r="RIR51" s="655"/>
      <c r="RIS51" s="655"/>
      <c r="RIT51" s="655"/>
      <c r="RIU51" s="655"/>
      <c r="RIV51" s="655"/>
      <c r="RIW51" s="655"/>
      <c r="RIX51" s="655"/>
      <c r="RIY51" s="655"/>
      <c r="RIZ51" s="655"/>
      <c r="RJA51" s="655"/>
      <c r="RJB51" s="655"/>
      <c r="RJC51" s="655"/>
      <c r="RJD51" s="655"/>
      <c r="RJE51" s="655"/>
      <c r="RJF51" s="655"/>
      <c r="RJG51" s="655"/>
      <c r="RJH51" s="655"/>
      <c r="RJI51" s="655"/>
      <c r="RJJ51" s="655"/>
      <c r="RJK51" s="655"/>
      <c r="RJL51" s="655"/>
      <c r="RJM51" s="655"/>
      <c r="RJN51" s="655"/>
      <c r="RJO51" s="655"/>
      <c r="RJP51" s="655"/>
      <c r="RJQ51" s="655"/>
      <c r="RJR51" s="655"/>
      <c r="RJS51" s="655"/>
      <c r="RJT51" s="655"/>
      <c r="RJU51" s="655"/>
      <c r="RJV51" s="655"/>
      <c r="RJW51" s="655"/>
      <c r="RJX51" s="655"/>
      <c r="RJY51" s="655"/>
      <c r="RJZ51" s="655"/>
      <c r="RKA51" s="655"/>
      <c r="RKB51" s="655"/>
      <c r="RKC51" s="655"/>
      <c r="RKD51" s="655"/>
      <c r="RKE51" s="655"/>
      <c r="RKF51" s="655"/>
      <c r="RKG51" s="655"/>
      <c r="RKH51" s="655"/>
      <c r="RKI51" s="655"/>
      <c r="RKJ51" s="655"/>
      <c r="RKK51" s="655"/>
      <c r="RKL51" s="655"/>
      <c r="RKM51" s="655"/>
      <c r="RKN51" s="655"/>
      <c r="RKO51" s="655"/>
      <c r="RKP51" s="655"/>
      <c r="RKQ51" s="655"/>
      <c r="RKR51" s="655"/>
      <c r="RKS51" s="655"/>
      <c r="RKT51" s="655"/>
      <c r="RKU51" s="655"/>
      <c r="RKV51" s="655"/>
      <c r="RKW51" s="655"/>
      <c r="RKX51" s="655"/>
      <c r="RKY51" s="655"/>
      <c r="RKZ51" s="655"/>
      <c r="RLA51" s="655"/>
      <c r="RLB51" s="655"/>
      <c r="RLC51" s="655"/>
      <c r="RLD51" s="655"/>
      <c r="RLE51" s="655"/>
      <c r="RLF51" s="655"/>
      <c r="RLG51" s="655"/>
      <c r="RLH51" s="655"/>
      <c r="RLI51" s="655"/>
      <c r="RLJ51" s="655"/>
      <c r="RLK51" s="655"/>
      <c r="RLL51" s="655"/>
      <c r="RLM51" s="655"/>
      <c r="RLN51" s="655"/>
      <c r="RLO51" s="655"/>
      <c r="RLP51" s="655"/>
      <c r="RLQ51" s="655"/>
      <c r="RLR51" s="655"/>
      <c r="RLS51" s="655"/>
      <c r="RLT51" s="655"/>
      <c r="RLU51" s="655"/>
      <c r="RLV51" s="655"/>
      <c r="RLW51" s="655"/>
      <c r="RLX51" s="655"/>
      <c r="RLY51" s="655"/>
      <c r="RLZ51" s="655"/>
      <c r="RMA51" s="655"/>
      <c r="RMB51" s="655"/>
      <c r="RMC51" s="655"/>
      <c r="RMD51" s="655"/>
      <c r="RME51" s="655"/>
      <c r="RMF51" s="655"/>
      <c r="RMG51" s="655"/>
      <c r="RMH51" s="655"/>
      <c r="RMI51" s="655"/>
      <c r="RMJ51" s="655"/>
      <c r="RMK51" s="655"/>
      <c r="RML51" s="655"/>
      <c r="RMM51" s="655"/>
      <c r="RMN51" s="655"/>
      <c r="RMO51" s="655"/>
      <c r="RMP51" s="655"/>
      <c r="RMQ51" s="655"/>
      <c r="RMR51" s="655"/>
      <c r="RMS51" s="655"/>
      <c r="RMT51" s="655"/>
      <c r="RMU51" s="655"/>
      <c r="RMV51" s="655"/>
      <c r="RMW51" s="655"/>
      <c r="RMX51" s="655"/>
      <c r="RMY51" s="655"/>
      <c r="RMZ51" s="655"/>
      <c r="RNA51" s="655"/>
      <c r="RNB51" s="655"/>
      <c r="RNC51" s="655"/>
      <c r="RND51" s="655"/>
      <c r="RNE51" s="655"/>
      <c r="RNF51" s="655"/>
      <c r="RNG51" s="655"/>
      <c r="RNH51" s="655"/>
      <c r="RNI51" s="655"/>
      <c r="RNJ51" s="655"/>
      <c r="RNK51" s="655"/>
      <c r="RNL51" s="655"/>
      <c r="RNM51" s="655"/>
      <c r="RNN51" s="655"/>
      <c r="RNO51" s="655"/>
      <c r="RNP51" s="655"/>
      <c r="RNQ51" s="655"/>
      <c r="RNR51" s="655"/>
      <c r="RNS51" s="655"/>
      <c r="RNT51" s="655"/>
      <c r="RNU51" s="655"/>
      <c r="RNV51" s="655"/>
      <c r="RNW51" s="655"/>
      <c r="RNX51" s="655"/>
      <c r="RNY51" s="655"/>
      <c r="RNZ51" s="655"/>
      <c r="ROA51" s="655"/>
      <c r="ROB51" s="655"/>
      <c r="ROC51" s="655"/>
      <c r="ROD51" s="655"/>
      <c r="ROE51" s="655"/>
      <c r="ROF51" s="655"/>
      <c r="ROG51" s="655"/>
      <c r="ROH51" s="655"/>
      <c r="ROI51" s="655"/>
      <c r="ROJ51" s="655"/>
      <c r="ROK51" s="655"/>
      <c r="ROL51" s="655"/>
      <c r="ROM51" s="655"/>
      <c r="RON51" s="655"/>
      <c r="ROO51" s="655"/>
      <c r="ROP51" s="655"/>
      <c r="ROQ51" s="655"/>
      <c r="ROR51" s="655"/>
      <c r="ROS51" s="655"/>
      <c r="ROT51" s="655"/>
      <c r="ROU51" s="655"/>
      <c r="ROV51" s="655"/>
      <c r="ROW51" s="655"/>
      <c r="ROX51" s="655"/>
      <c r="ROY51" s="655"/>
      <c r="ROZ51" s="655"/>
      <c r="RPA51" s="655"/>
      <c r="RPB51" s="655"/>
      <c r="RPC51" s="655"/>
      <c r="RPD51" s="655"/>
      <c r="RPE51" s="655"/>
      <c r="RPF51" s="655"/>
      <c r="RPG51" s="655"/>
      <c r="RPH51" s="655"/>
      <c r="RPI51" s="655"/>
      <c r="RPJ51" s="655"/>
      <c r="RPK51" s="655"/>
      <c r="RPL51" s="655"/>
      <c r="RPM51" s="655"/>
      <c r="RPN51" s="655"/>
      <c r="RPO51" s="655"/>
      <c r="RPP51" s="655"/>
      <c r="RPQ51" s="655"/>
      <c r="RPR51" s="655"/>
      <c r="RPS51" s="655"/>
      <c r="RPT51" s="655"/>
      <c r="RPU51" s="655"/>
      <c r="RPV51" s="655"/>
      <c r="RPW51" s="655"/>
      <c r="RPX51" s="655"/>
      <c r="RPY51" s="655"/>
      <c r="RPZ51" s="655"/>
      <c r="RQA51" s="655"/>
      <c r="RQB51" s="655"/>
      <c r="RQC51" s="655"/>
      <c r="RQD51" s="655"/>
      <c r="RQE51" s="655"/>
      <c r="RQF51" s="655"/>
      <c r="RQG51" s="655"/>
      <c r="RQH51" s="655"/>
      <c r="RQI51" s="655"/>
      <c r="RQJ51" s="655"/>
      <c r="RQK51" s="655"/>
      <c r="RQL51" s="655"/>
      <c r="RQM51" s="655"/>
      <c r="RQN51" s="655"/>
      <c r="RQO51" s="655"/>
      <c r="RQP51" s="655"/>
      <c r="RQQ51" s="655"/>
      <c r="RQR51" s="655"/>
      <c r="RQS51" s="655"/>
      <c r="RQT51" s="655"/>
      <c r="RQU51" s="655"/>
      <c r="RQV51" s="655"/>
      <c r="RQW51" s="655"/>
      <c r="RQX51" s="655"/>
      <c r="RQY51" s="655"/>
      <c r="RQZ51" s="655"/>
      <c r="RRA51" s="655"/>
      <c r="RRB51" s="655"/>
      <c r="RRC51" s="655"/>
      <c r="RRD51" s="655"/>
      <c r="RRE51" s="655"/>
      <c r="RRF51" s="655"/>
      <c r="RRG51" s="655"/>
      <c r="RRH51" s="655"/>
      <c r="RRI51" s="655"/>
      <c r="RRJ51" s="655"/>
      <c r="RRK51" s="655"/>
      <c r="RRL51" s="655"/>
      <c r="RRM51" s="655"/>
      <c r="RRN51" s="655"/>
      <c r="RRO51" s="655"/>
      <c r="RRP51" s="655"/>
      <c r="RRQ51" s="655"/>
      <c r="RRR51" s="655"/>
      <c r="RRS51" s="655"/>
      <c r="RRT51" s="655"/>
      <c r="RRU51" s="655"/>
      <c r="RRV51" s="655"/>
      <c r="RRW51" s="655"/>
      <c r="RRX51" s="655"/>
      <c r="RRY51" s="655"/>
      <c r="RRZ51" s="655"/>
      <c r="RSA51" s="655"/>
      <c r="RSB51" s="655"/>
      <c r="RSC51" s="655"/>
      <c r="RSD51" s="655"/>
      <c r="RSE51" s="655"/>
      <c r="RSF51" s="655"/>
      <c r="RSG51" s="655"/>
      <c r="RSH51" s="655"/>
      <c r="RSI51" s="655"/>
      <c r="RSJ51" s="655"/>
      <c r="RSK51" s="655"/>
      <c r="RSL51" s="655"/>
      <c r="RSM51" s="655"/>
      <c r="RSN51" s="655"/>
      <c r="RSO51" s="655"/>
      <c r="RSP51" s="655"/>
      <c r="RSQ51" s="655"/>
      <c r="RSR51" s="655"/>
      <c r="RSS51" s="655"/>
      <c r="RST51" s="655"/>
      <c r="RSU51" s="655"/>
      <c r="RSV51" s="655"/>
      <c r="RSW51" s="655"/>
      <c r="RSX51" s="655"/>
      <c r="RSY51" s="655"/>
      <c r="RSZ51" s="655"/>
      <c r="RTA51" s="655"/>
      <c r="RTB51" s="655"/>
      <c r="RTC51" s="655"/>
      <c r="RTD51" s="655"/>
      <c r="RTE51" s="655"/>
      <c r="RTF51" s="655"/>
      <c r="RTG51" s="655"/>
      <c r="RTH51" s="655"/>
      <c r="RTI51" s="655"/>
      <c r="RTJ51" s="655"/>
      <c r="RTK51" s="655"/>
      <c r="RTL51" s="655"/>
      <c r="RTM51" s="655"/>
      <c r="RTN51" s="655"/>
      <c r="RTO51" s="655"/>
      <c r="RTP51" s="655"/>
      <c r="RTQ51" s="655"/>
      <c r="RTR51" s="655"/>
      <c r="RTS51" s="655"/>
      <c r="RTT51" s="655"/>
      <c r="RTU51" s="655"/>
      <c r="RTV51" s="655"/>
      <c r="RTW51" s="655"/>
      <c r="RTX51" s="655"/>
      <c r="RTY51" s="655"/>
      <c r="RTZ51" s="655"/>
      <c r="RUA51" s="655"/>
      <c r="RUB51" s="655"/>
      <c r="RUC51" s="655"/>
      <c r="RUD51" s="655"/>
      <c r="RUE51" s="655"/>
      <c r="RUF51" s="655"/>
      <c r="RUG51" s="655"/>
      <c r="RUH51" s="655"/>
      <c r="RUI51" s="655"/>
      <c r="RUJ51" s="655"/>
      <c r="RUK51" s="655"/>
      <c r="RUL51" s="655"/>
      <c r="RUM51" s="655"/>
      <c r="RUN51" s="655"/>
      <c r="RUO51" s="655"/>
      <c r="RUP51" s="655"/>
      <c r="RUQ51" s="655"/>
      <c r="RUR51" s="655"/>
      <c r="RUS51" s="655"/>
      <c r="RUT51" s="655"/>
      <c r="RUU51" s="655"/>
      <c r="RUV51" s="655"/>
      <c r="RUW51" s="655"/>
      <c r="RUX51" s="655"/>
      <c r="RUY51" s="655"/>
      <c r="RUZ51" s="655"/>
      <c r="RVA51" s="655"/>
      <c r="RVB51" s="655"/>
      <c r="RVC51" s="655"/>
      <c r="RVD51" s="655"/>
      <c r="RVE51" s="655"/>
      <c r="RVF51" s="655"/>
      <c r="RVG51" s="655"/>
      <c r="RVH51" s="655"/>
      <c r="RVI51" s="655"/>
      <c r="RVJ51" s="655"/>
      <c r="RVK51" s="655"/>
      <c r="RVL51" s="655"/>
      <c r="RVM51" s="655"/>
      <c r="RVN51" s="655"/>
      <c r="RVO51" s="655"/>
      <c r="RVP51" s="655"/>
      <c r="RVQ51" s="655"/>
      <c r="RVR51" s="655"/>
      <c r="RVS51" s="655"/>
      <c r="RVT51" s="655"/>
      <c r="RVU51" s="655"/>
      <c r="RVV51" s="655"/>
      <c r="RVW51" s="655"/>
      <c r="RVX51" s="655"/>
      <c r="RVY51" s="655"/>
      <c r="RVZ51" s="655"/>
      <c r="RWA51" s="655"/>
      <c r="RWB51" s="655"/>
      <c r="RWC51" s="655"/>
      <c r="RWD51" s="655"/>
      <c r="RWE51" s="655"/>
      <c r="RWF51" s="655"/>
      <c r="RWG51" s="655"/>
      <c r="RWH51" s="655"/>
      <c r="RWI51" s="655"/>
      <c r="RWJ51" s="655"/>
      <c r="RWK51" s="655"/>
      <c r="RWL51" s="655"/>
      <c r="RWM51" s="655"/>
      <c r="RWN51" s="655"/>
      <c r="RWO51" s="655"/>
      <c r="RWP51" s="655"/>
      <c r="RWQ51" s="655"/>
      <c r="RWR51" s="655"/>
      <c r="RWS51" s="655"/>
      <c r="RWT51" s="655"/>
      <c r="RWU51" s="655"/>
      <c r="RWV51" s="655"/>
      <c r="RWW51" s="655"/>
      <c r="RWX51" s="655"/>
      <c r="RWY51" s="655"/>
      <c r="RWZ51" s="655"/>
      <c r="RXA51" s="655"/>
      <c r="RXB51" s="655"/>
      <c r="RXC51" s="655"/>
      <c r="RXD51" s="655"/>
      <c r="RXE51" s="655"/>
      <c r="RXF51" s="655"/>
      <c r="RXG51" s="655"/>
      <c r="RXH51" s="655"/>
      <c r="RXI51" s="655"/>
      <c r="RXJ51" s="655"/>
      <c r="RXK51" s="655"/>
      <c r="RXL51" s="655"/>
      <c r="RXM51" s="655"/>
      <c r="RXN51" s="655"/>
      <c r="RXO51" s="655"/>
      <c r="RXP51" s="655"/>
      <c r="RXQ51" s="655"/>
      <c r="RXR51" s="655"/>
      <c r="RXS51" s="655"/>
      <c r="RXT51" s="655"/>
      <c r="RXU51" s="655"/>
      <c r="RXV51" s="655"/>
      <c r="RXW51" s="655"/>
      <c r="RXX51" s="655"/>
      <c r="RXY51" s="655"/>
      <c r="RXZ51" s="655"/>
      <c r="RYA51" s="655"/>
      <c r="RYB51" s="655"/>
      <c r="RYC51" s="655"/>
      <c r="RYD51" s="655"/>
      <c r="RYE51" s="655"/>
      <c r="RYF51" s="655"/>
      <c r="RYG51" s="655"/>
      <c r="RYH51" s="655"/>
      <c r="RYI51" s="655"/>
      <c r="RYJ51" s="655"/>
      <c r="RYK51" s="655"/>
      <c r="RYL51" s="655"/>
      <c r="RYM51" s="655"/>
      <c r="RYN51" s="655"/>
      <c r="RYO51" s="655"/>
      <c r="RYP51" s="655"/>
      <c r="RYQ51" s="655"/>
      <c r="RYR51" s="655"/>
      <c r="RYS51" s="655"/>
      <c r="RYT51" s="655"/>
      <c r="RYU51" s="655"/>
      <c r="RYV51" s="655"/>
      <c r="RYW51" s="655"/>
      <c r="RYX51" s="655"/>
      <c r="RYY51" s="655"/>
      <c r="RYZ51" s="655"/>
      <c r="RZA51" s="655"/>
      <c r="RZB51" s="655"/>
      <c r="RZC51" s="655"/>
      <c r="RZD51" s="655"/>
      <c r="RZE51" s="655"/>
      <c r="RZF51" s="655"/>
      <c r="RZG51" s="655"/>
      <c r="RZH51" s="655"/>
      <c r="RZI51" s="655"/>
      <c r="RZJ51" s="655"/>
      <c r="RZK51" s="655"/>
      <c r="RZL51" s="655"/>
      <c r="RZM51" s="655"/>
      <c r="RZN51" s="655"/>
      <c r="RZO51" s="655"/>
      <c r="RZP51" s="655"/>
      <c r="RZQ51" s="655"/>
      <c r="RZR51" s="655"/>
      <c r="RZS51" s="655"/>
      <c r="RZT51" s="655"/>
      <c r="RZU51" s="655"/>
      <c r="RZV51" s="655"/>
      <c r="RZW51" s="655"/>
      <c r="RZX51" s="655"/>
      <c r="RZY51" s="655"/>
      <c r="RZZ51" s="655"/>
      <c r="SAA51" s="655"/>
      <c r="SAB51" s="655"/>
      <c r="SAC51" s="655"/>
      <c r="SAD51" s="655"/>
      <c r="SAE51" s="655"/>
      <c r="SAF51" s="655"/>
      <c r="SAG51" s="655"/>
      <c r="SAH51" s="655"/>
      <c r="SAI51" s="655"/>
      <c r="SAJ51" s="655"/>
      <c r="SAK51" s="655"/>
      <c r="SAL51" s="655"/>
      <c r="SAM51" s="655"/>
      <c r="SAN51" s="655"/>
      <c r="SAO51" s="655"/>
      <c r="SAP51" s="655"/>
      <c r="SAQ51" s="655"/>
      <c r="SAR51" s="655"/>
      <c r="SAS51" s="655"/>
      <c r="SAT51" s="655"/>
      <c r="SAU51" s="655"/>
      <c r="SAV51" s="655"/>
      <c r="SAW51" s="655"/>
      <c r="SAX51" s="655"/>
      <c r="SAY51" s="655"/>
      <c r="SAZ51" s="655"/>
      <c r="SBA51" s="655"/>
      <c r="SBB51" s="655"/>
      <c r="SBC51" s="655"/>
      <c r="SBD51" s="655"/>
      <c r="SBE51" s="655"/>
      <c r="SBF51" s="655"/>
      <c r="SBG51" s="655"/>
      <c r="SBH51" s="655"/>
      <c r="SBI51" s="655"/>
      <c r="SBJ51" s="655"/>
      <c r="SBK51" s="655"/>
      <c r="SBL51" s="655"/>
      <c r="SBM51" s="655"/>
      <c r="SBN51" s="655"/>
      <c r="SBO51" s="655"/>
      <c r="SBP51" s="655"/>
      <c r="SBQ51" s="655"/>
      <c r="SBR51" s="655"/>
      <c r="SBS51" s="655"/>
      <c r="SBT51" s="655"/>
      <c r="SBU51" s="655"/>
      <c r="SBV51" s="655"/>
      <c r="SBW51" s="655"/>
      <c r="SBX51" s="655"/>
      <c r="SBY51" s="655"/>
      <c r="SBZ51" s="655"/>
      <c r="SCA51" s="655"/>
      <c r="SCB51" s="655"/>
      <c r="SCC51" s="655"/>
      <c r="SCD51" s="655"/>
      <c r="SCE51" s="655"/>
      <c r="SCF51" s="655"/>
      <c r="SCG51" s="655"/>
      <c r="SCH51" s="655"/>
      <c r="SCI51" s="655"/>
      <c r="SCJ51" s="655"/>
      <c r="SCK51" s="655"/>
      <c r="SCL51" s="655"/>
      <c r="SCM51" s="655"/>
      <c r="SCN51" s="655"/>
      <c r="SCO51" s="655"/>
      <c r="SCP51" s="655"/>
      <c r="SCQ51" s="655"/>
      <c r="SCR51" s="655"/>
      <c r="SCS51" s="655"/>
      <c r="SCT51" s="655"/>
      <c r="SCU51" s="655"/>
      <c r="SCV51" s="655"/>
      <c r="SCW51" s="655"/>
      <c r="SCX51" s="655"/>
      <c r="SCY51" s="655"/>
      <c r="SCZ51" s="655"/>
      <c r="SDA51" s="655"/>
      <c r="SDB51" s="655"/>
      <c r="SDC51" s="655"/>
      <c r="SDD51" s="655"/>
      <c r="SDE51" s="655"/>
      <c r="SDF51" s="655"/>
      <c r="SDG51" s="655"/>
      <c r="SDH51" s="655"/>
      <c r="SDI51" s="655"/>
      <c r="SDJ51" s="655"/>
      <c r="SDK51" s="655"/>
      <c r="SDL51" s="655"/>
      <c r="SDM51" s="655"/>
      <c r="SDN51" s="655"/>
      <c r="SDO51" s="655"/>
      <c r="SDP51" s="655"/>
      <c r="SDQ51" s="655"/>
      <c r="SDR51" s="655"/>
      <c r="SDS51" s="655"/>
      <c r="SDT51" s="655"/>
      <c r="SDU51" s="655"/>
      <c r="SDV51" s="655"/>
      <c r="SDW51" s="655"/>
      <c r="SDX51" s="655"/>
      <c r="SDY51" s="655"/>
      <c r="SDZ51" s="655"/>
      <c r="SEA51" s="655"/>
      <c r="SEB51" s="655"/>
      <c r="SEC51" s="655"/>
      <c r="SED51" s="655"/>
      <c r="SEE51" s="655"/>
      <c r="SEF51" s="655"/>
      <c r="SEG51" s="655"/>
      <c r="SEH51" s="655"/>
      <c r="SEI51" s="655"/>
      <c r="SEJ51" s="655"/>
      <c r="SEK51" s="655"/>
      <c r="SEL51" s="655"/>
      <c r="SEM51" s="655"/>
      <c r="SEN51" s="655"/>
      <c r="SEO51" s="655"/>
      <c r="SEP51" s="655"/>
      <c r="SEQ51" s="655"/>
      <c r="SER51" s="655"/>
      <c r="SES51" s="655"/>
      <c r="SET51" s="655"/>
      <c r="SEU51" s="655"/>
      <c r="SEV51" s="655"/>
      <c r="SEW51" s="655"/>
      <c r="SEX51" s="655"/>
      <c r="SEY51" s="655"/>
      <c r="SEZ51" s="655"/>
      <c r="SFA51" s="655"/>
      <c r="SFB51" s="655"/>
      <c r="SFC51" s="655"/>
      <c r="SFD51" s="655"/>
      <c r="SFE51" s="655"/>
      <c r="SFF51" s="655"/>
      <c r="SFG51" s="655"/>
      <c r="SFH51" s="655"/>
      <c r="SFI51" s="655"/>
      <c r="SFJ51" s="655"/>
      <c r="SFK51" s="655"/>
      <c r="SFL51" s="655"/>
      <c r="SFM51" s="655"/>
      <c r="SFN51" s="655"/>
      <c r="SFO51" s="655"/>
      <c r="SFP51" s="655"/>
      <c r="SFQ51" s="655"/>
      <c r="SFR51" s="655"/>
      <c r="SFS51" s="655"/>
      <c r="SFT51" s="655"/>
      <c r="SFU51" s="655"/>
      <c r="SFV51" s="655"/>
      <c r="SFW51" s="655"/>
      <c r="SFX51" s="655"/>
      <c r="SFY51" s="655"/>
      <c r="SFZ51" s="655"/>
      <c r="SGA51" s="655"/>
      <c r="SGB51" s="655"/>
      <c r="SGC51" s="655"/>
      <c r="SGD51" s="655"/>
      <c r="SGE51" s="655"/>
      <c r="SGF51" s="655"/>
      <c r="SGG51" s="655"/>
      <c r="SGH51" s="655"/>
      <c r="SGI51" s="655"/>
      <c r="SGJ51" s="655"/>
      <c r="SGK51" s="655"/>
      <c r="SGL51" s="655"/>
      <c r="SGM51" s="655"/>
      <c r="SGN51" s="655"/>
      <c r="SGO51" s="655"/>
      <c r="SGP51" s="655"/>
      <c r="SGQ51" s="655"/>
      <c r="SGR51" s="655"/>
      <c r="SGS51" s="655"/>
      <c r="SGT51" s="655"/>
      <c r="SGU51" s="655"/>
      <c r="SGV51" s="655"/>
      <c r="SGW51" s="655"/>
      <c r="SGX51" s="655"/>
      <c r="SGY51" s="655"/>
      <c r="SGZ51" s="655"/>
      <c r="SHA51" s="655"/>
      <c r="SHB51" s="655"/>
      <c r="SHC51" s="655"/>
      <c r="SHD51" s="655"/>
      <c r="SHE51" s="655"/>
      <c r="SHF51" s="655"/>
      <c r="SHG51" s="655"/>
      <c r="SHH51" s="655"/>
      <c r="SHI51" s="655"/>
      <c r="SHJ51" s="655"/>
      <c r="SHK51" s="655"/>
      <c r="SHL51" s="655"/>
      <c r="SHM51" s="655"/>
      <c r="SHN51" s="655"/>
      <c r="SHO51" s="655"/>
      <c r="SHP51" s="655"/>
      <c r="SHQ51" s="655"/>
      <c r="SHR51" s="655"/>
      <c r="SHS51" s="655"/>
      <c r="SHT51" s="655"/>
      <c r="SHU51" s="655"/>
      <c r="SHV51" s="655"/>
      <c r="SHW51" s="655"/>
      <c r="SHX51" s="655"/>
      <c r="SHY51" s="655"/>
      <c r="SHZ51" s="655"/>
      <c r="SIA51" s="655"/>
      <c r="SIB51" s="655"/>
      <c r="SIC51" s="655"/>
      <c r="SID51" s="655"/>
      <c r="SIE51" s="655"/>
      <c r="SIF51" s="655"/>
      <c r="SIG51" s="655"/>
      <c r="SIH51" s="655"/>
      <c r="SII51" s="655"/>
      <c r="SIJ51" s="655"/>
      <c r="SIK51" s="655"/>
      <c r="SIL51" s="655"/>
      <c r="SIM51" s="655"/>
      <c r="SIN51" s="655"/>
      <c r="SIO51" s="655"/>
      <c r="SIP51" s="655"/>
      <c r="SIQ51" s="655"/>
      <c r="SIR51" s="655"/>
      <c r="SIS51" s="655"/>
      <c r="SIT51" s="655"/>
      <c r="SIU51" s="655"/>
      <c r="SIV51" s="655"/>
      <c r="SIW51" s="655"/>
      <c r="SIX51" s="655"/>
      <c r="SIY51" s="655"/>
      <c r="SIZ51" s="655"/>
      <c r="SJA51" s="655"/>
      <c r="SJB51" s="655"/>
      <c r="SJC51" s="655"/>
      <c r="SJD51" s="655"/>
      <c r="SJE51" s="655"/>
      <c r="SJF51" s="655"/>
      <c r="SJG51" s="655"/>
      <c r="SJH51" s="655"/>
      <c r="SJI51" s="655"/>
      <c r="SJJ51" s="655"/>
      <c r="SJK51" s="655"/>
      <c r="SJL51" s="655"/>
      <c r="SJM51" s="655"/>
      <c r="SJN51" s="655"/>
      <c r="SJO51" s="655"/>
      <c r="SJP51" s="655"/>
      <c r="SJQ51" s="655"/>
      <c r="SJR51" s="655"/>
      <c r="SJS51" s="655"/>
      <c r="SJT51" s="655"/>
      <c r="SJU51" s="655"/>
      <c r="SJV51" s="655"/>
      <c r="SJW51" s="655"/>
      <c r="SJX51" s="655"/>
      <c r="SJY51" s="655"/>
      <c r="SJZ51" s="655"/>
      <c r="SKA51" s="655"/>
      <c r="SKB51" s="655"/>
      <c r="SKC51" s="655"/>
      <c r="SKD51" s="655"/>
      <c r="SKE51" s="655"/>
      <c r="SKF51" s="655"/>
      <c r="SKG51" s="655"/>
      <c r="SKH51" s="655"/>
      <c r="SKI51" s="655"/>
      <c r="SKJ51" s="655"/>
      <c r="SKK51" s="655"/>
      <c r="SKL51" s="655"/>
      <c r="SKM51" s="655"/>
      <c r="SKN51" s="655"/>
      <c r="SKO51" s="655"/>
      <c r="SKP51" s="655"/>
      <c r="SKQ51" s="655"/>
      <c r="SKR51" s="655"/>
      <c r="SKS51" s="655"/>
      <c r="SKT51" s="655"/>
      <c r="SKU51" s="655"/>
      <c r="SKV51" s="655"/>
      <c r="SKW51" s="655"/>
      <c r="SKX51" s="655"/>
      <c r="SKY51" s="655"/>
      <c r="SKZ51" s="655"/>
      <c r="SLA51" s="655"/>
      <c r="SLB51" s="655"/>
      <c r="SLC51" s="655"/>
      <c r="SLD51" s="655"/>
      <c r="SLE51" s="655"/>
      <c r="SLF51" s="655"/>
      <c r="SLG51" s="655"/>
      <c r="SLH51" s="655"/>
      <c r="SLI51" s="655"/>
      <c r="SLJ51" s="655"/>
      <c r="SLK51" s="655"/>
      <c r="SLL51" s="655"/>
      <c r="SLM51" s="655"/>
      <c r="SLN51" s="655"/>
      <c r="SLO51" s="655"/>
      <c r="SLP51" s="655"/>
      <c r="SLQ51" s="655"/>
      <c r="SLR51" s="655"/>
      <c r="SLS51" s="655"/>
      <c r="SLT51" s="655"/>
      <c r="SLU51" s="655"/>
      <c r="SLV51" s="655"/>
      <c r="SLW51" s="655"/>
      <c r="SLX51" s="655"/>
      <c r="SLY51" s="655"/>
      <c r="SLZ51" s="655"/>
      <c r="SMA51" s="655"/>
      <c r="SMB51" s="655"/>
      <c r="SMC51" s="655"/>
      <c r="SMD51" s="655"/>
      <c r="SME51" s="655"/>
      <c r="SMF51" s="655"/>
      <c r="SMG51" s="655"/>
      <c r="SMH51" s="655"/>
      <c r="SMI51" s="655"/>
      <c r="SMJ51" s="655"/>
      <c r="SMK51" s="655"/>
      <c r="SML51" s="655"/>
      <c r="SMM51" s="655"/>
      <c r="SMN51" s="655"/>
      <c r="SMO51" s="655"/>
      <c r="SMP51" s="655"/>
      <c r="SMQ51" s="655"/>
      <c r="SMR51" s="655"/>
      <c r="SMS51" s="655"/>
      <c r="SMT51" s="655"/>
      <c r="SMU51" s="655"/>
      <c r="SMV51" s="655"/>
      <c r="SMW51" s="655"/>
      <c r="SMX51" s="655"/>
      <c r="SMY51" s="655"/>
      <c r="SMZ51" s="655"/>
      <c r="SNA51" s="655"/>
      <c r="SNB51" s="655"/>
      <c r="SNC51" s="655"/>
      <c r="SND51" s="655"/>
      <c r="SNE51" s="655"/>
      <c r="SNF51" s="655"/>
      <c r="SNG51" s="655"/>
      <c r="SNH51" s="655"/>
      <c r="SNI51" s="655"/>
      <c r="SNJ51" s="655"/>
      <c r="SNK51" s="655"/>
      <c r="SNL51" s="655"/>
      <c r="SNM51" s="655"/>
      <c r="SNN51" s="655"/>
      <c r="SNO51" s="655"/>
      <c r="SNP51" s="655"/>
      <c r="SNQ51" s="655"/>
      <c r="SNR51" s="655"/>
      <c r="SNS51" s="655"/>
      <c r="SNT51" s="655"/>
      <c r="SNU51" s="655"/>
      <c r="SNV51" s="655"/>
      <c r="SNW51" s="655"/>
      <c r="SNX51" s="655"/>
      <c r="SNY51" s="655"/>
      <c r="SNZ51" s="655"/>
      <c r="SOA51" s="655"/>
      <c r="SOB51" s="655"/>
      <c r="SOC51" s="655"/>
      <c r="SOD51" s="655"/>
      <c r="SOE51" s="655"/>
      <c r="SOF51" s="655"/>
      <c r="SOG51" s="655"/>
      <c r="SOH51" s="655"/>
      <c r="SOI51" s="655"/>
      <c r="SOJ51" s="655"/>
      <c r="SOK51" s="655"/>
      <c r="SOL51" s="655"/>
      <c r="SOM51" s="655"/>
      <c r="SON51" s="655"/>
      <c r="SOO51" s="655"/>
      <c r="SOP51" s="655"/>
      <c r="SOQ51" s="655"/>
      <c r="SOR51" s="655"/>
      <c r="SOS51" s="655"/>
      <c r="SOT51" s="655"/>
      <c r="SOU51" s="655"/>
      <c r="SOV51" s="655"/>
      <c r="SOW51" s="655"/>
      <c r="SOX51" s="655"/>
      <c r="SOY51" s="655"/>
      <c r="SOZ51" s="655"/>
      <c r="SPA51" s="655"/>
      <c r="SPB51" s="655"/>
      <c r="SPC51" s="655"/>
      <c r="SPD51" s="655"/>
      <c r="SPE51" s="655"/>
      <c r="SPF51" s="655"/>
      <c r="SPG51" s="655"/>
      <c r="SPH51" s="655"/>
      <c r="SPI51" s="655"/>
      <c r="SPJ51" s="655"/>
      <c r="SPK51" s="655"/>
      <c r="SPL51" s="655"/>
      <c r="SPM51" s="655"/>
      <c r="SPN51" s="655"/>
      <c r="SPO51" s="655"/>
      <c r="SPP51" s="655"/>
      <c r="SPQ51" s="655"/>
      <c r="SPR51" s="655"/>
      <c r="SPS51" s="655"/>
      <c r="SPT51" s="655"/>
      <c r="SPU51" s="655"/>
      <c r="SPV51" s="655"/>
      <c r="SPW51" s="655"/>
      <c r="SPX51" s="655"/>
      <c r="SPY51" s="655"/>
      <c r="SPZ51" s="655"/>
      <c r="SQA51" s="655"/>
      <c r="SQB51" s="655"/>
      <c r="SQC51" s="655"/>
      <c r="SQD51" s="655"/>
      <c r="SQE51" s="655"/>
      <c r="SQF51" s="655"/>
      <c r="SQG51" s="655"/>
      <c r="SQH51" s="655"/>
      <c r="SQI51" s="655"/>
      <c r="SQJ51" s="655"/>
      <c r="SQK51" s="655"/>
      <c r="SQL51" s="655"/>
      <c r="SQM51" s="655"/>
      <c r="SQN51" s="655"/>
      <c r="SQO51" s="655"/>
      <c r="SQP51" s="655"/>
      <c r="SQQ51" s="655"/>
      <c r="SQR51" s="655"/>
      <c r="SQS51" s="655"/>
      <c r="SQT51" s="655"/>
      <c r="SQU51" s="655"/>
      <c r="SQV51" s="655"/>
      <c r="SQW51" s="655"/>
      <c r="SQX51" s="655"/>
      <c r="SQY51" s="655"/>
      <c r="SQZ51" s="655"/>
      <c r="SRA51" s="655"/>
      <c r="SRB51" s="655"/>
      <c r="SRC51" s="655"/>
      <c r="SRD51" s="655"/>
      <c r="SRE51" s="655"/>
      <c r="SRF51" s="655"/>
      <c r="SRG51" s="655"/>
      <c r="SRH51" s="655"/>
      <c r="SRI51" s="655"/>
      <c r="SRJ51" s="655"/>
      <c r="SRK51" s="655"/>
      <c r="SRL51" s="655"/>
      <c r="SRM51" s="655"/>
      <c r="SRN51" s="655"/>
      <c r="SRO51" s="655"/>
      <c r="SRP51" s="655"/>
      <c r="SRQ51" s="655"/>
      <c r="SRR51" s="655"/>
      <c r="SRS51" s="655"/>
      <c r="SRT51" s="655"/>
      <c r="SRU51" s="655"/>
      <c r="SRV51" s="655"/>
      <c r="SRW51" s="655"/>
      <c r="SRX51" s="655"/>
      <c r="SRY51" s="655"/>
      <c r="SRZ51" s="655"/>
      <c r="SSA51" s="655"/>
      <c r="SSB51" s="655"/>
      <c r="SSC51" s="655"/>
      <c r="SSD51" s="655"/>
      <c r="SSE51" s="655"/>
      <c r="SSF51" s="655"/>
      <c r="SSG51" s="655"/>
      <c r="SSH51" s="655"/>
      <c r="SSI51" s="655"/>
      <c r="SSJ51" s="655"/>
      <c r="SSK51" s="655"/>
      <c r="SSL51" s="655"/>
      <c r="SSM51" s="655"/>
      <c r="SSN51" s="655"/>
      <c r="SSO51" s="655"/>
      <c r="SSP51" s="655"/>
      <c r="SSQ51" s="655"/>
      <c r="SSR51" s="655"/>
      <c r="SSS51" s="655"/>
      <c r="SST51" s="655"/>
      <c r="SSU51" s="655"/>
      <c r="SSV51" s="655"/>
      <c r="SSW51" s="655"/>
      <c r="SSX51" s="655"/>
      <c r="SSY51" s="655"/>
      <c r="SSZ51" s="655"/>
      <c r="STA51" s="655"/>
      <c r="STB51" s="655"/>
      <c r="STC51" s="655"/>
      <c r="STD51" s="655"/>
      <c r="STE51" s="655"/>
      <c r="STF51" s="655"/>
      <c r="STG51" s="655"/>
      <c r="STH51" s="655"/>
      <c r="STI51" s="655"/>
      <c r="STJ51" s="655"/>
      <c r="STK51" s="655"/>
      <c r="STL51" s="655"/>
      <c r="STM51" s="655"/>
      <c r="STN51" s="655"/>
      <c r="STO51" s="655"/>
      <c r="STP51" s="655"/>
      <c r="STQ51" s="655"/>
      <c r="STR51" s="655"/>
      <c r="STS51" s="655"/>
      <c r="STT51" s="655"/>
      <c r="STU51" s="655"/>
      <c r="STV51" s="655"/>
      <c r="STW51" s="655"/>
      <c r="STX51" s="655"/>
      <c r="STY51" s="655"/>
      <c r="STZ51" s="655"/>
      <c r="SUA51" s="655"/>
      <c r="SUB51" s="655"/>
      <c r="SUC51" s="655"/>
      <c r="SUD51" s="655"/>
      <c r="SUE51" s="655"/>
      <c r="SUF51" s="655"/>
      <c r="SUG51" s="655"/>
      <c r="SUH51" s="655"/>
      <c r="SUI51" s="655"/>
      <c r="SUJ51" s="655"/>
      <c r="SUK51" s="655"/>
      <c r="SUL51" s="655"/>
      <c r="SUM51" s="655"/>
      <c r="SUN51" s="655"/>
      <c r="SUO51" s="655"/>
      <c r="SUP51" s="655"/>
      <c r="SUQ51" s="655"/>
      <c r="SUR51" s="655"/>
      <c r="SUS51" s="655"/>
      <c r="SUT51" s="655"/>
      <c r="SUU51" s="655"/>
      <c r="SUV51" s="655"/>
      <c r="SUW51" s="655"/>
      <c r="SUX51" s="655"/>
      <c r="SUY51" s="655"/>
      <c r="SUZ51" s="655"/>
      <c r="SVA51" s="655"/>
      <c r="SVB51" s="655"/>
      <c r="SVC51" s="655"/>
      <c r="SVD51" s="655"/>
      <c r="SVE51" s="655"/>
      <c r="SVF51" s="655"/>
      <c r="SVG51" s="655"/>
      <c r="SVH51" s="655"/>
      <c r="SVI51" s="655"/>
      <c r="SVJ51" s="655"/>
      <c r="SVK51" s="655"/>
      <c r="SVL51" s="655"/>
      <c r="SVM51" s="655"/>
      <c r="SVN51" s="655"/>
      <c r="SVO51" s="655"/>
      <c r="SVP51" s="655"/>
      <c r="SVQ51" s="655"/>
      <c r="SVR51" s="655"/>
      <c r="SVS51" s="655"/>
      <c r="SVT51" s="655"/>
      <c r="SVU51" s="655"/>
      <c r="SVV51" s="655"/>
      <c r="SVW51" s="655"/>
      <c r="SVX51" s="655"/>
      <c r="SVY51" s="655"/>
      <c r="SVZ51" s="655"/>
      <c r="SWA51" s="655"/>
      <c r="SWB51" s="655"/>
      <c r="SWC51" s="655"/>
      <c r="SWD51" s="655"/>
      <c r="SWE51" s="655"/>
      <c r="SWF51" s="655"/>
      <c r="SWG51" s="655"/>
      <c r="SWH51" s="655"/>
      <c r="SWI51" s="655"/>
      <c r="SWJ51" s="655"/>
      <c r="SWK51" s="655"/>
      <c r="SWL51" s="655"/>
      <c r="SWM51" s="655"/>
      <c r="SWN51" s="655"/>
      <c r="SWO51" s="655"/>
      <c r="SWP51" s="655"/>
      <c r="SWQ51" s="655"/>
      <c r="SWR51" s="655"/>
      <c r="SWS51" s="655"/>
      <c r="SWT51" s="655"/>
      <c r="SWU51" s="655"/>
      <c r="SWV51" s="655"/>
      <c r="SWW51" s="655"/>
      <c r="SWX51" s="655"/>
      <c r="SWY51" s="655"/>
      <c r="SWZ51" s="655"/>
      <c r="SXA51" s="655"/>
      <c r="SXB51" s="655"/>
      <c r="SXC51" s="655"/>
      <c r="SXD51" s="655"/>
      <c r="SXE51" s="655"/>
      <c r="SXF51" s="655"/>
      <c r="SXG51" s="655"/>
      <c r="SXH51" s="655"/>
      <c r="SXI51" s="655"/>
      <c r="SXJ51" s="655"/>
      <c r="SXK51" s="655"/>
      <c r="SXL51" s="655"/>
      <c r="SXM51" s="655"/>
      <c r="SXN51" s="655"/>
      <c r="SXO51" s="655"/>
      <c r="SXP51" s="655"/>
      <c r="SXQ51" s="655"/>
      <c r="SXR51" s="655"/>
      <c r="SXS51" s="655"/>
      <c r="SXT51" s="655"/>
      <c r="SXU51" s="655"/>
      <c r="SXV51" s="655"/>
      <c r="SXW51" s="655"/>
      <c r="SXX51" s="655"/>
      <c r="SXY51" s="655"/>
      <c r="SXZ51" s="655"/>
      <c r="SYA51" s="655"/>
      <c r="SYB51" s="655"/>
      <c r="SYC51" s="655"/>
      <c r="SYD51" s="655"/>
      <c r="SYE51" s="655"/>
      <c r="SYF51" s="655"/>
      <c r="SYG51" s="655"/>
      <c r="SYH51" s="655"/>
      <c r="SYI51" s="655"/>
      <c r="SYJ51" s="655"/>
      <c r="SYK51" s="655"/>
      <c r="SYL51" s="655"/>
      <c r="SYM51" s="655"/>
      <c r="SYN51" s="655"/>
      <c r="SYO51" s="655"/>
      <c r="SYP51" s="655"/>
      <c r="SYQ51" s="655"/>
      <c r="SYR51" s="655"/>
      <c r="SYS51" s="655"/>
      <c r="SYT51" s="655"/>
      <c r="SYU51" s="655"/>
      <c r="SYV51" s="655"/>
      <c r="SYW51" s="655"/>
      <c r="SYX51" s="655"/>
      <c r="SYY51" s="655"/>
      <c r="SYZ51" s="655"/>
      <c r="SZA51" s="655"/>
      <c r="SZB51" s="655"/>
      <c r="SZC51" s="655"/>
      <c r="SZD51" s="655"/>
      <c r="SZE51" s="655"/>
      <c r="SZF51" s="655"/>
      <c r="SZG51" s="655"/>
      <c r="SZH51" s="655"/>
      <c r="SZI51" s="655"/>
      <c r="SZJ51" s="655"/>
      <c r="SZK51" s="655"/>
      <c r="SZL51" s="655"/>
      <c r="SZM51" s="655"/>
      <c r="SZN51" s="655"/>
      <c r="SZO51" s="655"/>
      <c r="SZP51" s="655"/>
      <c r="SZQ51" s="655"/>
      <c r="SZR51" s="655"/>
      <c r="SZS51" s="655"/>
      <c r="SZT51" s="655"/>
      <c r="SZU51" s="655"/>
      <c r="SZV51" s="655"/>
      <c r="SZW51" s="655"/>
      <c r="SZX51" s="655"/>
      <c r="SZY51" s="655"/>
      <c r="SZZ51" s="655"/>
      <c r="TAA51" s="655"/>
      <c r="TAB51" s="655"/>
      <c r="TAC51" s="655"/>
      <c r="TAD51" s="655"/>
      <c r="TAE51" s="655"/>
      <c r="TAF51" s="655"/>
      <c r="TAG51" s="655"/>
      <c r="TAH51" s="655"/>
      <c r="TAI51" s="655"/>
      <c r="TAJ51" s="655"/>
      <c r="TAK51" s="655"/>
      <c r="TAL51" s="655"/>
      <c r="TAM51" s="655"/>
      <c r="TAN51" s="655"/>
      <c r="TAO51" s="655"/>
      <c r="TAP51" s="655"/>
      <c r="TAQ51" s="655"/>
      <c r="TAR51" s="655"/>
      <c r="TAS51" s="655"/>
      <c r="TAT51" s="655"/>
      <c r="TAU51" s="655"/>
      <c r="TAV51" s="655"/>
      <c r="TAW51" s="655"/>
      <c r="TAX51" s="655"/>
      <c r="TAY51" s="655"/>
      <c r="TAZ51" s="655"/>
      <c r="TBA51" s="655"/>
      <c r="TBB51" s="655"/>
      <c r="TBC51" s="655"/>
      <c r="TBD51" s="655"/>
      <c r="TBE51" s="655"/>
      <c r="TBF51" s="655"/>
      <c r="TBG51" s="655"/>
      <c r="TBH51" s="655"/>
      <c r="TBI51" s="655"/>
      <c r="TBJ51" s="655"/>
      <c r="TBK51" s="655"/>
      <c r="TBL51" s="655"/>
      <c r="TBM51" s="655"/>
      <c r="TBN51" s="655"/>
      <c r="TBO51" s="655"/>
      <c r="TBP51" s="655"/>
      <c r="TBQ51" s="655"/>
      <c r="TBR51" s="655"/>
      <c r="TBS51" s="655"/>
      <c r="TBT51" s="655"/>
      <c r="TBU51" s="655"/>
      <c r="TBV51" s="655"/>
      <c r="TBW51" s="655"/>
      <c r="TBX51" s="655"/>
      <c r="TBY51" s="655"/>
      <c r="TBZ51" s="655"/>
      <c r="TCA51" s="655"/>
      <c r="TCB51" s="655"/>
      <c r="TCC51" s="655"/>
      <c r="TCD51" s="655"/>
      <c r="TCE51" s="655"/>
      <c r="TCF51" s="655"/>
      <c r="TCG51" s="655"/>
      <c r="TCH51" s="655"/>
      <c r="TCI51" s="655"/>
      <c r="TCJ51" s="655"/>
      <c r="TCK51" s="655"/>
      <c r="TCL51" s="655"/>
      <c r="TCM51" s="655"/>
      <c r="TCN51" s="655"/>
      <c r="TCO51" s="655"/>
      <c r="TCP51" s="655"/>
      <c r="TCQ51" s="655"/>
      <c r="TCR51" s="655"/>
      <c r="TCS51" s="655"/>
      <c r="TCT51" s="655"/>
      <c r="TCU51" s="655"/>
      <c r="TCV51" s="655"/>
      <c r="TCW51" s="655"/>
      <c r="TCX51" s="655"/>
      <c r="TCY51" s="655"/>
      <c r="TCZ51" s="655"/>
      <c r="TDA51" s="655"/>
      <c r="TDB51" s="655"/>
      <c r="TDC51" s="655"/>
      <c r="TDD51" s="655"/>
      <c r="TDE51" s="655"/>
      <c r="TDF51" s="655"/>
      <c r="TDG51" s="655"/>
      <c r="TDH51" s="655"/>
      <c r="TDI51" s="655"/>
      <c r="TDJ51" s="655"/>
      <c r="TDK51" s="655"/>
      <c r="TDL51" s="655"/>
      <c r="TDM51" s="655"/>
      <c r="TDN51" s="655"/>
      <c r="TDO51" s="655"/>
      <c r="TDP51" s="655"/>
      <c r="TDQ51" s="655"/>
      <c r="TDR51" s="655"/>
      <c r="TDS51" s="655"/>
      <c r="TDT51" s="655"/>
      <c r="TDU51" s="655"/>
      <c r="TDV51" s="655"/>
      <c r="TDW51" s="655"/>
      <c r="TDX51" s="655"/>
      <c r="TDY51" s="655"/>
      <c r="TDZ51" s="655"/>
      <c r="TEA51" s="655"/>
      <c r="TEB51" s="655"/>
      <c r="TEC51" s="655"/>
      <c r="TED51" s="655"/>
      <c r="TEE51" s="655"/>
      <c r="TEF51" s="655"/>
      <c r="TEG51" s="655"/>
      <c r="TEH51" s="655"/>
      <c r="TEI51" s="655"/>
      <c r="TEJ51" s="655"/>
      <c r="TEK51" s="655"/>
      <c r="TEL51" s="655"/>
      <c r="TEM51" s="655"/>
      <c r="TEN51" s="655"/>
      <c r="TEO51" s="655"/>
      <c r="TEP51" s="655"/>
      <c r="TEQ51" s="655"/>
      <c r="TER51" s="655"/>
      <c r="TES51" s="655"/>
      <c r="TET51" s="655"/>
      <c r="TEU51" s="655"/>
      <c r="TEV51" s="655"/>
      <c r="TEW51" s="655"/>
      <c r="TEX51" s="655"/>
      <c r="TEY51" s="655"/>
      <c r="TEZ51" s="655"/>
      <c r="TFA51" s="655"/>
      <c r="TFB51" s="655"/>
      <c r="TFC51" s="655"/>
      <c r="TFD51" s="655"/>
      <c r="TFE51" s="655"/>
      <c r="TFF51" s="655"/>
      <c r="TFG51" s="655"/>
      <c r="TFH51" s="655"/>
      <c r="TFI51" s="655"/>
      <c r="TFJ51" s="655"/>
      <c r="TFK51" s="655"/>
      <c r="TFL51" s="655"/>
      <c r="TFM51" s="655"/>
      <c r="TFN51" s="655"/>
      <c r="TFO51" s="655"/>
      <c r="TFP51" s="655"/>
      <c r="TFQ51" s="655"/>
      <c r="TFR51" s="655"/>
      <c r="TFS51" s="655"/>
      <c r="TFT51" s="655"/>
      <c r="TFU51" s="655"/>
      <c r="TFV51" s="655"/>
      <c r="TFW51" s="655"/>
      <c r="TFX51" s="655"/>
      <c r="TFY51" s="655"/>
      <c r="TFZ51" s="655"/>
      <c r="TGA51" s="655"/>
      <c r="TGB51" s="655"/>
      <c r="TGC51" s="655"/>
      <c r="TGD51" s="655"/>
      <c r="TGE51" s="655"/>
      <c r="TGF51" s="655"/>
      <c r="TGG51" s="655"/>
      <c r="TGH51" s="655"/>
      <c r="TGI51" s="655"/>
      <c r="TGJ51" s="655"/>
      <c r="TGK51" s="655"/>
      <c r="TGL51" s="655"/>
      <c r="TGM51" s="655"/>
      <c r="TGN51" s="655"/>
      <c r="TGO51" s="655"/>
      <c r="TGP51" s="655"/>
      <c r="TGQ51" s="655"/>
      <c r="TGR51" s="655"/>
      <c r="TGS51" s="655"/>
      <c r="TGT51" s="655"/>
      <c r="TGU51" s="655"/>
      <c r="TGV51" s="655"/>
      <c r="TGW51" s="655"/>
      <c r="TGX51" s="655"/>
      <c r="TGY51" s="655"/>
      <c r="TGZ51" s="655"/>
      <c r="THA51" s="655"/>
      <c r="THB51" s="655"/>
      <c r="THC51" s="655"/>
      <c r="THD51" s="655"/>
      <c r="THE51" s="655"/>
      <c r="THF51" s="655"/>
      <c r="THG51" s="655"/>
      <c r="THH51" s="655"/>
      <c r="THI51" s="655"/>
      <c r="THJ51" s="655"/>
      <c r="THK51" s="655"/>
      <c r="THL51" s="655"/>
      <c r="THM51" s="655"/>
      <c r="THN51" s="655"/>
      <c r="THO51" s="655"/>
      <c r="THP51" s="655"/>
      <c r="THQ51" s="655"/>
      <c r="THR51" s="655"/>
      <c r="THS51" s="655"/>
      <c r="THT51" s="655"/>
      <c r="THU51" s="655"/>
      <c r="THV51" s="655"/>
      <c r="THW51" s="655"/>
      <c r="THX51" s="655"/>
      <c r="THY51" s="655"/>
      <c r="THZ51" s="655"/>
      <c r="TIA51" s="655"/>
      <c r="TIB51" s="655"/>
      <c r="TIC51" s="655"/>
      <c r="TID51" s="655"/>
      <c r="TIE51" s="655"/>
      <c r="TIF51" s="655"/>
      <c r="TIG51" s="655"/>
      <c r="TIH51" s="655"/>
      <c r="TII51" s="655"/>
      <c r="TIJ51" s="655"/>
      <c r="TIK51" s="655"/>
      <c r="TIL51" s="655"/>
      <c r="TIM51" s="655"/>
      <c r="TIN51" s="655"/>
      <c r="TIO51" s="655"/>
      <c r="TIP51" s="655"/>
      <c r="TIQ51" s="655"/>
      <c r="TIR51" s="655"/>
      <c r="TIS51" s="655"/>
      <c r="TIT51" s="655"/>
      <c r="TIU51" s="655"/>
      <c r="TIV51" s="655"/>
      <c r="TIW51" s="655"/>
      <c r="TIX51" s="655"/>
      <c r="TIY51" s="655"/>
      <c r="TIZ51" s="655"/>
      <c r="TJA51" s="655"/>
      <c r="TJB51" s="655"/>
      <c r="TJC51" s="655"/>
      <c r="TJD51" s="655"/>
      <c r="TJE51" s="655"/>
      <c r="TJF51" s="655"/>
      <c r="TJG51" s="655"/>
      <c r="TJH51" s="655"/>
      <c r="TJI51" s="655"/>
      <c r="TJJ51" s="655"/>
      <c r="TJK51" s="655"/>
      <c r="TJL51" s="655"/>
      <c r="TJM51" s="655"/>
      <c r="TJN51" s="655"/>
      <c r="TJO51" s="655"/>
      <c r="TJP51" s="655"/>
      <c r="TJQ51" s="655"/>
      <c r="TJR51" s="655"/>
      <c r="TJS51" s="655"/>
      <c r="TJT51" s="655"/>
      <c r="TJU51" s="655"/>
      <c r="TJV51" s="655"/>
      <c r="TJW51" s="655"/>
      <c r="TJX51" s="655"/>
      <c r="TJY51" s="655"/>
      <c r="TJZ51" s="655"/>
      <c r="TKA51" s="655"/>
      <c r="TKB51" s="655"/>
      <c r="TKC51" s="655"/>
      <c r="TKD51" s="655"/>
      <c r="TKE51" s="655"/>
      <c r="TKF51" s="655"/>
      <c r="TKG51" s="655"/>
      <c r="TKH51" s="655"/>
      <c r="TKI51" s="655"/>
      <c r="TKJ51" s="655"/>
      <c r="TKK51" s="655"/>
      <c r="TKL51" s="655"/>
      <c r="TKM51" s="655"/>
      <c r="TKN51" s="655"/>
      <c r="TKO51" s="655"/>
      <c r="TKP51" s="655"/>
      <c r="TKQ51" s="655"/>
      <c r="TKR51" s="655"/>
      <c r="TKS51" s="655"/>
      <c r="TKT51" s="655"/>
      <c r="TKU51" s="655"/>
      <c r="TKV51" s="655"/>
      <c r="TKW51" s="655"/>
      <c r="TKX51" s="655"/>
      <c r="TKY51" s="655"/>
      <c r="TKZ51" s="655"/>
      <c r="TLA51" s="655"/>
      <c r="TLB51" s="655"/>
      <c r="TLC51" s="655"/>
      <c r="TLD51" s="655"/>
      <c r="TLE51" s="655"/>
      <c r="TLF51" s="655"/>
      <c r="TLG51" s="655"/>
      <c r="TLH51" s="655"/>
      <c r="TLI51" s="655"/>
      <c r="TLJ51" s="655"/>
      <c r="TLK51" s="655"/>
      <c r="TLL51" s="655"/>
      <c r="TLM51" s="655"/>
      <c r="TLN51" s="655"/>
      <c r="TLO51" s="655"/>
      <c r="TLP51" s="655"/>
      <c r="TLQ51" s="655"/>
      <c r="TLR51" s="655"/>
      <c r="TLS51" s="655"/>
      <c r="TLT51" s="655"/>
      <c r="TLU51" s="655"/>
      <c r="TLV51" s="655"/>
      <c r="TLW51" s="655"/>
      <c r="TLX51" s="655"/>
      <c r="TLY51" s="655"/>
      <c r="TLZ51" s="655"/>
      <c r="TMA51" s="655"/>
      <c r="TMB51" s="655"/>
      <c r="TMC51" s="655"/>
      <c r="TMD51" s="655"/>
      <c r="TME51" s="655"/>
      <c r="TMF51" s="655"/>
      <c r="TMG51" s="655"/>
      <c r="TMH51" s="655"/>
      <c r="TMI51" s="655"/>
      <c r="TMJ51" s="655"/>
      <c r="TMK51" s="655"/>
      <c r="TML51" s="655"/>
      <c r="TMM51" s="655"/>
      <c r="TMN51" s="655"/>
      <c r="TMO51" s="655"/>
      <c r="TMP51" s="655"/>
      <c r="TMQ51" s="655"/>
      <c r="TMR51" s="655"/>
      <c r="TMS51" s="655"/>
      <c r="TMT51" s="655"/>
      <c r="TMU51" s="655"/>
      <c r="TMV51" s="655"/>
      <c r="TMW51" s="655"/>
      <c r="TMX51" s="655"/>
      <c r="TMY51" s="655"/>
      <c r="TMZ51" s="655"/>
      <c r="TNA51" s="655"/>
      <c r="TNB51" s="655"/>
      <c r="TNC51" s="655"/>
      <c r="TND51" s="655"/>
      <c r="TNE51" s="655"/>
      <c r="TNF51" s="655"/>
      <c r="TNG51" s="655"/>
      <c r="TNH51" s="655"/>
      <c r="TNI51" s="655"/>
      <c r="TNJ51" s="655"/>
      <c r="TNK51" s="655"/>
      <c r="TNL51" s="655"/>
      <c r="TNM51" s="655"/>
      <c r="TNN51" s="655"/>
      <c r="TNO51" s="655"/>
      <c r="TNP51" s="655"/>
      <c r="TNQ51" s="655"/>
      <c r="TNR51" s="655"/>
      <c r="TNS51" s="655"/>
      <c r="TNT51" s="655"/>
      <c r="TNU51" s="655"/>
      <c r="TNV51" s="655"/>
      <c r="TNW51" s="655"/>
      <c r="TNX51" s="655"/>
      <c r="TNY51" s="655"/>
      <c r="TNZ51" s="655"/>
      <c r="TOA51" s="655"/>
      <c r="TOB51" s="655"/>
      <c r="TOC51" s="655"/>
      <c r="TOD51" s="655"/>
      <c r="TOE51" s="655"/>
      <c r="TOF51" s="655"/>
      <c r="TOG51" s="655"/>
      <c r="TOH51" s="655"/>
      <c r="TOI51" s="655"/>
      <c r="TOJ51" s="655"/>
      <c r="TOK51" s="655"/>
      <c r="TOL51" s="655"/>
      <c r="TOM51" s="655"/>
      <c r="TON51" s="655"/>
      <c r="TOO51" s="655"/>
      <c r="TOP51" s="655"/>
      <c r="TOQ51" s="655"/>
      <c r="TOR51" s="655"/>
      <c r="TOS51" s="655"/>
      <c r="TOT51" s="655"/>
      <c r="TOU51" s="655"/>
      <c r="TOV51" s="655"/>
      <c r="TOW51" s="655"/>
      <c r="TOX51" s="655"/>
      <c r="TOY51" s="655"/>
      <c r="TOZ51" s="655"/>
      <c r="TPA51" s="655"/>
      <c r="TPB51" s="655"/>
      <c r="TPC51" s="655"/>
      <c r="TPD51" s="655"/>
      <c r="TPE51" s="655"/>
      <c r="TPF51" s="655"/>
      <c r="TPG51" s="655"/>
      <c r="TPH51" s="655"/>
      <c r="TPI51" s="655"/>
      <c r="TPJ51" s="655"/>
      <c r="TPK51" s="655"/>
      <c r="TPL51" s="655"/>
      <c r="TPM51" s="655"/>
      <c r="TPN51" s="655"/>
      <c r="TPO51" s="655"/>
      <c r="TPP51" s="655"/>
      <c r="TPQ51" s="655"/>
      <c r="TPR51" s="655"/>
      <c r="TPS51" s="655"/>
      <c r="TPT51" s="655"/>
      <c r="TPU51" s="655"/>
      <c r="TPV51" s="655"/>
      <c r="TPW51" s="655"/>
      <c r="TPX51" s="655"/>
      <c r="TPY51" s="655"/>
      <c r="TPZ51" s="655"/>
      <c r="TQA51" s="655"/>
      <c r="TQB51" s="655"/>
      <c r="TQC51" s="655"/>
      <c r="TQD51" s="655"/>
      <c r="TQE51" s="655"/>
      <c r="TQF51" s="655"/>
      <c r="TQG51" s="655"/>
      <c r="TQH51" s="655"/>
      <c r="TQI51" s="655"/>
      <c r="TQJ51" s="655"/>
      <c r="TQK51" s="655"/>
      <c r="TQL51" s="655"/>
      <c r="TQM51" s="655"/>
      <c r="TQN51" s="655"/>
      <c r="TQO51" s="655"/>
      <c r="TQP51" s="655"/>
      <c r="TQQ51" s="655"/>
      <c r="TQR51" s="655"/>
      <c r="TQS51" s="655"/>
      <c r="TQT51" s="655"/>
      <c r="TQU51" s="655"/>
      <c r="TQV51" s="655"/>
      <c r="TQW51" s="655"/>
      <c r="TQX51" s="655"/>
      <c r="TQY51" s="655"/>
      <c r="TQZ51" s="655"/>
      <c r="TRA51" s="655"/>
      <c r="TRB51" s="655"/>
      <c r="TRC51" s="655"/>
      <c r="TRD51" s="655"/>
      <c r="TRE51" s="655"/>
      <c r="TRF51" s="655"/>
      <c r="TRG51" s="655"/>
      <c r="TRH51" s="655"/>
      <c r="TRI51" s="655"/>
      <c r="TRJ51" s="655"/>
      <c r="TRK51" s="655"/>
      <c r="TRL51" s="655"/>
      <c r="TRM51" s="655"/>
      <c r="TRN51" s="655"/>
      <c r="TRO51" s="655"/>
      <c r="TRP51" s="655"/>
      <c r="TRQ51" s="655"/>
      <c r="TRR51" s="655"/>
      <c r="TRS51" s="655"/>
      <c r="TRT51" s="655"/>
      <c r="TRU51" s="655"/>
      <c r="TRV51" s="655"/>
      <c r="TRW51" s="655"/>
      <c r="TRX51" s="655"/>
      <c r="TRY51" s="655"/>
      <c r="TRZ51" s="655"/>
      <c r="TSA51" s="655"/>
      <c r="TSB51" s="655"/>
      <c r="TSC51" s="655"/>
      <c r="TSD51" s="655"/>
      <c r="TSE51" s="655"/>
      <c r="TSF51" s="655"/>
      <c r="TSG51" s="655"/>
      <c r="TSH51" s="655"/>
      <c r="TSI51" s="655"/>
      <c r="TSJ51" s="655"/>
      <c r="TSK51" s="655"/>
      <c r="TSL51" s="655"/>
      <c r="TSM51" s="655"/>
      <c r="TSN51" s="655"/>
      <c r="TSO51" s="655"/>
      <c r="TSP51" s="655"/>
      <c r="TSQ51" s="655"/>
      <c r="TSR51" s="655"/>
      <c r="TSS51" s="655"/>
      <c r="TST51" s="655"/>
      <c r="TSU51" s="655"/>
      <c r="TSV51" s="655"/>
      <c r="TSW51" s="655"/>
      <c r="TSX51" s="655"/>
      <c r="TSY51" s="655"/>
      <c r="TSZ51" s="655"/>
      <c r="TTA51" s="655"/>
      <c r="TTB51" s="655"/>
      <c r="TTC51" s="655"/>
      <c r="TTD51" s="655"/>
      <c r="TTE51" s="655"/>
      <c r="TTF51" s="655"/>
      <c r="TTG51" s="655"/>
      <c r="TTH51" s="655"/>
      <c r="TTI51" s="655"/>
      <c r="TTJ51" s="655"/>
      <c r="TTK51" s="655"/>
      <c r="TTL51" s="655"/>
      <c r="TTM51" s="655"/>
      <c r="TTN51" s="655"/>
      <c r="TTO51" s="655"/>
      <c r="TTP51" s="655"/>
      <c r="TTQ51" s="655"/>
      <c r="TTR51" s="655"/>
      <c r="TTS51" s="655"/>
      <c r="TTT51" s="655"/>
      <c r="TTU51" s="655"/>
      <c r="TTV51" s="655"/>
      <c r="TTW51" s="655"/>
      <c r="TTX51" s="655"/>
      <c r="TTY51" s="655"/>
      <c r="TTZ51" s="655"/>
      <c r="TUA51" s="655"/>
      <c r="TUB51" s="655"/>
      <c r="TUC51" s="655"/>
      <c r="TUD51" s="655"/>
      <c r="TUE51" s="655"/>
      <c r="TUF51" s="655"/>
      <c r="TUG51" s="655"/>
      <c r="TUH51" s="655"/>
      <c r="TUI51" s="655"/>
      <c r="TUJ51" s="655"/>
      <c r="TUK51" s="655"/>
      <c r="TUL51" s="655"/>
      <c r="TUM51" s="655"/>
      <c r="TUN51" s="655"/>
      <c r="TUO51" s="655"/>
      <c r="TUP51" s="655"/>
      <c r="TUQ51" s="655"/>
      <c r="TUR51" s="655"/>
      <c r="TUS51" s="655"/>
      <c r="TUT51" s="655"/>
      <c r="TUU51" s="655"/>
      <c r="TUV51" s="655"/>
      <c r="TUW51" s="655"/>
      <c r="TUX51" s="655"/>
      <c r="TUY51" s="655"/>
      <c r="TUZ51" s="655"/>
      <c r="TVA51" s="655"/>
      <c r="TVB51" s="655"/>
      <c r="TVC51" s="655"/>
      <c r="TVD51" s="655"/>
      <c r="TVE51" s="655"/>
      <c r="TVF51" s="655"/>
      <c r="TVG51" s="655"/>
      <c r="TVH51" s="655"/>
      <c r="TVI51" s="655"/>
      <c r="TVJ51" s="655"/>
      <c r="TVK51" s="655"/>
      <c r="TVL51" s="655"/>
      <c r="TVM51" s="655"/>
      <c r="TVN51" s="655"/>
      <c r="TVO51" s="655"/>
      <c r="TVP51" s="655"/>
      <c r="TVQ51" s="655"/>
      <c r="TVR51" s="655"/>
      <c r="TVS51" s="655"/>
      <c r="TVT51" s="655"/>
      <c r="TVU51" s="655"/>
      <c r="TVV51" s="655"/>
      <c r="TVW51" s="655"/>
      <c r="TVX51" s="655"/>
      <c r="TVY51" s="655"/>
      <c r="TVZ51" s="655"/>
      <c r="TWA51" s="655"/>
      <c r="TWB51" s="655"/>
      <c r="TWC51" s="655"/>
      <c r="TWD51" s="655"/>
      <c r="TWE51" s="655"/>
      <c r="TWF51" s="655"/>
      <c r="TWG51" s="655"/>
      <c r="TWH51" s="655"/>
      <c r="TWI51" s="655"/>
      <c r="TWJ51" s="655"/>
      <c r="TWK51" s="655"/>
      <c r="TWL51" s="655"/>
      <c r="TWM51" s="655"/>
      <c r="TWN51" s="655"/>
      <c r="TWO51" s="655"/>
      <c r="TWP51" s="655"/>
      <c r="TWQ51" s="655"/>
      <c r="TWR51" s="655"/>
      <c r="TWS51" s="655"/>
      <c r="TWT51" s="655"/>
      <c r="TWU51" s="655"/>
      <c r="TWV51" s="655"/>
      <c r="TWW51" s="655"/>
      <c r="TWX51" s="655"/>
      <c r="TWY51" s="655"/>
      <c r="TWZ51" s="655"/>
      <c r="TXA51" s="655"/>
      <c r="TXB51" s="655"/>
      <c r="TXC51" s="655"/>
      <c r="TXD51" s="655"/>
      <c r="TXE51" s="655"/>
      <c r="TXF51" s="655"/>
      <c r="TXG51" s="655"/>
      <c r="TXH51" s="655"/>
      <c r="TXI51" s="655"/>
      <c r="TXJ51" s="655"/>
      <c r="TXK51" s="655"/>
      <c r="TXL51" s="655"/>
      <c r="TXM51" s="655"/>
      <c r="TXN51" s="655"/>
      <c r="TXO51" s="655"/>
      <c r="TXP51" s="655"/>
      <c r="TXQ51" s="655"/>
      <c r="TXR51" s="655"/>
      <c r="TXS51" s="655"/>
      <c r="TXT51" s="655"/>
      <c r="TXU51" s="655"/>
      <c r="TXV51" s="655"/>
      <c r="TXW51" s="655"/>
      <c r="TXX51" s="655"/>
      <c r="TXY51" s="655"/>
      <c r="TXZ51" s="655"/>
      <c r="TYA51" s="655"/>
      <c r="TYB51" s="655"/>
      <c r="TYC51" s="655"/>
      <c r="TYD51" s="655"/>
      <c r="TYE51" s="655"/>
      <c r="TYF51" s="655"/>
      <c r="TYG51" s="655"/>
      <c r="TYH51" s="655"/>
      <c r="TYI51" s="655"/>
      <c r="TYJ51" s="655"/>
      <c r="TYK51" s="655"/>
      <c r="TYL51" s="655"/>
      <c r="TYM51" s="655"/>
      <c r="TYN51" s="655"/>
      <c r="TYO51" s="655"/>
      <c r="TYP51" s="655"/>
      <c r="TYQ51" s="655"/>
      <c r="TYR51" s="655"/>
      <c r="TYS51" s="655"/>
      <c r="TYT51" s="655"/>
      <c r="TYU51" s="655"/>
      <c r="TYV51" s="655"/>
      <c r="TYW51" s="655"/>
      <c r="TYX51" s="655"/>
      <c r="TYY51" s="655"/>
      <c r="TYZ51" s="655"/>
      <c r="TZA51" s="655"/>
      <c r="TZB51" s="655"/>
      <c r="TZC51" s="655"/>
      <c r="TZD51" s="655"/>
      <c r="TZE51" s="655"/>
      <c r="TZF51" s="655"/>
      <c r="TZG51" s="655"/>
      <c r="TZH51" s="655"/>
      <c r="TZI51" s="655"/>
      <c r="TZJ51" s="655"/>
      <c r="TZK51" s="655"/>
      <c r="TZL51" s="655"/>
      <c r="TZM51" s="655"/>
      <c r="TZN51" s="655"/>
      <c r="TZO51" s="655"/>
      <c r="TZP51" s="655"/>
      <c r="TZQ51" s="655"/>
      <c r="TZR51" s="655"/>
      <c r="TZS51" s="655"/>
      <c r="TZT51" s="655"/>
      <c r="TZU51" s="655"/>
      <c r="TZV51" s="655"/>
      <c r="TZW51" s="655"/>
      <c r="TZX51" s="655"/>
      <c r="TZY51" s="655"/>
      <c r="TZZ51" s="655"/>
      <c r="UAA51" s="655"/>
      <c r="UAB51" s="655"/>
      <c r="UAC51" s="655"/>
      <c r="UAD51" s="655"/>
      <c r="UAE51" s="655"/>
      <c r="UAF51" s="655"/>
      <c r="UAG51" s="655"/>
      <c r="UAH51" s="655"/>
      <c r="UAI51" s="655"/>
      <c r="UAJ51" s="655"/>
      <c r="UAK51" s="655"/>
      <c r="UAL51" s="655"/>
      <c r="UAM51" s="655"/>
      <c r="UAN51" s="655"/>
      <c r="UAO51" s="655"/>
      <c r="UAP51" s="655"/>
      <c r="UAQ51" s="655"/>
      <c r="UAR51" s="655"/>
      <c r="UAS51" s="655"/>
      <c r="UAT51" s="655"/>
      <c r="UAU51" s="655"/>
      <c r="UAV51" s="655"/>
      <c r="UAW51" s="655"/>
      <c r="UAX51" s="655"/>
      <c r="UAY51" s="655"/>
      <c r="UAZ51" s="655"/>
      <c r="UBA51" s="655"/>
      <c r="UBB51" s="655"/>
      <c r="UBC51" s="655"/>
      <c r="UBD51" s="655"/>
      <c r="UBE51" s="655"/>
      <c r="UBF51" s="655"/>
      <c r="UBG51" s="655"/>
      <c r="UBH51" s="655"/>
      <c r="UBI51" s="655"/>
      <c r="UBJ51" s="655"/>
      <c r="UBK51" s="655"/>
      <c r="UBL51" s="655"/>
      <c r="UBM51" s="655"/>
      <c r="UBN51" s="655"/>
      <c r="UBO51" s="655"/>
      <c r="UBP51" s="655"/>
      <c r="UBQ51" s="655"/>
      <c r="UBR51" s="655"/>
      <c r="UBS51" s="655"/>
      <c r="UBT51" s="655"/>
      <c r="UBU51" s="655"/>
      <c r="UBV51" s="655"/>
      <c r="UBW51" s="655"/>
      <c r="UBX51" s="655"/>
      <c r="UBY51" s="655"/>
      <c r="UBZ51" s="655"/>
      <c r="UCA51" s="655"/>
      <c r="UCB51" s="655"/>
      <c r="UCC51" s="655"/>
      <c r="UCD51" s="655"/>
      <c r="UCE51" s="655"/>
      <c r="UCF51" s="655"/>
      <c r="UCG51" s="655"/>
      <c r="UCH51" s="655"/>
      <c r="UCI51" s="655"/>
      <c r="UCJ51" s="655"/>
      <c r="UCK51" s="655"/>
      <c r="UCL51" s="655"/>
      <c r="UCM51" s="655"/>
      <c r="UCN51" s="655"/>
      <c r="UCO51" s="655"/>
      <c r="UCP51" s="655"/>
      <c r="UCQ51" s="655"/>
      <c r="UCR51" s="655"/>
      <c r="UCS51" s="655"/>
      <c r="UCT51" s="655"/>
      <c r="UCU51" s="655"/>
      <c r="UCV51" s="655"/>
      <c r="UCW51" s="655"/>
      <c r="UCX51" s="655"/>
      <c r="UCY51" s="655"/>
      <c r="UCZ51" s="655"/>
      <c r="UDA51" s="655"/>
      <c r="UDB51" s="655"/>
      <c r="UDC51" s="655"/>
      <c r="UDD51" s="655"/>
      <c r="UDE51" s="655"/>
      <c r="UDF51" s="655"/>
      <c r="UDG51" s="655"/>
      <c r="UDH51" s="655"/>
      <c r="UDI51" s="655"/>
      <c r="UDJ51" s="655"/>
      <c r="UDK51" s="655"/>
      <c r="UDL51" s="655"/>
      <c r="UDM51" s="655"/>
      <c r="UDN51" s="655"/>
      <c r="UDO51" s="655"/>
      <c r="UDP51" s="655"/>
      <c r="UDQ51" s="655"/>
      <c r="UDR51" s="655"/>
      <c r="UDS51" s="655"/>
      <c r="UDT51" s="655"/>
      <c r="UDU51" s="655"/>
      <c r="UDV51" s="655"/>
      <c r="UDW51" s="655"/>
      <c r="UDX51" s="655"/>
      <c r="UDY51" s="655"/>
      <c r="UDZ51" s="655"/>
      <c r="UEA51" s="655"/>
      <c r="UEB51" s="655"/>
      <c r="UEC51" s="655"/>
      <c r="UED51" s="655"/>
      <c r="UEE51" s="655"/>
      <c r="UEF51" s="655"/>
      <c r="UEG51" s="655"/>
      <c r="UEH51" s="655"/>
      <c r="UEI51" s="655"/>
      <c r="UEJ51" s="655"/>
      <c r="UEK51" s="655"/>
      <c r="UEL51" s="655"/>
      <c r="UEM51" s="655"/>
      <c r="UEN51" s="655"/>
      <c r="UEO51" s="655"/>
      <c r="UEP51" s="655"/>
      <c r="UEQ51" s="655"/>
      <c r="UER51" s="655"/>
      <c r="UES51" s="655"/>
      <c r="UET51" s="655"/>
      <c r="UEU51" s="655"/>
      <c r="UEV51" s="655"/>
      <c r="UEW51" s="655"/>
      <c r="UEX51" s="655"/>
      <c r="UEY51" s="655"/>
      <c r="UEZ51" s="655"/>
      <c r="UFA51" s="655"/>
      <c r="UFB51" s="655"/>
      <c r="UFC51" s="655"/>
      <c r="UFD51" s="655"/>
      <c r="UFE51" s="655"/>
      <c r="UFF51" s="655"/>
      <c r="UFG51" s="655"/>
      <c r="UFH51" s="655"/>
      <c r="UFI51" s="655"/>
      <c r="UFJ51" s="655"/>
      <c r="UFK51" s="655"/>
      <c r="UFL51" s="655"/>
      <c r="UFM51" s="655"/>
      <c r="UFN51" s="655"/>
      <c r="UFO51" s="655"/>
      <c r="UFP51" s="655"/>
      <c r="UFQ51" s="655"/>
      <c r="UFR51" s="655"/>
      <c r="UFS51" s="655"/>
      <c r="UFT51" s="655"/>
      <c r="UFU51" s="655"/>
      <c r="UFV51" s="655"/>
      <c r="UFW51" s="655"/>
      <c r="UFX51" s="655"/>
      <c r="UFY51" s="655"/>
      <c r="UFZ51" s="655"/>
      <c r="UGA51" s="655"/>
      <c r="UGB51" s="655"/>
      <c r="UGC51" s="655"/>
      <c r="UGD51" s="655"/>
      <c r="UGE51" s="655"/>
      <c r="UGF51" s="655"/>
      <c r="UGG51" s="655"/>
      <c r="UGH51" s="655"/>
      <c r="UGI51" s="655"/>
      <c r="UGJ51" s="655"/>
      <c r="UGK51" s="655"/>
      <c r="UGL51" s="655"/>
      <c r="UGM51" s="655"/>
      <c r="UGN51" s="655"/>
      <c r="UGO51" s="655"/>
      <c r="UGP51" s="655"/>
      <c r="UGQ51" s="655"/>
      <c r="UGR51" s="655"/>
      <c r="UGS51" s="655"/>
      <c r="UGT51" s="655"/>
      <c r="UGU51" s="655"/>
      <c r="UGV51" s="655"/>
      <c r="UGW51" s="655"/>
      <c r="UGX51" s="655"/>
      <c r="UGY51" s="655"/>
      <c r="UGZ51" s="655"/>
      <c r="UHA51" s="655"/>
      <c r="UHB51" s="655"/>
      <c r="UHC51" s="655"/>
      <c r="UHD51" s="655"/>
      <c r="UHE51" s="655"/>
      <c r="UHF51" s="655"/>
      <c r="UHG51" s="655"/>
      <c r="UHH51" s="655"/>
      <c r="UHI51" s="655"/>
      <c r="UHJ51" s="655"/>
      <c r="UHK51" s="655"/>
      <c r="UHL51" s="655"/>
      <c r="UHM51" s="655"/>
      <c r="UHN51" s="655"/>
      <c r="UHO51" s="655"/>
      <c r="UHP51" s="655"/>
      <c r="UHQ51" s="655"/>
      <c r="UHR51" s="655"/>
      <c r="UHS51" s="655"/>
      <c r="UHT51" s="655"/>
      <c r="UHU51" s="655"/>
      <c r="UHV51" s="655"/>
      <c r="UHW51" s="655"/>
      <c r="UHX51" s="655"/>
      <c r="UHY51" s="655"/>
      <c r="UHZ51" s="655"/>
      <c r="UIA51" s="655"/>
      <c r="UIB51" s="655"/>
      <c r="UIC51" s="655"/>
      <c r="UID51" s="655"/>
      <c r="UIE51" s="655"/>
      <c r="UIF51" s="655"/>
      <c r="UIG51" s="655"/>
      <c r="UIH51" s="655"/>
      <c r="UII51" s="655"/>
      <c r="UIJ51" s="655"/>
      <c r="UIK51" s="655"/>
      <c r="UIL51" s="655"/>
      <c r="UIM51" s="655"/>
      <c r="UIN51" s="655"/>
      <c r="UIO51" s="655"/>
      <c r="UIP51" s="655"/>
      <c r="UIQ51" s="655"/>
      <c r="UIR51" s="655"/>
      <c r="UIS51" s="655"/>
      <c r="UIT51" s="655"/>
      <c r="UIU51" s="655"/>
      <c r="UIV51" s="655"/>
      <c r="UIW51" s="655"/>
      <c r="UIX51" s="655"/>
      <c r="UIY51" s="655"/>
      <c r="UIZ51" s="655"/>
      <c r="UJA51" s="655"/>
      <c r="UJB51" s="655"/>
      <c r="UJC51" s="655"/>
      <c r="UJD51" s="655"/>
      <c r="UJE51" s="655"/>
      <c r="UJF51" s="655"/>
      <c r="UJG51" s="655"/>
      <c r="UJH51" s="655"/>
      <c r="UJI51" s="655"/>
      <c r="UJJ51" s="655"/>
      <c r="UJK51" s="655"/>
      <c r="UJL51" s="655"/>
      <c r="UJM51" s="655"/>
      <c r="UJN51" s="655"/>
      <c r="UJO51" s="655"/>
      <c r="UJP51" s="655"/>
      <c r="UJQ51" s="655"/>
      <c r="UJR51" s="655"/>
      <c r="UJS51" s="655"/>
      <c r="UJT51" s="655"/>
      <c r="UJU51" s="655"/>
      <c r="UJV51" s="655"/>
      <c r="UJW51" s="655"/>
      <c r="UJX51" s="655"/>
      <c r="UJY51" s="655"/>
      <c r="UJZ51" s="655"/>
      <c r="UKA51" s="655"/>
      <c r="UKB51" s="655"/>
      <c r="UKC51" s="655"/>
      <c r="UKD51" s="655"/>
      <c r="UKE51" s="655"/>
      <c r="UKF51" s="655"/>
      <c r="UKG51" s="655"/>
      <c r="UKH51" s="655"/>
      <c r="UKI51" s="655"/>
      <c r="UKJ51" s="655"/>
      <c r="UKK51" s="655"/>
      <c r="UKL51" s="655"/>
      <c r="UKM51" s="655"/>
      <c r="UKN51" s="655"/>
      <c r="UKO51" s="655"/>
      <c r="UKP51" s="655"/>
      <c r="UKQ51" s="655"/>
      <c r="UKR51" s="655"/>
      <c r="UKS51" s="655"/>
      <c r="UKT51" s="655"/>
      <c r="UKU51" s="655"/>
      <c r="UKV51" s="655"/>
      <c r="UKW51" s="655"/>
      <c r="UKX51" s="655"/>
      <c r="UKY51" s="655"/>
      <c r="UKZ51" s="655"/>
      <c r="ULA51" s="655"/>
      <c r="ULB51" s="655"/>
      <c r="ULC51" s="655"/>
      <c r="ULD51" s="655"/>
      <c r="ULE51" s="655"/>
      <c r="ULF51" s="655"/>
      <c r="ULG51" s="655"/>
      <c r="ULH51" s="655"/>
      <c r="ULI51" s="655"/>
      <c r="ULJ51" s="655"/>
      <c r="ULK51" s="655"/>
      <c r="ULL51" s="655"/>
      <c r="ULM51" s="655"/>
      <c r="ULN51" s="655"/>
      <c r="ULO51" s="655"/>
      <c r="ULP51" s="655"/>
      <c r="ULQ51" s="655"/>
      <c r="ULR51" s="655"/>
      <c r="ULS51" s="655"/>
      <c r="ULT51" s="655"/>
      <c r="ULU51" s="655"/>
      <c r="ULV51" s="655"/>
      <c r="ULW51" s="655"/>
      <c r="ULX51" s="655"/>
      <c r="ULY51" s="655"/>
      <c r="ULZ51" s="655"/>
      <c r="UMA51" s="655"/>
      <c r="UMB51" s="655"/>
      <c r="UMC51" s="655"/>
      <c r="UMD51" s="655"/>
      <c r="UME51" s="655"/>
      <c r="UMF51" s="655"/>
      <c r="UMG51" s="655"/>
      <c r="UMH51" s="655"/>
      <c r="UMI51" s="655"/>
      <c r="UMJ51" s="655"/>
      <c r="UMK51" s="655"/>
      <c r="UML51" s="655"/>
      <c r="UMM51" s="655"/>
      <c r="UMN51" s="655"/>
      <c r="UMO51" s="655"/>
      <c r="UMP51" s="655"/>
      <c r="UMQ51" s="655"/>
      <c r="UMR51" s="655"/>
      <c r="UMS51" s="655"/>
      <c r="UMT51" s="655"/>
      <c r="UMU51" s="655"/>
      <c r="UMV51" s="655"/>
      <c r="UMW51" s="655"/>
      <c r="UMX51" s="655"/>
      <c r="UMY51" s="655"/>
      <c r="UMZ51" s="655"/>
      <c r="UNA51" s="655"/>
      <c r="UNB51" s="655"/>
      <c r="UNC51" s="655"/>
      <c r="UND51" s="655"/>
      <c r="UNE51" s="655"/>
      <c r="UNF51" s="655"/>
      <c r="UNG51" s="655"/>
      <c r="UNH51" s="655"/>
      <c r="UNI51" s="655"/>
      <c r="UNJ51" s="655"/>
      <c r="UNK51" s="655"/>
      <c r="UNL51" s="655"/>
      <c r="UNM51" s="655"/>
      <c r="UNN51" s="655"/>
      <c r="UNO51" s="655"/>
      <c r="UNP51" s="655"/>
      <c r="UNQ51" s="655"/>
      <c r="UNR51" s="655"/>
      <c r="UNS51" s="655"/>
      <c r="UNT51" s="655"/>
      <c r="UNU51" s="655"/>
      <c r="UNV51" s="655"/>
      <c r="UNW51" s="655"/>
      <c r="UNX51" s="655"/>
      <c r="UNY51" s="655"/>
      <c r="UNZ51" s="655"/>
      <c r="UOA51" s="655"/>
      <c r="UOB51" s="655"/>
      <c r="UOC51" s="655"/>
      <c r="UOD51" s="655"/>
      <c r="UOE51" s="655"/>
      <c r="UOF51" s="655"/>
      <c r="UOG51" s="655"/>
      <c r="UOH51" s="655"/>
      <c r="UOI51" s="655"/>
      <c r="UOJ51" s="655"/>
      <c r="UOK51" s="655"/>
      <c r="UOL51" s="655"/>
      <c r="UOM51" s="655"/>
      <c r="UON51" s="655"/>
      <c r="UOO51" s="655"/>
      <c r="UOP51" s="655"/>
      <c r="UOQ51" s="655"/>
      <c r="UOR51" s="655"/>
      <c r="UOS51" s="655"/>
      <c r="UOT51" s="655"/>
      <c r="UOU51" s="655"/>
      <c r="UOV51" s="655"/>
      <c r="UOW51" s="655"/>
      <c r="UOX51" s="655"/>
      <c r="UOY51" s="655"/>
      <c r="UOZ51" s="655"/>
      <c r="UPA51" s="655"/>
      <c r="UPB51" s="655"/>
      <c r="UPC51" s="655"/>
      <c r="UPD51" s="655"/>
      <c r="UPE51" s="655"/>
      <c r="UPF51" s="655"/>
      <c r="UPG51" s="655"/>
      <c r="UPH51" s="655"/>
      <c r="UPI51" s="655"/>
      <c r="UPJ51" s="655"/>
      <c r="UPK51" s="655"/>
      <c r="UPL51" s="655"/>
      <c r="UPM51" s="655"/>
      <c r="UPN51" s="655"/>
      <c r="UPO51" s="655"/>
      <c r="UPP51" s="655"/>
      <c r="UPQ51" s="655"/>
      <c r="UPR51" s="655"/>
      <c r="UPS51" s="655"/>
      <c r="UPT51" s="655"/>
      <c r="UPU51" s="655"/>
      <c r="UPV51" s="655"/>
      <c r="UPW51" s="655"/>
      <c r="UPX51" s="655"/>
      <c r="UPY51" s="655"/>
      <c r="UPZ51" s="655"/>
      <c r="UQA51" s="655"/>
      <c r="UQB51" s="655"/>
      <c r="UQC51" s="655"/>
      <c r="UQD51" s="655"/>
      <c r="UQE51" s="655"/>
      <c r="UQF51" s="655"/>
      <c r="UQG51" s="655"/>
      <c r="UQH51" s="655"/>
      <c r="UQI51" s="655"/>
      <c r="UQJ51" s="655"/>
      <c r="UQK51" s="655"/>
      <c r="UQL51" s="655"/>
      <c r="UQM51" s="655"/>
      <c r="UQN51" s="655"/>
      <c r="UQO51" s="655"/>
      <c r="UQP51" s="655"/>
      <c r="UQQ51" s="655"/>
      <c r="UQR51" s="655"/>
      <c r="UQS51" s="655"/>
      <c r="UQT51" s="655"/>
      <c r="UQU51" s="655"/>
      <c r="UQV51" s="655"/>
      <c r="UQW51" s="655"/>
      <c r="UQX51" s="655"/>
      <c r="UQY51" s="655"/>
      <c r="UQZ51" s="655"/>
      <c r="URA51" s="655"/>
      <c r="URB51" s="655"/>
      <c r="URC51" s="655"/>
      <c r="URD51" s="655"/>
      <c r="URE51" s="655"/>
      <c r="URF51" s="655"/>
      <c r="URG51" s="655"/>
      <c r="URH51" s="655"/>
      <c r="URI51" s="655"/>
      <c r="URJ51" s="655"/>
      <c r="URK51" s="655"/>
      <c r="URL51" s="655"/>
      <c r="URM51" s="655"/>
      <c r="URN51" s="655"/>
      <c r="URO51" s="655"/>
      <c r="URP51" s="655"/>
      <c r="URQ51" s="655"/>
      <c r="URR51" s="655"/>
      <c r="URS51" s="655"/>
      <c r="URT51" s="655"/>
      <c r="URU51" s="655"/>
      <c r="URV51" s="655"/>
      <c r="URW51" s="655"/>
      <c r="URX51" s="655"/>
      <c r="URY51" s="655"/>
      <c r="URZ51" s="655"/>
      <c r="USA51" s="655"/>
      <c r="USB51" s="655"/>
      <c r="USC51" s="655"/>
      <c r="USD51" s="655"/>
      <c r="USE51" s="655"/>
      <c r="USF51" s="655"/>
      <c r="USG51" s="655"/>
      <c r="USH51" s="655"/>
      <c r="USI51" s="655"/>
      <c r="USJ51" s="655"/>
      <c r="USK51" s="655"/>
      <c r="USL51" s="655"/>
      <c r="USM51" s="655"/>
      <c r="USN51" s="655"/>
      <c r="USO51" s="655"/>
      <c r="USP51" s="655"/>
      <c r="USQ51" s="655"/>
      <c r="USR51" s="655"/>
      <c r="USS51" s="655"/>
      <c r="UST51" s="655"/>
      <c r="USU51" s="655"/>
      <c r="USV51" s="655"/>
      <c r="USW51" s="655"/>
      <c r="USX51" s="655"/>
      <c r="USY51" s="655"/>
      <c r="USZ51" s="655"/>
      <c r="UTA51" s="655"/>
      <c r="UTB51" s="655"/>
      <c r="UTC51" s="655"/>
      <c r="UTD51" s="655"/>
      <c r="UTE51" s="655"/>
      <c r="UTF51" s="655"/>
      <c r="UTG51" s="655"/>
      <c r="UTH51" s="655"/>
      <c r="UTI51" s="655"/>
      <c r="UTJ51" s="655"/>
      <c r="UTK51" s="655"/>
      <c r="UTL51" s="655"/>
      <c r="UTM51" s="655"/>
      <c r="UTN51" s="655"/>
      <c r="UTO51" s="655"/>
      <c r="UTP51" s="655"/>
      <c r="UTQ51" s="655"/>
      <c r="UTR51" s="655"/>
      <c r="UTS51" s="655"/>
      <c r="UTT51" s="655"/>
      <c r="UTU51" s="655"/>
      <c r="UTV51" s="655"/>
      <c r="UTW51" s="655"/>
      <c r="UTX51" s="655"/>
      <c r="UTY51" s="655"/>
      <c r="UTZ51" s="655"/>
      <c r="UUA51" s="655"/>
      <c r="UUB51" s="655"/>
      <c r="UUC51" s="655"/>
      <c r="UUD51" s="655"/>
      <c r="UUE51" s="655"/>
      <c r="UUF51" s="655"/>
      <c r="UUG51" s="655"/>
      <c r="UUH51" s="655"/>
      <c r="UUI51" s="655"/>
      <c r="UUJ51" s="655"/>
      <c r="UUK51" s="655"/>
      <c r="UUL51" s="655"/>
      <c r="UUM51" s="655"/>
      <c r="UUN51" s="655"/>
      <c r="UUO51" s="655"/>
      <c r="UUP51" s="655"/>
      <c r="UUQ51" s="655"/>
      <c r="UUR51" s="655"/>
      <c r="UUS51" s="655"/>
      <c r="UUT51" s="655"/>
      <c r="UUU51" s="655"/>
      <c r="UUV51" s="655"/>
      <c r="UUW51" s="655"/>
      <c r="UUX51" s="655"/>
      <c r="UUY51" s="655"/>
      <c r="UUZ51" s="655"/>
      <c r="UVA51" s="655"/>
      <c r="UVB51" s="655"/>
      <c r="UVC51" s="655"/>
      <c r="UVD51" s="655"/>
      <c r="UVE51" s="655"/>
      <c r="UVF51" s="655"/>
      <c r="UVG51" s="655"/>
      <c r="UVH51" s="655"/>
      <c r="UVI51" s="655"/>
      <c r="UVJ51" s="655"/>
      <c r="UVK51" s="655"/>
      <c r="UVL51" s="655"/>
      <c r="UVM51" s="655"/>
      <c r="UVN51" s="655"/>
      <c r="UVO51" s="655"/>
      <c r="UVP51" s="655"/>
      <c r="UVQ51" s="655"/>
      <c r="UVR51" s="655"/>
      <c r="UVS51" s="655"/>
      <c r="UVT51" s="655"/>
      <c r="UVU51" s="655"/>
      <c r="UVV51" s="655"/>
      <c r="UVW51" s="655"/>
      <c r="UVX51" s="655"/>
      <c r="UVY51" s="655"/>
      <c r="UVZ51" s="655"/>
      <c r="UWA51" s="655"/>
      <c r="UWB51" s="655"/>
      <c r="UWC51" s="655"/>
      <c r="UWD51" s="655"/>
      <c r="UWE51" s="655"/>
      <c r="UWF51" s="655"/>
      <c r="UWG51" s="655"/>
      <c r="UWH51" s="655"/>
      <c r="UWI51" s="655"/>
      <c r="UWJ51" s="655"/>
      <c r="UWK51" s="655"/>
      <c r="UWL51" s="655"/>
      <c r="UWM51" s="655"/>
      <c r="UWN51" s="655"/>
      <c r="UWO51" s="655"/>
      <c r="UWP51" s="655"/>
      <c r="UWQ51" s="655"/>
      <c r="UWR51" s="655"/>
      <c r="UWS51" s="655"/>
      <c r="UWT51" s="655"/>
      <c r="UWU51" s="655"/>
      <c r="UWV51" s="655"/>
      <c r="UWW51" s="655"/>
      <c r="UWX51" s="655"/>
      <c r="UWY51" s="655"/>
      <c r="UWZ51" s="655"/>
      <c r="UXA51" s="655"/>
      <c r="UXB51" s="655"/>
      <c r="UXC51" s="655"/>
      <c r="UXD51" s="655"/>
      <c r="UXE51" s="655"/>
      <c r="UXF51" s="655"/>
      <c r="UXG51" s="655"/>
      <c r="UXH51" s="655"/>
      <c r="UXI51" s="655"/>
      <c r="UXJ51" s="655"/>
      <c r="UXK51" s="655"/>
      <c r="UXL51" s="655"/>
      <c r="UXM51" s="655"/>
      <c r="UXN51" s="655"/>
      <c r="UXO51" s="655"/>
      <c r="UXP51" s="655"/>
      <c r="UXQ51" s="655"/>
      <c r="UXR51" s="655"/>
      <c r="UXS51" s="655"/>
      <c r="UXT51" s="655"/>
      <c r="UXU51" s="655"/>
      <c r="UXV51" s="655"/>
      <c r="UXW51" s="655"/>
      <c r="UXX51" s="655"/>
      <c r="UXY51" s="655"/>
      <c r="UXZ51" s="655"/>
      <c r="UYA51" s="655"/>
      <c r="UYB51" s="655"/>
      <c r="UYC51" s="655"/>
      <c r="UYD51" s="655"/>
      <c r="UYE51" s="655"/>
      <c r="UYF51" s="655"/>
      <c r="UYG51" s="655"/>
      <c r="UYH51" s="655"/>
      <c r="UYI51" s="655"/>
      <c r="UYJ51" s="655"/>
      <c r="UYK51" s="655"/>
      <c r="UYL51" s="655"/>
      <c r="UYM51" s="655"/>
      <c r="UYN51" s="655"/>
      <c r="UYO51" s="655"/>
      <c r="UYP51" s="655"/>
      <c r="UYQ51" s="655"/>
      <c r="UYR51" s="655"/>
      <c r="UYS51" s="655"/>
      <c r="UYT51" s="655"/>
      <c r="UYU51" s="655"/>
      <c r="UYV51" s="655"/>
      <c r="UYW51" s="655"/>
      <c r="UYX51" s="655"/>
      <c r="UYY51" s="655"/>
      <c r="UYZ51" s="655"/>
      <c r="UZA51" s="655"/>
      <c r="UZB51" s="655"/>
      <c r="UZC51" s="655"/>
      <c r="UZD51" s="655"/>
      <c r="UZE51" s="655"/>
      <c r="UZF51" s="655"/>
      <c r="UZG51" s="655"/>
      <c r="UZH51" s="655"/>
      <c r="UZI51" s="655"/>
      <c r="UZJ51" s="655"/>
      <c r="UZK51" s="655"/>
      <c r="UZL51" s="655"/>
      <c r="UZM51" s="655"/>
      <c r="UZN51" s="655"/>
      <c r="UZO51" s="655"/>
      <c r="UZP51" s="655"/>
      <c r="UZQ51" s="655"/>
      <c r="UZR51" s="655"/>
      <c r="UZS51" s="655"/>
      <c r="UZT51" s="655"/>
      <c r="UZU51" s="655"/>
      <c r="UZV51" s="655"/>
      <c r="UZW51" s="655"/>
      <c r="UZX51" s="655"/>
      <c r="UZY51" s="655"/>
      <c r="UZZ51" s="655"/>
      <c r="VAA51" s="655"/>
      <c r="VAB51" s="655"/>
      <c r="VAC51" s="655"/>
      <c r="VAD51" s="655"/>
      <c r="VAE51" s="655"/>
      <c r="VAF51" s="655"/>
      <c r="VAG51" s="655"/>
      <c r="VAH51" s="655"/>
      <c r="VAI51" s="655"/>
      <c r="VAJ51" s="655"/>
      <c r="VAK51" s="655"/>
      <c r="VAL51" s="655"/>
      <c r="VAM51" s="655"/>
      <c r="VAN51" s="655"/>
      <c r="VAO51" s="655"/>
      <c r="VAP51" s="655"/>
      <c r="VAQ51" s="655"/>
      <c r="VAR51" s="655"/>
      <c r="VAS51" s="655"/>
      <c r="VAT51" s="655"/>
      <c r="VAU51" s="655"/>
      <c r="VAV51" s="655"/>
      <c r="VAW51" s="655"/>
      <c r="VAX51" s="655"/>
      <c r="VAY51" s="655"/>
      <c r="VAZ51" s="655"/>
      <c r="VBA51" s="655"/>
      <c r="VBB51" s="655"/>
      <c r="VBC51" s="655"/>
      <c r="VBD51" s="655"/>
      <c r="VBE51" s="655"/>
      <c r="VBF51" s="655"/>
      <c r="VBG51" s="655"/>
      <c r="VBH51" s="655"/>
      <c r="VBI51" s="655"/>
      <c r="VBJ51" s="655"/>
      <c r="VBK51" s="655"/>
      <c r="VBL51" s="655"/>
      <c r="VBM51" s="655"/>
      <c r="VBN51" s="655"/>
      <c r="VBO51" s="655"/>
      <c r="VBP51" s="655"/>
      <c r="VBQ51" s="655"/>
      <c r="VBR51" s="655"/>
      <c r="VBS51" s="655"/>
      <c r="VBT51" s="655"/>
      <c r="VBU51" s="655"/>
      <c r="VBV51" s="655"/>
      <c r="VBW51" s="655"/>
      <c r="VBX51" s="655"/>
      <c r="VBY51" s="655"/>
      <c r="VBZ51" s="655"/>
      <c r="VCA51" s="655"/>
      <c r="VCB51" s="655"/>
      <c r="VCC51" s="655"/>
      <c r="VCD51" s="655"/>
      <c r="VCE51" s="655"/>
      <c r="VCF51" s="655"/>
      <c r="VCG51" s="655"/>
      <c r="VCH51" s="655"/>
      <c r="VCI51" s="655"/>
      <c r="VCJ51" s="655"/>
      <c r="VCK51" s="655"/>
      <c r="VCL51" s="655"/>
      <c r="VCM51" s="655"/>
      <c r="VCN51" s="655"/>
      <c r="VCO51" s="655"/>
      <c r="VCP51" s="655"/>
      <c r="VCQ51" s="655"/>
      <c r="VCR51" s="655"/>
      <c r="VCS51" s="655"/>
      <c r="VCT51" s="655"/>
      <c r="VCU51" s="655"/>
      <c r="VCV51" s="655"/>
      <c r="VCW51" s="655"/>
      <c r="VCX51" s="655"/>
      <c r="VCY51" s="655"/>
      <c r="VCZ51" s="655"/>
      <c r="VDA51" s="655"/>
      <c r="VDB51" s="655"/>
      <c r="VDC51" s="655"/>
      <c r="VDD51" s="655"/>
      <c r="VDE51" s="655"/>
      <c r="VDF51" s="655"/>
      <c r="VDG51" s="655"/>
      <c r="VDH51" s="655"/>
      <c r="VDI51" s="655"/>
      <c r="VDJ51" s="655"/>
      <c r="VDK51" s="655"/>
      <c r="VDL51" s="655"/>
      <c r="VDM51" s="655"/>
      <c r="VDN51" s="655"/>
      <c r="VDO51" s="655"/>
      <c r="VDP51" s="655"/>
      <c r="VDQ51" s="655"/>
      <c r="VDR51" s="655"/>
      <c r="VDS51" s="655"/>
      <c r="VDT51" s="655"/>
      <c r="VDU51" s="655"/>
      <c r="VDV51" s="655"/>
      <c r="VDW51" s="655"/>
      <c r="VDX51" s="655"/>
      <c r="VDY51" s="655"/>
      <c r="VDZ51" s="655"/>
      <c r="VEA51" s="655"/>
      <c r="VEB51" s="655"/>
      <c r="VEC51" s="655"/>
      <c r="VED51" s="655"/>
      <c r="VEE51" s="655"/>
      <c r="VEF51" s="655"/>
      <c r="VEG51" s="655"/>
      <c r="VEH51" s="655"/>
      <c r="VEI51" s="655"/>
      <c r="VEJ51" s="655"/>
      <c r="VEK51" s="655"/>
      <c r="VEL51" s="655"/>
      <c r="VEM51" s="655"/>
      <c r="VEN51" s="655"/>
      <c r="VEO51" s="655"/>
      <c r="VEP51" s="655"/>
      <c r="VEQ51" s="655"/>
      <c r="VER51" s="655"/>
      <c r="VES51" s="655"/>
      <c r="VET51" s="655"/>
      <c r="VEU51" s="655"/>
      <c r="VEV51" s="655"/>
      <c r="VEW51" s="655"/>
      <c r="VEX51" s="655"/>
      <c r="VEY51" s="655"/>
      <c r="VEZ51" s="655"/>
      <c r="VFA51" s="655"/>
      <c r="VFB51" s="655"/>
      <c r="VFC51" s="655"/>
      <c r="VFD51" s="655"/>
      <c r="VFE51" s="655"/>
      <c r="VFF51" s="655"/>
      <c r="VFG51" s="655"/>
      <c r="VFH51" s="655"/>
      <c r="VFI51" s="655"/>
      <c r="VFJ51" s="655"/>
      <c r="VFK51" s="655"/>
      <c r="VFL51" s="655"/>
      <c r="VFM51" s="655"/>
      <c r="VFN51" s="655"/>
      <c r="VFO51" s="655"/>
      <c r="VFP51" s="655"/>
      <c r="VFQ51" s="655"/>
      <c r="VFR51" s="655"/>
      <c r="VFS51" s="655"/>
      <c r="VFT51" s="655"/>
      <c r="VFU51" s="655"/>
      <c r="VFV51" s="655"/>
      <c r="VFW51" s="655"/>
      <c r="VFX51" s="655"/>
      <c r="VFY51" s="655"/>
      <c r="VFZ51" s="655"/>
      <c r="VGA51" s="655"/>
      <c r="VGB51" s="655"/>
      <c r="VGC51" s="655"/>
      <c r="VGD51" s="655"/>
      <c r="VGE51" s="655"/>
      <c r="VGF51" s="655"/>
      <c r="VGG51" s="655"/>
      <c r="VGH51" s="655"/>
      <c r="VGI51" s="655"/>
      <c r="VGJ51" s="655"/>
      <c r="VGK51" s="655"/>
      <c r="VGL51" s="655"/>
      <c r="VGM51" s="655"/>
      <c r="VGN51" s="655"/>
      <c r="VGO51" s="655"/>
      <c r="VGP51" s="655"/>
      <c r="VGQ51" s="655"/>
      <c r="VGR51" s="655"/>
      <c r="VGS51" s="655"/>
      <c r="VGT51" s="655"/>
      <c r="VGU51" s="655"/>
      <c r="VGV51" s="655"/>
      <c r="VGW51" s="655"/>
      <c r="VGX51" s="655"/>
      <c r="VGY51" s="655"/>
      <c r="VGZ51" s="655"/>
      <c r="VHA51" s="655"/>
      <c r="VHB51" s="655"/>
      <c r="VHC51" s="655"/>
      <c r="VHD51" s="655"/>
      <c r="VHE51" s="655"/>
      <c r="VHF51" s="655"/>
      <c r="VHG51" s="655"/>
      <c r="VHH51" s="655"/>
      <c r="VHI51" s="655"/>
      <c r="VHJ51" s="655"/>
      <c r="VHK51" s="655"/>
      <c r="VHL51" s="655"/>
      <c r="VHM51" s="655"/>
      <c r="VHN51" s="655"/>
      <c r="VHO51" s="655"/>
      <c r="VHP51" s="655"/>
      <c r="VHQ51" s="655"/>
      <c r="VHR51" s="655"/>
      <c r="VHS51" s="655"/>
      <c r="VHT51" s="655"/>
      <c r="VHU51" s="655"/>
      <c r="VHV51" s="655"/>
      <c r="VHW51" s="655"/>
      <c r="VHX51" s="655"/>
      <c r="VHY51" s="655"/>
      <c r="VHZ51" s="655"/>
      <c r="VIA51" s="655"/>
      <c r="VIB51" s="655"/>
      <c r="VIC51" s="655"/>
      <c r="VID51" s="655"/>
      <c r="VIE51" s="655"/>
      <c r="VIF51" s="655"/>
      <c r="VIG51" s="655"/>
      <c r="VIH51" s="655"/>
      <c r="VII51" s="655"/>
      <c r="VIJ51" s="655"/>
      <c r="VIK51" s="655"/>
      <c r="VIL51" s="655"/>
      <c r="VIM51" s="655"/>
      <c r="VIN51" s="655"/>
      <c r="VIO51" s="655"/>
      <c r="VIP51" s="655"/>
      <c r="VIQ51" s="655"/>
      <c r="VIR51" s="655"/>
      <c r="VIS51" s="655"/>
      <c r="VIT51" s="655"/>
      <c r="VIU51" s="655"/>
      <c r="VIV51" s="655"/>
      <c r="VIW51" s="655"/>
      <c r="VIX51" s="655"/>
      <c r="VIY51" s="655"/>
      <c r="VIZ51" s="655"/>
      <c r="VJA51" s="655"/>
      <c r="VJB51" s="655"/>
      <c r="VJC51" s="655"/>
      <c r="VJD51" s="655"/>
      <c r="VJE51" s="655"/>
      <c r="VJF51" s="655"/>
      <c r="VJG51" s="655"/>
      <c r="VJH51" s="655"/>
      <c r="VJI51" s="655"/>
      <c r="VJJ51" s="655"/>
      <c r="VJK51" s="655"/>
      <c r="VJL51" s="655"/>
      <c r="VJM51" s="655"/>
      <c r="VJN51" s="655"/>
      <c r="VJO51" s="655"/>
      <c r="VJP51" s="655"/>
      <c r="VJQ51" s="655"/>
      <c r="VJR51" s="655"/>
      <c r="VJS51" s="655"/>
      <c r="VJT51" s="655"/>
      <c r="VJU51" s="655"/>
      <c r="VJV51" s="655"/>
      <c r="VJW51" s="655"/>
      <c r="VJX51" s="655"/>
      <c r="VJY51" s="655"/>
      <c r="VJZ51" s="655"/>
      <c r="VKA51" s="655"/>
      <c r="VKB51" s="655"/>
      <c r="VKC51" s="655"/>
      <c r="VKD51" s="655"/>
      <c r="VKE51" s="655"/>
      <c r="VKF51" s="655"/>
      <c r="VKG51" s="655"/>
      <c r="VKH51" s="655"/>
      <c r="VKI51" s="655"/>
      <c r="VKJ51" s="655"/>
      <c r="VKK51" s="655"/>
      <c r="VKL51" s="655"/>
      <c r="VKM51" s="655"/>
      <c r="VKN51" s="655"/>
      <c r="VKO51" s="655"/>
      <c r="VKP51" s="655"/>
      <c r="VKQ51" s="655"/>
      <c r="VKR51" s="655"/>
      <c r="VKS51" s="655"/>
      <c r="VKT51" s="655"/>
      <c r="VKU51" s="655"/>
      <c r="VKV51" s="655"/>
      <c r="VKW51" s="655"/>
      <c r="VKX51" s="655"/>
      <c r="VKY51" s="655"/>
      <c r="VKZ51" s="655"/>
      <c r="VLA51" s="655"/>
      <c r="VLB51" s="655"/>
      <c r="VLC51" s="655"/>
      <c r="VLD51" s="655"/>
      <c r="VLE51" s="655"/>
      <c r="VLF51" s="655"/>
      <c r="VLG51" s="655"/>
      <c r="VLH51" s="655"/>
      <c r="VLI51" s="655"/>
      <c r="VLJ51" s="655"/>
      <c r="VLK51" s="655"/>
      <c r="VLL51" s="655"/>
      <c r="VLM51" s="655"/>
      <c r="VLN51" s="655"/>
      <c r="VLO51" s="655"/>
      <c r="VLP51" s="655"/>
      <c r="VLQ51" s="655"/>
      <c r="VLR51" s="655"/>
      <c r="VLS51" s="655"/>
      <c r="VLT51" s="655"/>
      <c r="VLU51" s="655"/>
      <c r="VLV51" s="655"/>
      <c r="VLW51" s="655"/>
      <c r="VLX51" s="655"/>
      <c r="VLY51" s="655"/>
      <c r="VLZ51" s="655"/>
      <c r="VMA51" s="655"/>
      <c r="VMB51" s="655"/>
      <c r="VMC51" s="655"/>
      <c r="VMD51" s="655"/>
      <c r="VME51" s="655"/>
      <c r="VMF51" s="655"/>
      <c r="VMG51" s="655"/>
      <c r="VMH51" s="655"/>
      <c r="VMI51" s="655"/>
      <c r="VMJ51" s="655"/>
      <c r="VMK51" s="655"/>
      <c r="VML51" s="655"/>
      <c r="VMM51" s="655"/>
      <c r="VMN51" s="655"/>
      <c r="VMO51" s="655"/>
      <c r="VMP51" s="655"/>
      <c r="VMQ51" s="655"/>
      <c r="VMR51" s="655"/>
      <c r="VMS51" s="655"/>
      <c r="VMT51" s="655"/>
      <c r="VMU51" s="655"/>
      <c r="VMV51" s="655"/>
      <c r="VMW51" s="655"/>
      <c r="VMX51" s="655"/>
      <c r="VMY51" s="655"/>
      <c r="VMZ51" s="655"/>
      <c r="VNA51" s="655"/>
      <c r="VNB51" s="655"/>
      <c r="VNC51" s="655"/>
      <c r="VND51" s="655"/>
      <c r="VNE51" s="655"/>
      <c r="VNF51" s="655"/>
      <c r="VNG51" s="655"/>
      <c r="VNH51" s="655"/>
      <c r="VNI51" s="655"/>
      <c r="VNJ51" s="655"/>
      <c r="VNK51" s="655"/>
      <c r="VNL51" s="655"/>
      <c r="VNM51" s="655"/>
      <c r="VNN51" s="655"/>
      <c r="VNO51" s="655"/>
      <c r="VNP51" s="655"/>
      <c r="VNQ51" s="655"/>
      <c r="VNR51" s="655"/>
      <c r="VNS51" s="655"/>
      <c r="VNT51" s="655"/>
      <c r="VNU51" s="655"/>
      <c r="VNV51" s="655"/>
      <c r="VNW51" s="655"/>
      <c r="VNX51" s="655"/>
      <c r="VNY51" s="655"/>
      <c r="VNZ51" s="655"/>
      <c r="VOA51" s="655"/>
      <c r="VOB51" s="655"/>
      <c r="VOC51" s="655"/>
      <c r="VOD51" s="655"/>
      <c r="VOE51" s="655"/>
      <c r="VOF51" s="655"/>
      <c r="VOG51" s="655"/>
      <c r="VOH51" s="655"/>
      <c r="VOI51" s="655"/>
      <c r="VOJ51" s="655"/>
      <c r="VOK51" s="655"/>
      <c r="VOL51" s="655"/>
      <c r="VOM51" s="655"/>
      <c r="VON51" s="655"/>
      <c r="VOO51" s="655"/>
      <c r="VOP51" s="655"/>
      <c r="VOQ51" s="655"/>
      <c r="VOR51" s="655"/>
      <c r="VOS51" s="655"/>
      <c r="VOT51" s="655"/>
      <c r="VOU51" s="655"/>
      <c r="VOV51" s="655"/>
      <c r="VOW51" s="655"/>
      <c r="VOX51" s="655"/>
      <c r="VOY51" s="655"/>
      <c r="VOZ51" s="655"/>
      <c r="VPA51" s="655"/>
      <c r="VPB51" s="655"/>
      <c r="VPC51" s="655"/>
      <c r="VPD51" s="655"/>
      <c r="VPE51" s="655"/>
      <c r="VPF51" s="655"/>
      <c r="VPG51" s="655"/>
      <c r="VPH51" s="655"/>
      <c r="VPI51" s="655"/>
      <c r="VPJ51" s="655"/>
      <c r="VPK51" s="655"/>
      <c r="VPL51" s="655"/>
      <c r="VPM51" s="655"/>
      <c r="VPN51" s="655"/>
      <c r="VPO51" s="655"/>
      <c r="VPP51" s="655"/>
      <c r="VPQ51" s="655"/>
      <c r="VPR51" s="655"/>
      <c r="VPS51" s="655"/>
      <c r="VPT51" s="655"/>
      <c r="VPU51" s="655"/>
      <c r="VPV51" s="655"/>
      <c r="VPW51" s="655"/>
      <c r="VPX51" s="655"/>
      <c r="VPY51" s="655"/>
      <c r="VPZ51" s="655"/>
      <c r="VQA51" s="655"/>
      <c r="VQB51" s="655"/>
      <c r="VQC51" s="655"/>
      <c r="VQD51" s="655"/>
      <c r="VQE51" s="655"/>
      <c r="VQF51" s="655"/>
      <c r="VQG51" s="655"/>
      <c r="VQH51" s="655"/>
      <c r="VQI51" s="655"/>
      <c r="VQJ51" s="655"/>
      <c r="VQK51" s="655"/>
      <c r="VQL51" s="655"/>
      <c r="VQM51" s="655"/>
      <c r="VQN51" s="655"/>
      <c r="VQO51" s="655"/>
      <c r="VQP51" s="655"/>
      <c r="VQQ51" s="655"/>
      <c r="VQR51" s="655"/>
      <c r="VQS51" s="655"/>
      <c r="VQT51" s="655"/>
      <c r="VQU51" s="655"/>
      <c r="VQV51" s="655"/>
      <c r="VQW51" s="655"/>
      <c r="VQX51" s="655"/>
      <c r="VQY51" s="655"/>
      <c r="VQZ51" s="655"/>
      <c r="VRA51" s="655"/>
      <c r="VRB51" s="655"/>
      <c r="VRC51" s="655"/>
      <c r="VRD51" s="655"/>
      <c r="VRE51" s="655"/>
      <c r="VRF51" s="655"/>
      <c r="VRG51" s="655"/>
      <c r="VRH51" s="655"/>
      <c r="VRI51" s="655"/>
      <c r="VRJ51" s="655"/>
      <c r="VRK51" s="655"/>
      <c r="VRL51" s="655"/>
      <c r="VRM51" s="655"/>
      <c r="VRN51" s="655"/>
      <c r="VRO51" s="655"/>
      <c r="VRP51" s="655"/>
      <c r="VRQ51" s="655"/>
      <c r="VRR51" s="655"/>
      <c r="VRS51" s="655"/>
      <c r="VRT51" s="655"/>
      <c r="VRU51" s="655"/>
      <c r="VRV51" s="655"/>
      <c r="VRW51" s="655"/>
      <c r="VRX51" s="655"/>
      <c r="VRY51" s="655"/>
      <c r="VRZ51" s="655"/>
      <c r="VSA51" s="655"/>
      <c r="VSB51" s="655"/>
      <c r="VSC51" s="655"/>
      <c r="VSD51" s="655"/>
      <c r="VSE51" s="655"/>
      <c r="VSF51" s="655"/>
      <c r="VSG51" s="655"/>
      <c r="VSH51" s="655"/>
      <c r="VSI51" s="655"/>
      <c r="VSJ51" s="655"/>
      <c r="VSK51" s="655"/>
      <c r="VSL51" s="655"/>
      <c r="VSM51" s="655"/>
      <c r="VSN51" s="655"/>
      <c r="VSO51" s="655"/>
      <c r="VSP51" s="655"/>
      <c r="VSQ51" s="655"/>
      <c r="VSR51" s="655"/>
      <c r="VSS51" s="655"/>
      <c r="VST51" s="655"/>
      <c r="VSU51" s="655"/>
      <c r="VSV51" s="655"/>
      <c r="VSW51" s="655"/>
      <c r="VSX51" s="655"/>
      <c r="VSY51" s="655"/>
      <c r="VSZ51" s="655"/>
      <c r="VTA51" s="655"/>
      <c r="VTB51" s="655"/>
      <c r="VTC51" s="655"/>
      <c r="VTD51" s="655"/>
      <c r="VTE51" s="655"/>
      <c r="VTF51" s="655"/>
      <c r="VTG51" s="655"/>
      <c r="VTH51" s="655"/>
      <c r="VTI51" s="655"/>
      <c r="VTJ51" s="655"/>
      <c r="VTK51" s="655"/>
      <c r="VTL51" s="655"/>
      <c r="VTM51" s="655"/>
      <c r="VTN51" s="655"/>
      <c r="VTO51" s="655"/>
      <c r="VTP51" s="655"/>
      <c r="VTQ51" s="655"/>
      <c r="VTR51" s="655"/>
      <c r="VTS51" s="655"/>
      <c r="VTT51" s="655"/>
      <c r="VTU51" s="655"/>
      <c r="VTV51" s="655"/>
      <c r="VTW51" s="655"/>
      <c r="VTX51" s="655"/>
      <c r="VTY51" s="655"/>
      <c r="VTZ51" s="655"/>
      <c r="VUA51" s="655"/>
      <c r="VUB51" s="655"/>
      <c r="VUC51" s="655"/>
      <c r="VUD51" s="655"/>
      <c r="VUE51" s="655"/>
      <c r="VUF51" s="655"/>
      <c r="VUG51" s="655"/>
      <c r="VUH51" s="655"/>
      <c r="VUI51" s="655"/>
      <c r="VUJ51" s="655"/>
      <c r="VUK51" s="655"/>
      <c r="VUL51" s="655"/>
      <c r="VUM51" s="655"/>
      <c r="VUN51" s="655"/>
      <c r="VUO51" s="655"/>
      <c r="VUP51" s="655"/>
      <c r="VUQ51" s="655"/>
      <c r="VUR51" s="655"/>
      <c r="VUS51" s="655"/>
      <c r="VUT51" s="655"/>
      <c r="VUU51" s="655"/>
      <c r="VUV51" s="655"/>
      <c r="VUW51" s="655"/>
      <c r="VUX51" s="655"/>
      <c r="VUY51" s="655"/>
      <c r="VUZ51" s="655"/>
      <c r="VVA51" s="655"/>
      <c r="VVB51" s="655"/>
      <c r="VVC51" s="655"/>
      <c r="VVD51" s="655"/>
      <c r="VVE51" s="655"/>
      <c r="VVF51" s="655"/>
      <c r="VVG51" s="655"/>
      <c r="VVH51" s="655"/>
      <c r="VVI51" s="655"/>
      <c r="VVJ51" s="655"/>
      <c r="VVK51" s="655"/>
      <c r="VVL51" s="655"/>
      <c r="VVM51" s="655"/>
      <c r="VVN51" s="655"/>
      <c r="VVO51" s="655"/>
      <c r="VVP51" s="655"/>
      <c r="VVQ51" s="655"/>
      <c r="VVR51" s="655"/>
      <c r="VVS51" s="655"/>
      <c r="VVT51" s="655"/>
      <c r="VVU51" s="655"/>
      <c r="VVV51" s="655"/>
      <c r="VVW51" s="655"/>
      <c r="VVX51" s="655"/>
      <c r="VVY51" s="655"/>
      <c r="VVZ51" s="655"/>
      <c r="VWA51" s="655"/>
      <c r="VWB51" s="655"/>
      <c r="VWC51" s="655"/>
      <c r="VWD51" s="655"/>
      <c r="VWE51" s="655"/>
      <c r="VWF51" s="655"/>
      <c r="VWG51" s="655"/>
      <c r="VWH51" s="655"/>
      <c r="VWI51" s="655"/>
      <c r="VWJ51" s="655"/>
      <c r="VWK51" s="655"/>
      <c r="VWL51" s="655"/>
      <c r="VWM51" s="655"/>
      <c r="VWN51" s="655"/>
      <c r="VWO51" s="655"/>
      <c r="VWP51" s="655"/>
      <c r="VWQ51" s="655"/>
      <c r="VWR51" s="655"/>
      <c r="VWS51" s="655"/>
      <c r="VWT51" s="655"/>
      <c r="VWU51" s="655"/>
      <c r="VWV51" s="655"/>
      <c r="VWW51" s="655"/>
      <c r="VWX51" s="655"/>
      <c r="VWY51" s="655"/>
      <c r="VWZ51" s="655"/>
      <c r="VXA51" s="655"/>
      <c r="VXB51" s="655"/>
      <c r="VXC51" s="655"/>
      <c r="VXD51" s="655"/>
      <c r="VXE51" s="655"/>
      <c r="VXF51" s="655"/>
      <c r="VXG51" s="655"/>
      <c r="VXH51" s="655"/>
      <c r="VXI51" s="655"/>
      <c r="VXJ51" s="655"/>
      <c r="VXK51" s="655"/>
      <c r="VXL51" s="655"/>
      <c r="VXM51" s="655"/>
      <c r="VXN51" s="655"/>
      <c r="VXO51" s="655"/>
      <c r="VXP51" s="655"/>
      <c r="VXQ51" s="655"/>
      <c r="VXR51" s="655"/>
      <c r="VXS51" s="655"/>
      <c r="VXT51" s="655"/>
      <c r="VXU51" s="655"/>
      <c r="VXV51" s="655"/>
      <c r="VXW51" s="655"/>
      <c r="VXX51" s="655"/>
      <c r="VXY51" s="655"/>
      <c r="VXZ51" s="655"/>
      <c r="VYA51" s="655"/>
      <c r="VYB51" s="655"/>
      <c r="VYC51" s="655"/>
      <c r="VYD51" s="655"/>
      <c r="VYE51" s="655"/>
      <c r="VYF51" s="655"/>
      <c r="VYG51" s="655"/>
      <c r="VYH51" s="655"/>
      <c r="VYI51" s="655"/>
      <c r="VYJ51" s="655"/>
      <c r="VYK51" s="655"/>
      <c r="VYL51" s="655"/>
      <c r="VYM51" s="655"/>
      <c r="VYN51" s="655"/>
      <c r="VYO51" s="655"/>
      <c r="VYP51" s="655"/>
      <c r="VYQ51" s="655"/>
      <c r="VYR51" s="655"/>
      <c r="VYS51" s="655"/>
      <c r="VYT51" s="655"/>
      <c r="VYU51" s="655"/>
      <c r="VYV51" s="655"/>
      <c r="VYW51" s="655"/>
      <c r="VYX51" s="655"/>
      <c r="VYY51" s="655"/>
      <c r="VYZ51" s="655"/>
      <c r="VZA51" s="655"/>
      <c r="VZB51" s="655"/>
      <c r="VZC51" s="655"/>
      <c r="VZD51" s="655"/>
      <c r="VZE51" s="655"/>
      <c r="VZF51" s="655"/>
      <c r="VZG51" s="655"/>
      <c r="VZH51" s="655"/>
      <c r="VZI51" s="655"/>
      <c r="VZJ51" s="655"/>
      <c r="VZK51" s="655"/>
      <c r="VZL51" s="655"/>
      <c r="VZM51" s="655"/>
      <c r="VZN51" s="655"/>
      <c r="VZO51" s="655"/>
      <c r="VZP51" s="655"/>
      <c r="VZQ51" s="655"/>
      <c r="VZR51" s="655"/>
      <c r="VZS51" s="655"/>
      <c r="VZT51" s="655"/>
      <c r="VZU51" s="655"/>
      <c r="VZV51" s="655"/>
      <c r="VZW51" s="655"/>
      <c r="VZX51" s="655"/>
      <c r="VZY51" s="655"/>
      <c r="VZZ51" s="655"/>
      <c r="WAA51" s="655"/>
      <c r="WAB51" s="655"/>
      <c r="WAC51" s="655"/>
      <c r="WAD51" s="655"/>
      <c r="WAE51" s="655"/>
      <c r="WAF51" s="655"/>
      <c r="WAG51" s="655"/>
      <c r="WAH51" s="655"/>
      <c r="WAI51" s="655"/>
      <c r="WAJ51" s="655"/>
      <c r="WAK51" s="655"/>
      <c r="WAL51" s="655"/>
      <c r="WAM51" s="655"/>
      <c r="WAN51" s="655"/>
      <c r="WAO51" s="655"/>
      <c r="WAP51" s="655"/>
      <c r="WAQ51" s="655"/>
      <c r="WAR51" s="655"/>
      <c r="WAS51" s="655"/>
      <c r="WAT51" s="655"/>
      <c r="WAU51" s="655"/>
      <c r="WAV51" s="655"/>
      <c r="WAW51" s="655"/>
      <c r="WAX51" s="655"/>
      <c r="WAY51" s="655"/>
      <c r="WAZ51" s="655"/>
      <c r="WBA51" s="655"/>
      <c r="WBB51" s="655"/>
      <c r="WBC51" s="655"/>
      <c r="WBD51" s="655"/>
      <c r="WBE51" s="655"/>
      <c r="WBF51" s="655"/>
      <c r="WBG51" s="655"/>
      <c r="WBH51" s="655"/>
      <c r="WBI51" s="655"/>
      <c r="WBJ51" s="655"/>
      <c r="WBK51" s="655"/>
      <c r="WBL51" s="655"/>
      <c r="WBM51" s="655"/>
      <c r="WBN51" s="655"/>
      <c r="WBO51" s="655"/>
      <c r="WBP51" s="655"/>
      <c r="WBQ51" s="655"/>
      <c r="WBR51" s="655"/>
      <c r="WBS51" s="655"/>
      <c r="WBT51" s="655"/>
      <c r="WBU51" s="655"/>
      <c r="WBV51" s="655"/>
      <c r="WBW51" s="655"/>
      <c r="WBX51" s="655"/>
      <c r="WBY51" s="655"/>
      <c r="WBZ51" s="655"/>
      <c r="WCA51" s="655"/>
      <c r="WCB51" s="655"/>
      <c r="WCC51" s="655"/>
      <c r="WCD51" s="655"/>
      <c r="WCE51" s="655"/>
      <c r="WCF51" s="655"/>
      <c r="WCG51" s="655"/>
      <c r="WCH51" s="655"/>
      <c r="WCI51" s="655"/>
      <c r="WCJ51" s="655"/>
      <c r="WCK51" s="655"/>
      <c r="WCL51" s="655"/>
      <c r="WCM51" s="655"/>
      <c r="WCN51" s="655"/>
      <c r="WCO51" s="655"/>
      <c r="WCP51" s="655"/>
      <c r="WCQ51" s="655"/>
      <c r="WCR51" s="655"/>
      <c r="WCS51" s="655"/>
      <c r="WCT51" s="655"/>
      <c r="WCU51" s="655"/>
      <c r="WCV51" s="655"/>
      <c r="WCW51" s="655"/>
      <c r="WCX51" s="655"/>
      <c r="WCY51" s="655"/>
      <c r="WCZ51" s="655"/>
      <c r="WDA51" s="655"/>
      <c r="WDB51" s="655"/>
      <c r="WDC51" s="655"/>
      <c r="WDD51" s="655"/>
      <c r="WDE51" s="655"/>
      <c r="WDF51" s="655"/>
      <c r="WDG51" s="655"/>
      <c r="WDH51" s="655"/>
      <c r="WDI51" s="655"/>
      <c r="WDJ51" s="655"/>
      <c r="WDK51" s="655"/>
      <c r="WDL51" s="655"/>
      <c r="WDM51" s="655"/>
      <c r="WDN51" s="655"/>
      <c r="WDO51" s="655"/>
      <c r="WDP51" s="655"/>
      <c r="WDQ51" s="655"/>
      <c r="WDR51" s="655"/>
      <c r="WDS51" s="655"/>
      <c r="WDT51" s="655"/>
      <c r="WDU51" s="655"/>
      <c r="WDV51" s="655"/>
      <c r="WDW51" s="655"/>
      <c r="WDX51" s="655"/>
      <c r="WDY51" s="655"/>
      <c r="WDZ51" s="655"/>
      <c r="WEA51" s="655"/>
      <c r="WEB51" s="655"/>
      <c r="WEC51" s="655"/>
      <c r="WED51" s="655"/>
      <c r="WEE51" s="655"/>
      <c r="WEF51" s="655"/>
      <c r="WEG51" s="655"/>
      <c r="WEH51" s="655"/>
      <c r="WEI51" s="655"/>
      <c r="WEJ51" s="655"/>
      <c r="WEK51" s="655"/>
      <c r="WEL51" s="655"/>
      <c r="WEM51" s="655"/>
      <c r="WEN51" s="655"/>
      <c r="WEO51" s="655"/>
      <c r="WEP51" s="655"/>
      <c r="WEQ51" s="655"/>
      <c r="WER51" s="655"/>
      <c r="WES51" s="655"/>
      <c r="WET51" s="655"/>
      <c r="WEU51" s="655"/>
      <c r="WEV51" s="655"/>
      <c r="WEW51" s="655"/>
      <c r="WEX51" s="655"/>
      <c r="WEY51" s="655"/>
      <c r="WEZ51" s="655"/>
      <c r="WFA51" s="655"/>
      <c r="WFB51" s="655"/>
      <c r="WFC51" s="655"/>
      <c r="WFD51" s="655"/>
      <c r="WFE51" s="655"/>
      <c r="WFF51" s="655"/>
      <c r="WFG51" s="655"/>
      <c r="WFH51" s="655"/>
      <c r="WFI51" s="655"/>
      <c r="WFJ51" s="655"/>
      <c r="WFK51" s="655"/>
      <c r="WFL51" s="655"/>
      <c r="WFM51" s="655"/>
      <c r="WFN51" s="655"/>
      <c r="WFO51" s="655"/>
      <c r="WFP51" s="655"/>
      <c r="WFQ51" s="655"/>
      <c r="WFR51" s="655"/>
      <c r="WFS51" s="655"/>
      <c r="WFT51" s="655"/>
      <c r="WFU51" s="655"/>
      <c r="WFV51" s="655"/>
      <c r="WFW51" s="655"/>
      <c r="WFX51" s="655"/>
      <c r="WFY51" s="655"/>
      <c r="WFZ51" s="655"/>
      <c r="WGA51" s="655"/>
      <c r="WGB51" s="655"/>
      <c r="WGC51" s="655"/>
      <c r="WGD51" s="655"/>
      <c r="WGE51" s="655"/>
      <c r="WGF51" s="655"/>
      <c r="WGG51" s="655"/>
      <c r="WGH51" s="655"/>
      <c r="WGI51" s="655"/>
      <c r="WGJ51" s="655"/>
      <c r="WGK51" s="655"/>
      <c r="WGL51" s="655"/>
      <c r="WGM51" s="655"/>
      <c r="WGN51" s="655"/>
      <c r="WGO51" s="655"/>
      <c r="WGP51" s="655"/>
      <c r="WGQ51" s="655"/>
      <c r="WGR51" s="655"/>
      <c r="WGS51" s="655"/>
      <c r="WGT51" s="655"/>
      <c r="WGU51" s="655"/>
      <c r="WGV51" s="655"/>
      <c r="WGW51" s="655"/>
      <c r="WGX51" s="655"/>
      <c r="WGY51" s="655"/>
      <c r="WGZ51" s="655"/>
      <c r="WHA51" s="655"/>
      <c r="WHB51" s="655"/>
      <c r="WHC51" s="655"/>
      <c r="WHD51" s="655"/>
      <c r="WHE51" s="655"/>
      <c r="WHF51" s="655"/>
      <c r="WHG51" s="655"/>
      <c r="WHH51" s="655"/>
      <c r="WHI51" s="655"/>
      <c r="WHJ51" s="655"/>
      <c r="WHK51" s="655"/>
      <c r="WHL51" s="655"/>
      <c r="WHM51" s="655"/>
      <c r="WHN51" s="655"/>
      <c r="WHO51" s="655"/>
      <c r="WHP51" s="655"/>
      <c r="WHQ51" s="655"/>
      <c r="WHR51" s="655"/>
      <c r="WHS51" s="655"/>
      <c r="WHT51" s="655"/>
      <c r="WHU51" s="655"/>
      <c r="WHV51" s="655"/>
      <c r="WHW51" s="655"/>
      <c r="WHX51" s="655"/>
      <c r="WHY51" s="655"/>
      <c r="WHZ51" s="655"/>
      <c r="WIA51" s="655"/>
      <c r="WIB51" s="655"/>
      <c r="WIC51" s="655"/>
      <c r="WID51" s="655"/>
      <c r="WIE51" s="655"/>
      <c r="WIF51" s="655"/>
      <c r="WIG51" s="655"/>
      <c r="WIH51" s="655"/>
      <c r="WII51" s="655"/>
      <c r="WIJ51" s="655"/>
      <c r="WIK51" s="655"/>
      <c r="WIL51" s="655"/>
      <c r="WIM51" s="655"/>
      <c r="WIN51" s="655"/>
      <c r="WIO51" s="655"/>
      <c r="WIP51" s="655"/>
      <c r="WIQ51" s="655"/>
      <c r="WIR51" s="655"/>
      <c r="WIS51" s="655"/>
      <c r="WIT51" s="655"/>
      <c r="WIU51" s="655"/>
      <c r="WIV51" s="655"/>
      <c r="WIW51" s="655"/>
      <c r="WIX51" s="655"/>
      <c r="WIY51" s="655"/>
      <c r="WIZ51" s="655"/>
      <c r="WJA51" s="655"/>
      <c r="WJB51" s="655"/>
      <c r="WJC51" s="655"/>
      <c r="WJD51" s="655"/>
      <c r="WJE51" s="655"/>
      <c r="WJF51" s="655"/>
      <c r="WJG51" s="655"/>
      <c r="WJH51" s="655"/>
      <c r="WJI51" s="655"/>
      <c r="WJJ51" s="655"/>
      <c r="WJK51" s="655"/>
      <c r="WJL51" s="655"/>
      <c r="WJM51" s="655"/>
      <c r="WJN51" s="655"/>
      <c r="WJO51" s="655"/>
      <c r="WJP51" s="655"/>
      <c r="WJQ51" s="655"/>
      <c r="WJR51" s="655"/>
      <c r="WJS51" s="655"/>
      <c r="WJT51" s="655"/>
      <c r="WJU51" s="655"/>
      <c r="WJV51" s="655"/>
      <c r="WJW51" s="655"/>
      <c r="WJX51" s="655"/>
      <c r="WJY51" s="655"/>
      <c r="WJZ51" s="655"/>
      <c r="WKA51" s="655"/>
      <c r="WKB51" s="655"/>
      <c r="WKC51" s="655"/>
      <c r="WKD51" s="655"/>
      <c r="WKE51" s="655"/>
      <c r="WKF51" s="655"/>
      <c r="WKG51" s="655"/>
      <c r="WKH51" s="655"/>
      <c r="WKI51" s="655"/>
      <c r="WKJ51" s="655"/>
      <c r="WKK51" s="655"/>
      <c r="WKL51" s="655"/>
      <c r="WKM51" s="655"/>
      <c r="WKN51" s="655"/>
      <c r="WKO51" s="655"/>
      <c r="WKP51" s="655"/>
      <c r="WKQ51" s="655"/>
      <c r="WKR51" s="655"/>
      <c r="WKS51" s="655"/>
      <c r="WKT51" s="655"/>
      <c r="WKU51" s="655"/>
      <c r="WKV51" s="655"/>
      <c r="WKW51" s="655"/>
      <c r="WKX51" s="655"/>
      <c r="WKY51" s="655"/>
      <c r="WKZ51" s="655"/>
      <c r="WLA51" s="655"/>
      <c r="WLB51" s="655"/>
      <c r="WLC51" s="655"/>
      <c r="WLD51" s="655"/>
      <c r="WLE51" s="655"/>
      <c r="WLF51" s="655"/>
      <c r="WLG51" s="655"/>
      <c r="WLH51" s="655"/>
      <c r="WLI51" s="655"/>
      <c r="WLJ51" s="655"/>
      <c r="WLK51" s="655"/>
      <c r="WLL51" s="655"/>
      <c r="WLM51" s="655"/>
      <c r="WLN51" s="655"/>
      <c r="WLO51" s="655"/>
      <c r="WLP51" s="655"/>
      <c r="WLQ51" s="655"/>
      <c r="WLR51" s="655"/>
      <c r="WLS51" s="655"/>
      <c r="WLT51" s="655"/>
      <c r="WLU51" s="655"/>
      <c r="WLV51" s="655"/>
      <c r="WLW51" s="655"/>
      <c r="WLX51" s="655"/>
      <c r="WLY51" s="655"/>
      <c r="WLZ51" s="655"/>
      <c r="WMA51" s="655"/>
      <c r="WMB51" s="655"/>
      <c r="WMC51" s="655"/>
      <c r="WMD51" s="655"/>
      <c r="WME51" s="655"/>
      <c r="WMF51" s="655"/>
      <c r="WMG51" s="655"/>
      <c r="WMH51" s="655"/>
      <c r="WMI51" s="655"/>
      <c r="WMJ51" s="655"/>
      <c r="WMK51" s="655"/>
      <c r="WML51" s="655"/>
      <c r="WMM51" s="655"/>
      <c r="WMN51" s="655"/>
      <c r="WMO51" s="655"/>
      <c r="WMP51" s="655"/>
      <c r="WMQ51" s="655"/>
      <c r="WMR51" s="655"/>
      <c r="WMS51" s="655"/>
      <c r="WMT51" s="655"/>
      <c r="WMU51" s="655"/>
      <c r="WMV51" s="655"/>
      <c r="WMW51" s="655"/>
      <c r="WMX51" s="655"/>
      <c r="WMY51" s="655"/>
      <c r="WMZ51" s="655"/>
      <c r="WNA51" s="655"/>
      <c r="WNB51" s="655"/>
      <c r="WNC51" s="655"/>
      <c r="WND51" s="655"/>
      <c r="WNE51" s="655"/>
      <c r="WNF51" s="655"/>
      <c r="WNG51" s="655"/>
      <c r="WNH51" s="655"/>
      <c r="WNI51" s="655"/>
      <c r="WNJ51" s="655"/>
      <c r="WNK51" s="655"/>
      <c r="WNL51" s="655"/>
      <c r="WNM51" s="655"/>
      <c r="WNN51" s="655"/>
      <c r="WNO51" s="655"/>
      <c r="WNP51" s="655"/>
      <c r="WNQ51" s="655"/>
      <c r="WNR51" s="655"/>
      <c r="WNS51" s="655"/>
      <c r="WNT51" s="655"/>
      <c r="WNU51" s="655"/>
      <c r="WNV51" s="655"/>
      <c r="WNW51" s="655"/>
      <c r="WNX51" s="655"/>
      <c r="WNY51" s="655"/>
      <c r="WNZ51" s="655"/>
      <c r="WOA51" s="655"/>
      <c r="WOB51" s="655"/>
      <c r="WOC51" s="655"/>
      <c r="WOD51" s="655"/>
      <c r="WOE51" s="655"/>
      <c r="WOF51" s="655"/>
      <c r="WOG51" s="655"/>
      <c r="WOH51" s="655"/>
      <c r="WOI51" s="655"/>
      <c r="WOJ51" s="655"/>
      <c r="WOK51" s="655"/>
      <c r="WOL51" s="655"/>
      <c r="WOM51" s="655"/>
      <c r="WON51" s="655"/>
      <c r="WOO51" s="655"/>
      <c r="WOP51" s="655"/>
      <c r="WOQ51" s="655"/>
      <c r="WOR51" s="655"/>
      <c r="WOS51" s="655"/>
      <c r="WOT51" s="655"/>
      <c r="WOU51" s="655"/>
      <c r="WOV51" s="655"/>
      <c r="WOW51" s="655"/>
      <c r="WOX51" s="655"/>
      <c r="WOY51" s="655"/>
      <c r="WOZ51" s="655"/>
      <c r="WPA51" s="655"/>
      <c r="WPB51" s="655"/>
      <c r="WPC51" s="655"/>
      <c r="WPD51" s="655"/>
      <c r="WPE51" s="655"/>
      <c r="WPF51" s="655"/>
      <c r="WPG51" s="655"/>
      <c r="WPH51" s="655"/>
      <c r="WPI51" s="655"/>
      <c r="WPJ51" s="655"/>
      <c r="WPK51" s="655"/>
      <c r="WPL51" s="655"/>
      <c r="WPM51" s="655"/>
      <c r="WPN51" s="655"/>
      <c r="WPO51" s="655"/>
      <c r="WPP51" s="655"/>
      <c r="WPQ51" s="655"/>
      <c r="WPR51" s="655"/>
      <c r="WPS51" s="655"/>
      <c r="WPT51" s="655"/>
      <c r="WPU51" s="655"/>
      <c r="WPV51" s="655"/>
      <c r="WPW51" s="655"/>
      <c r="WPX51" s="655"/>
      <c r="WPY51" s="655"/>
      <c r="WPZ51" s="655"/>
      <c r="WQA51" s="655"/>
      <c r="WQB51" s="655"/>
      <c r="WQC51" s="655"/>
      <c r="WQD51" s="655"/>
      <c r="WQE51" s="655"/>
      <c r="WQF51" s="655"/>
      <c r="WQG51" s="655"/>
      <c r="WQH51" s="655"/>
      <c r="WQI51" s="655"/>
      <c r="WQJ51" s="655"/>
      <c r="WQK51" s="655"/>
      <c r="WQL51" s="655"/>
      <c r="WQM51" s="655"/>
      <c r="WQN51" s="655"/>
      <c r="WQO51" s="655"/>
      <c r="WQP51" s="655"/>
      <c r="WQQ51" s="655"/>
      <c r="WQR51" s="655"/>
      <c r="WQS51" s="655"/>
      <c r="WQT51" s="655"/>
      <c r="WQU51" s="655"/>
      <c r="WQV51" s="655"/>
      <c r="WQW51" s="655"/>
      <c r="WQX51" s="655"/>
      <c r="WQY51" s="655"/>
      <c r="WQZ51" s="655"/>
      <c r="WRA51" s="655"/>
      <c r="WRB51" s="655"/>
      <c r="WRC51" s="655"/>
      <c r="WRD51" s="655"/>
      <c r="WRE51" s="655"/>
      <c r="WRF51" s="655"/>
      <c r="WRG51" s="655"/>
      <c r="WRH51" s="655"/>
      <c r="WRI51" s="655"/>
      <c r="WRJ51" s="655"/>
      <c r="WRK51" s="655"/>
      <c r="WRL51" s="655"/>
      <c r="WRM51" s="655"/>
      <c r="WRN51" s="655"/>
      <c r="WRO51" s="655"/>
      <c r="WRP51" s="655"/>
      <c r="WRQ51" s="655"/>
      <c r="WRR51" s="655"/>
      <c r="WRS51" s="655"/>
      <c r="WRT51" s="655"/>
      <c r="WRU51" s="655"/>
      <c r="WRV51" s="655"/>
      <c r="WRW51" s="655"/>
      <c r="WRX51" s="655"/>
      <c r="WRY51" s="655"/>
      <c r="WRZ51" s="655"/>
      <c r="WSA51" s="655"/>
      <c r="WSB51" s="655"/>
      <c r="WSC51" s="655"/>
      <c r="WSD51" s="655"/>
      <c r="WSE51" s="655"/>
      <c r="WSF51" s="655"/>
      <c r="WSG51" s="655"/>
      <c r="WSH51" s="655"/>
      <c r="WSI51" s="655"/>
      <c r="WSJ51" s="655"/>
      <c r="WSK51" s="655"/>
      <c r="WSL51" s="655"/>
      <c r="WSM51" s="655"/>
      <c r="WSN51" s="655"/>
      <c r="WSO51" s="655"/>
      <c r="WSP51" s="655"/>
      <c r="WSQ51" s="655"/>
      <c r="WSR51" s="655"/>
      <c r="WSS51" s="655"/>
      <c r="WST51" s="655"/>
      <c r="WSU51" s="655"/>
      <c r="WSV51" s="655"/>
      <c r="WSW51" s="655"/>
      <c r="WSX51" s="655"/>
      <c r="WSY51" s="655"/>
      <c r="WSZ51" s="655"/>
      <c r="WTA51" s="655"/>
      <c r="WTB51" s="655"/>
      <c r="WTC51" s="655"/>
      <c r="WTD51" s="655"/>
      <c r="WTE51" s="655"/>
      <c r="WTF51" s="655"/>
      <c r="WTG51" s="655"/>
      <c r="WTH51" s="655"/>
      <c r="WTI51" s="655"/>
      <c r="WTJ51" s="655"/>
      <c r="WTK51" s="655"/>
      <c r="WTL51" s="655"/>
      <c r="WTM51" s="655"/>
      <c r="WTN51" s="655"/>
      <c r="WTO51" s="655"/>
      <c r="WTP51" s="655"/>
      <c r="WTQ51" s="655"/>
      <c r="WTR51" s="655"/>
      <c r="WTS51" s="655"/>
      <c r="WTT51" s="655"/>
      <c r="WTU51" s="655"/>
      <c r="WTV51" s="655"/>
      <c r="WTW51" s="655"/>
      <c r="WTX51" s="655"/>
      <c r="WTY51" s="655"/>
      <c r="WTZ51" s="655"/>
      <c r="WUA51" s="655"/>
      <c r="WUB51" s="655"/>
      <c r="WUC51" s="655"/>
      <c r="WUD51" s="655"/>
      <c r="WUE51" s="655"/>
      <c r="WUF51" s="655"/>
      <c r="WUG51" s="655"/>
      <c r="WUH51" s="655"/>
      <c r="WUI51" s="655"/>
      <c r="WUJ51" s="655"/>
      <c r="WUK51" s="655"/>
      <c r="WUL51" s="655"/>
      <c r="WUM51" s="655"/>
      <c r="WUN51" s="655"/>
      <c r="WUO51" s="655"/>
      <c r="WUP51" s="655"/>
      <c r="WUQ51" s="655"/>
      <c r="WUR51" s="655"/>
      <c r="WUS51" s="655"/>
      <c r="WUT51" s="655"/>
      <c r="WUU51" s="655"/>
      <c r="WUV51" s="655"/>
      <c r="WUW51" s="655"/>
      <c r="WUX51" s="655"/>
      <c r="WUY51" s="655"/>
      <c r="WUZ51" s="655"/>
      <c r="WVA51" s="655"/>
      <c r="WVB51" s="655"/>
      <c r="WVC51" s="655"/>
      <c r="WVD51" s="655"/>
      <c r="WVE51" s="655"/>
      <c r="WVF51" s="655"/>
      <c r="WVG51" s="655"/>
      <c r="WVH51" s="655"/>
      <c r="WVI51" s="655"/>
      <c r="WVJ51" s="655"/>
      <c r="WVK51" s="655"/>
      <c r="WVL51" s="655"/>
      <c r="WVM51" s="655"/>
      <c r="WVN51" s="655"/>
      <c r="WVO51" s="655"/>
      <c r="WVP51" s="655"/>
      <c r="WVQ51" s="655"/>
      <c r="WVR51" s="655"/>
      <c r="WVS51" s="655"/>
      <c r="WVT51" s="655"/>
      <c r="WVU51" s="655"/>
      <c r="WVV51" s="655"/>
      <c r="WVW51" s="655"/>
      <c r="WVX51" s="655"/>
      <c r="WVY51" s="655"/>
      <c r="WVZ51" s="655"/>
      <c r="WWA51" s="655"/>
      <c r="WWB51" s="655"/>
      <c r="WWC51" s="655"/>
      <c r="WWD51" s="655"/>
      <c r="WWE51" s="655"/>
      <c r="WWF51" s="655"/>
      <c r="WWG51" s="655"/>
      <c r="WWH51" s="655"/>
      <c r="WWI51" s="655"/>
      <c r="WWJ51" s="655"/>
      <c r="WWK51" s="655"/>
      <c r="WWL51" s="655"/>
      <c r="WWM51" s="655"/>
      <c r="WWN51" s="655"/>
      <c r="WWO51" s="655"/>
      <c r="WWP51" s="655"/>
      <c r="WWQ51" s="655"/>
      <c r="WWR51" s="655"/>
      <c r="WWS51" s="655"/>
      <c r="WWT51" s="655"/>
      <c r="WWU51" s="655"/>
      <c r="WWV51" s="655"/>
      <c r="WWW51" s="655"/>
      <c r="WWX51" s="655"/>
      <c r="WWY51" s="655"/>
      <c r="WWZ51" s="655"/>
      <c r="WXA51" s="655"/>
      <c r="WXB51" s="655"/>
      <c r="WXC51" s="655"/>
      <c r="WXD51" s="655"/>
      <c r="WXE51" s="655"/>
      <c r="WXF51" s="655"/>
      <c r="WXG51" s="655"/>
      <c r="WXH51" s="655"/>
      <c r="WXI51" s="655"/>
      <c r="WXJ51" s="655"/>
      <c r="WXK51" s="655"/>
      <c r="WXL51" s="655"/>
      <c r="WXM51" s="655"/>
      <c r="WXN51" s="655"/>
      <c r="WXO51" s="655"/>
      <c r="WXP51" s="655"/>
      <c r="WXQ51" s="655"/>
      <c r="WXR51" s="655"/>
      <c r="WXS51" s="655"/>
      <c r="WXT51" s="655"/>
      <c r="WXU51" s="655"/>
      <c r="WXV51" s="655"/>
      <c r="WXW51" s="655"/>
      <c r="WXX51" s="655"/>
      <c r="WXY51" s="655"/>
      <c r="WXZ51" s="655"/>
      <c r="WYA51" s="655"/>
      <c r="WYB51" s="655"/>
      <c r="WYC51" s="655"/>
      <c r="WYD51" s="655"/>
      <c r="WYE51" s="655"/>
      <c r="WYF51" s="655"/>
      <c r="WYG51" s="655"/>
      <c r="WYH51" s="655"/>
      <c r="WYI51" s="655"/>
      <c r="WYJ51" s="655"/>
      <c r="WYK51" s="655"/>
      <c r="WYL51" s="655"/>
      <c r="WYM51" s="655"/>
      <c r="WYN51" s="655"/>
      <c r="WYO51" s="655"/>
      <c r="WYP51" s="655"/>
      <c r="WYQ51" s="655"/>
      <c r="WYR51" s="655"/>
      <c r="WYS51" s="655"/>
      <c r="WYT51" s="655"/>
      <c r="WYU51" s="655"/>
      <c r="WYV51" s="655"/>
      <c r="WYW51" s="655"/>
      <c r="WYX51" s="655"/>
      <c r="WYY51" s="655"/>
      <c r="WYZ51" s="655"/>
      <c r="WZA51" s="655"/>
      <c r="WZB51" s="655"/>
      <c r="WZC51" s="655"/>
      <c r="WZD51" s="655"/>
      <c r="WZE51" s="655"/>
      <c r="WZF51" s="655"/>
      <c r="WZG51" s="655"/>
      <c r="WZH51" s="655"/>
      <c r="WZI51" s="655"/>
      <c r="WZJ51" s="655"/>
      <c r="WZK51" s="655"/>
      <c r="WZL51" s="655"/>
      <c r="WZM51" s="655"/>
      <c r="WZN51" s="655"/>
      <c r="WZO51" s="655"/>
      <c r="WZP51" s="655"/>
      <c r="WZQ51" s="655"/>
      <c r="WZR51" s="655"/>
      <c r="WZS51" s="655"/>
      <c r="WZT51" s="655"/>
      <c r="WZU51" s="655"/>
      <c r="WZV51" s="655"/>
      <c r="WZW51" s="655"/>
      <c r="WZX51" s="655"/>
      <c r="WZY51" s="655"/>
      <c r="WZZ51" s="655"/>
      <c r="XAA51" s="655"/>
      <c r="XAB51" s="655"/>
      <c r="XAC51" s="655"/>
      <c r="XAD51" s="655"/>
      <c r="XAE51" s="655"/>
      <c r="XAF51" s="655"/>
      <c r="XAG51" s="655"/>
      <c r="XAH51" s="655"/>
      <c r="XAI51" s="655"/>
      <c r="XAJ51" s="655"/>
      <c r="XAK51" s="655"/>
      <c r="XAL51" s="655"/>
      <c r="XAM51" s="655"/>
      <c r="XAN51" s="655"/>
      <c r="XAO51" s="655"/>
      <c r="XAP51" s="655"/>
      <c r="XAQ51" s="655"/>
      <c r="XAR51" s="655"/>
      <c r="XAS51" s="655"/>
      <c r="XAT51" s="655"/>
      <c r="XAU51" s="655"/>
      <c r="XAV51" s="655"/>
      <c r="XAW51" s="655"/>
      <c r="XAX51" s="655"/>
      <c r="XAY51" s="655"/>
      <c r="XAZ51" s="655"/>
      <c r="XBA51" s="655"/>
      <c r="XBB51" s="655"/>
      <c r="XBC51" s="655"/>
      <c r="XBD51" s="655"/>
      <c r="XBE51" s="655"/>
      <c r="XBF51" s="655"/>
      <c r="XBG51" s="655"/>
      <c r="XBH51" s="655"/>
      <c r="XBI51" s="655"/>
      <c r="XBJ51" s="655"/>
      <c r="XBK51" s="655"/>
      <c r="XBL51" s="655"/>
      <c r="XBM51" s="655"/>
      <c r="XBN51" s="655"/>
      <c r="XBO51" s="655"/>
      <c r="XBP51" s="655"/>
      <c r="XBQ51" s="655"/>
      <c r="XBR51" s="655"/>
      <c r="XBS51" s="655"/>
      <c r="XBT51" s="655"/>
      <c r="XBU51" s="655"/>
      <c r="XBV51" s="655"/>
      <c r="XBW51" s="655"/>
      <c r="XBX51" s="655"/>
      <c r="XBY51" s="655"/>
      <c r="XBZ51" s="655"/>
      <c r="XCA51" s="655"/>
      <c r="XCB51" s="655"/>
      <c r="XCC51" s="655"/>
      <c r="XCD51" s="655"/>
      <c r="XCE51" s="655"/>
      <c r="XCF51" s="655"/>
      <c r="XCG51" s="655"/>
      <c r="XCH51" s="655"/>
      <c r="XCI51" s="655"/>
      <c r="XCJ51" s="655"/>
      <c r="XCK51" s="655"/>
      <c r="XCL51" s="655"/>
      <c r="XCM51" s="655"/>
      <c r="XCN51" s="655"/>
      <c r="XCO51" s="655"/>
      <c r="XCP51" s="655"/>
      <c r="XCQ51" s="655"/>
      <c r="XCR51" s="655"/>
      <c r="XCS51" s="655"/>
      <c r="XCT51" s="655"/>
      <c r="XCU51" s="655"/>
      <c r="XCV51" s="655"/>
      <c r="XCW51" s="655"/>
      <c r="XCX51" s="655"/>
      <c r="XCY51" s="655"/>
      <c r="XCZ51" s="655"/>
      <c r="XDA51" s="655"/>
      <c r="XDB51" s="655"/>
      <c r="XDC51" s="655"/>
      <c r="XDD51" s="655"/>
      <c r="XDE51" s="655"/>
      <c r="XDF51" s="655"/>
      <c r="XDG51" s="655"/>
      <c r="XDH51" s="655"/>
      <c r="XDI51" s="655"/>
      <c r="XDJ51" s="655"/>
      <c r="XDK51" s="655"/>
      <c r="XDL51" s="655"/>
      <c r="XDM51" s="655"/>
      <c r="XDN51" s="655"/>
      <c r="XDO51" s="655"/>
      <c r="XDP51" s="655"/>
      <c r="XDQ51" s="655"/>
      <c r="XDR51" s="655"/>
      <c r="XDS51" s="655"/>
      <c r="XDT51" s="655"/>
      <c r="XDU51" s="655"/>
      <c r="XDV51" s="655"/>
      <c r="XDW51" s="655"/>
      <c r="XDX51" s="655"/>
      <c r="XDY51" s="655"/>
      <c r="XDZ51" s="655"/>
      <c r="XEA51" s="655"/>
      <c r="XEB51" s="655"/>
      <c r="XEC51" s="655"/>
      <c r="XED51" s="655"/>
      <c r="XEE51" s="655"/>
      <c r="XEF51" s="655"/>
      <c r="XEG51" s="655"/>
      <c r="XEH51" s="655"/>
      <c r="XEI51" s="655"/>
      <c r="XEJ51" s="655"/>
      <c r="XEK51" s="655"/>
      <c r="XEL51" s="655"/>
      <c r="XEM51" s="655"/>
      <c r="XEN51" s="655"/>
      <c r="XEO51" s="655"/>
      <c r="XEP51" s="655"/>
      <c r="XEQ51" s="655"/>
      <c r="XER51" s="655"/>
      <c r="XES51" s="655"/>
      <c r="XET51" s="655"/>
      <c r="XEU51" s="655"/>
      <c r="XEV51" s="655"/>
      <c r="XEW51" s="655"/>
      <c r="XEX51" s="655"/>
      <c r="XEY51" s="655"/>
      <c r="XEZ51" s="655"/>
      <c r="XFA51" s="655"/>
      <c r="XFB51" s="655"/>
      <c r="XFC51" s="655"/>
      <c r="XFD51" s="655"/>
    </row>
    <row r="52" spans="1:16384" x14ac:dyDescent="0.2">
      <c r="A52" s="650">
        <v>40</v>
      </c>
      <c r="B52" s="651" t="s">
        <v>471</v>
      </c>
      <c r="C52" s="651" t="s">
        <v>439</v>
      </c>
      <c r="D52" s="638" t="s">
        <v>422</v>
      </c>
      <c r="E52" s="639"/>
      <c r="F52" s="639"/>
      <c r="G52" s="639"/>
      <c r="H52" s="639"/>
      <c r="I52" s="639"/>
      <c r="J52" s="639"/>
      <c r="K52" s="639"/>
      <c r="L52" s="641"/>
    </row>
    <row r="53" spans="1:16384" x14ac:dyDescent="0.2">
      <c r="A53" s="650"/>
      <c r="B53" s="651"/>
      <c r="C53" s="651"/>
      <c r="D53" s="638" t="s">
        <v>421</v>
      </c>
      <c r="E53" s="639"/>
      <c r="F53" s="639" t="s">
        <v>420</v>
      </c>
      <c r="G53" s="639"/>
      <c r="H53" s="639" t="s">
        <v>419</v>
      </c>
      <c r="I53" s="639"/>
      <c r="J53" s="639" t="s">
        <v>415</v>
      </c>
      <c r="K53" s="639"/>
      <c r="L53" s="641"/>
    </row>
    <row r="54" spans="1:16384" x14ac:dyDescent="0.2">
      <c r="A54" s="650"/>
      <c r="B54" s="651"/>
      <c r="C54" s="651"/>
      <c r="D54" s="668">
        <f>2859165+118536</f>
        <v>2977701</v>
      </c>
      <c r="E54" s="669"/>
      <c r="F54" s="669">
        <f>2980870+114608</f>
        <v>3095478</v>
      </c>
      <c r="G54" s="669"/>
      <c r="H54" s="669">
        <f>3033257+114608</f>
        <v>3147865</v>
      </c>
      <c r="I54" s="669"/>
      <c r="J54" s="669">
        <v>2415006</v>
      </c>
      <c r="K54" s="669"/>
      <c r="L54" s="670"/>
    </row>
    <row r="55" spans="1:16384" x14ac:dyDescent="0.2">
      <c r="A55" s="650">
        <v>38</v>
      </c>
      <c r="B55" s="651" t="s">
        <v>470</v>
      </c>
      <c r="C55" s="651" t="s">
        <v>469</v>
      </c>
      <c r="D55" s="638" t="s">
        <v>468</v>
      </c>
      <c r="E55" s="639"/>
      <c r="F55" s="639"/>
      <c r="G55" s="639"/>
      <c r="H55" s="639"/>
      <c r="I55" s="639"/>
      <c r="J55" s="639"/>
      <c r="K55" s="639"/>
      <c r="L55" s="641"/>
    </row>
    <row r="56" spans="1:16384" x14ac:dyDescent="0.2">
      <c r="A56" s="650"/>
      <c r="B56" s="651"/>
      <c r="C56" s="651"/>
      <c r="D56" s="636">
        <v>9771688</v>
      </c>
      <c r="E56" s="637"/>
      <c r="F56" s="637"/>
      <c r="G56" s="637"/>
      <c r="H56" s="637"/>
      <c r="I56" s="637"/>
      <c r="J56" s="637"/>
      <c r="K56" s="637"/>
      <c r="L56" s="640"/>
    </row>
    <row r="57" spans="1:16384" x14ac:dyDescent="0.2">
      <c r="A57" s="650">
        <v>33</v>
      </c>
      <c r="B57" s="651" t="s">
        <v>467</v>
      </c>
      <c r="C57" s="651" t="s">
        <v>407</v>
      </c>
      <c r="D57" s="638" t="s">
        <v>422</v>
      </c>
      <c r="E57" s="639"/>
      <c r="F57" s="639"/>
      <c r="G57" s="639"/>
      <c r="H57" s="639"/>
      <c r="I57" s="639"/>
      <c r="J57" s="639"/>
      <c r="K57" s="639"/>
      <c r="L57" s="641"/>
    </row>
    <row r="58" spans="1:16384" x14ac:dyDescent="0.2">
      <c r="A58" s="650"/>
      <c r="B58" s="651"/>
      <c r="C58" s="651"/>
      <c r="D58" s="638" t="s">
        <v>421</v>
      </c>
      <c r="E58" s="639"/>
      <c r="F58" s="639" t="s">
        <v>420</v>
      </c>
      <c r="G58" s="639"/>
      <c r="H58" s="639" t="s">
        <v>419</v>
      </c>
      <c r="I58" s="639"/>
      <c r="J58" s="639" t="s">
        <v>415</v>
      </c>
      <c r="K58" s="639"/>
      <c r="L58" s="641"/>
    </row>
    <row r="59" spans="1:16384" x14ac:dyDescent="0.2">
      <c r="A59" s="650"/>
      <c r="B59" s="651"/>
      <c r="C59" s="651"/>
      <c r="D59" s="636">
        <f>1043055+973636</f>
        <v>2016691</v>
      </c>
      <c r="E59" s="637"/>
      <c r="F59" s="637">
        <f>1865160+1156041</f>
        <v>3021201</v>
      </c>
      <c r="G59" s="637"/>
      <c r="H59" s="637">
        <f>2902274+2500424</f>
        <v>5402698</v>
      </c>
      <c r="I59" s="637"/>
      <c r="J59" s="637">
        <f>2902274+2270908</f>
        <v>5173182</v>
      </c>
      <c r="K59" s="637"/>
      <c r="L59" s="640"/>
    </row>
    <row r="60" spans="1:16384" x14ac:dyDescent="0.2">
      <c r="A60" s="650">
        <v>31</v>
      </c>
      <c r="B60" s="651" t="s">
        <v>466</v>
      </c>
      <c r="C60" s="651" t="s">
        <v>423</v>
      </c>
      <c r="D60" s="638" t="s">
        <v>422</v>
      </c>
      <c r="E60" s="639"/>
      <c r="F60" s="639"/>
      <c r="G60" s="639"/>
      <c r="H60" s="639"/>
      <c r="I60" s="639"/>
      <c r="J60" s="639"/>
      <c r="K60" s="639"/>
      <c r="L60" s="641"/>
    </row>
    <row r="61" spans="1:16384" x14ac:dyDescent="0.2">
      <c r="A61" s="650"/>
      <c r="B61" s="651"/>
      <c r="C61" s="651"/>
      <c r="D61" s="638" t="s">
        <v>421</v>
      </c>
      <c r="E61" s="639"/>
      <c r="F61" s="639"/>
      <c r="G61" s="639" t="s">
        <v>420</v>
      </c>
      <c r="H61" s="639"/>
      <c r="I61" s="639"/>
      <c r="J61" s="639" t="s">
        <v>415</v>
      </c>
      <c r="K61" s="639"/>
      <c r="L61" s="641"/>
    </row>
    <row r="62" spans="1:16384" x14ac:dyDescent="0.2">
      <c r="A62" s="650"/>
      <c r="B62" s="651"/>
      <c r="C62" s="651"/>
      <c r="D62" s="636">
        <v>279615</v>
      </c>
      <c r="E62" s="637"/>
      <c r="F62" s="637"/>
      <c r="G62" s="637">
        <v>1958144</v>
      </c>
      <c r="H62" s="637"/>
      <c r="I62" s="637"/>
      <c r="J62" s="637">
        <v>3534294</v>
      </c>
      <c r="K62" s="637"/>
      <c r="L62" s="640"/>
    </row>
    <row r="63" spans="1:16384" x14ac:dyDescent="0.2">
      <c r="A63" s="650">
        <v>30</v>
      </c>
      <c r="B63" s="651" t="s">
        <v>465</v>
      </c>
      <c r="C63" s="651" t="s">
        <v>423</v>
      </c>
      <c r="D63" s="646" t="s">
        <v>464</v>
      </c>
      <c r="E63" s="644"/>
      <c r="F63" s="644"/>
      <c r="G63" s="644"/>
      <c r="H63" s="644" t="s">
        <v>463</v>
      </c>
      <c r="I63" s="644"/>
      <c r="J63" s="644"/>
      <c r="K63" s="644"/>
      <c r="L63" s="645"/>
    </row>
    <row r="64" spans="1:16384" x14ac:dyDescent="0.2">
      <c r="A64" s="650"/>
      <c r="B64" s="651"/>
      <c r="C64" s="651"/>
      <c r="D64" s="664">
        <v>2660204</v>
      </c>
      <c r="E64" s="662"/>
      <c r="F64" s="662"/>
      <c r="G64" s="662"/>
      <c r="H64" s="662">
        <v>64</v>
      </c>
      <c r="I64" s="662"/>
      <c r="J64" s="662"/>
      <c r="K64" s="662"/>
      <c r="L64" s="663"/>
    </row>
    <row r="65" spans="1:12" ht="38.25" x14ac:dyDescent="0.2">
      <c r="A65" s="398">
        <v>29</v>
      </c>
      <c r="B65" s="399" t="s">
        <v>462</v>
      </c>
      <c r="C65" s="399"/>
      <c r="D65" s="638" t="s">
        <v>404</v>
      </c>
      <c r="E65" s="639"/>
      <c r="F65" s="639"/>
      <c r="G65" s="639"/>
      <c r="H65" s="639"/>
      <c r="I65" s="639"/>
      <c r="J65" s="639"/>
      <c r="K65" s="639"/>
      <c r="L65" s="641"/>
    </row>
    <row r="66" spans="1:12" ht="38.25" x14ac:dyDescent="0.2">
      <c r="A66" s="398">
        <v>28</v>
      </c>
      <c r="B66" s="399" t="s">
        <v>461</v>
      </c>
      <c r="C66" s="399" t="s">
        <v>439</v>
      </c>
      <c r="D66" s="638" t="s">
        <v>404</v>
      </c>
      <c r="E66" s="639"/>
      <c r="F66" s="639"/>
      <c r="G66" s="639"/>
      <c r="H66" s="639"/>
      <c r="I66" s="639"/>
      <c r="J66" s="639"/>
      <c r="K66" s="639"/>
      <c r="L66" s="641"/>
    </row>
    <row r="67" spans="1:12" x14ac:dyDescent="0.2">
      <c r="A67" s="650">
        <v>27</v>
      </c>
      <c r="B67" s="651" t="s">
        <v>460</v>
      </c>
      <c r="C67" s="651" t="s">
        <v>413</v>
      </c>
      <c r="D67" s="638" t="s">
        <v>437</v>
      </c>
      <c r="E67" s="639"/>
      <c r="F67" s="639"/>
      <c r="G67" s="639"/>
      <c r="H67" s="639"/>
      <c r="I67" s="639"/>
      <c r="J67" s="639"/>
      <c r="K67" s="639"/>
      <c r="L67" s="641"/>
    </row>
    <row r="68" spans="1:12" x14ac:dyDescent="0.2">
      <c r="A68" s="650"/>
      <c r="B68" s="651"/>
      <c r="C68" s="651"/>
      <c r="D68" s="638" t="s">
        <v>421</v>
      </c>
      <c r="E68" s="639"/>
      <c r="F68" s="639" t="s">
        <v>420</v>
      </c>
      <c r="G68" s="639"/>
      <c r="H68" s="639" t="s">
        <v>419</v>
      </c>
      <c r="I68" s="639"/>
      <c r="J68" s="639" t="s">
        <v>166</v>
      </c>
      <c r="K68" s="639"/>
      <c r="L68" s="641"/>
    </row>
    <row r="69" spans="1:12" x14ac:dyDescent="0.2">
      <c r="A69" s="650"/>
      <c r="B69" s="651"/>
      <c r="C69" s="651"/>
      <c r="D69" s="664">
        <v>30705</v>
      </c>
      <c r="E69" s="662"/>
      <c r="F69" s="662">
        <v>35643</v>
      </c>
      <c r="G69" s="662"/>
      <c r="H69" s="662">
        <v>25150</v>
      </c>
      <c r="I69" s="662"/>
      <c r="J69" s="662">
        <v>91498</v>
      </c>
      <c r="K69" s="662"/>
      <c r="L69" s="663"/>
    </row>
    <row r="70" spans="1:12" ht="76.5" x14ac:dyDescent="0.2">
      <c r="A70" s="398">
        <v>26</v>
      </c>
      <c r="B70" s="399" t="s">
        <v>459</v>
      </c>
      <c r="C70" s="399" t="s">
        <v>446</v>
      </c>
      <c r="D70" s="638" t="s">
        <v>404</v>
      </c>
      <c r="E70" s="639"/>
      <c r="F70" s="639"/>
      <c r="G70" s="639"/>
      <c r="H70" s="639"/>
      <c r="I70" s="639"/>
      <c r="J70" s="639"/>
      <c r="K70" s="639"/>
      <c r="L70" s="641"/>
    </row>
    <row r="71" spans="1:12" ht="51" x14ac:dyDescent="0.2">
      <c r="A71" s="398">
        <v>25</v>
      </c>
      <c r="B71" s="399" t="s">
        <v>458</v>
      </c>
      <c r="C71" s="399" t="s">
        <v>446</v>
      </c>
      <c r="D71" s="638" t="s">
        <v>404</v>
      </c>
      <c r="E71" s="639"/>
      <c r="F71" s="639"/>
      <c r="G71" s="639"/>
      <c r="H71" s="639"/>
      <c r="I71" s="639"/>
      <c r="J71" s="639"/>
      <c r="K71" s="639"/>
      <c r="L71" s="641"/>
    </row>
    <row r="72" spans="1:12" ht="63.75" x14ac:dyDescent="0.2">
      <c r="A72" s="398">
        <v>24</v>
      </c>
      <c r="B72" s="399" t="s">
        <v>457</v>
      </c>
      <c r="C72" s="399" t="s">
        <v>446</v>
      </c>
      <c r="D72" s="638" t="s">
        <v>404</v>
      </c>
      <c r="E72" s="639"/>
      <c r="F72" s="639"/>
      <c r="G72" s="639"/>
      <c r="H72" s="639"/>
      <c r="I72" s="639"/>
      <c r="J72" s="639"/>
      <c r="K72" s="639"/>
      <c r="L72" s="641"/>
    </row>
    <row r="73" spans="1:12" ht="38.25" x14ac:dyDescent="0.2">
      <c r="A73" s="398">
        <v>23</v>
      </c>
      <c r="B73" s="399" t="s">
        <v>456</v>
      </c>
      <c r="C73" s="399" t="s">
        <v>407</v>
      </c>
      <c r="D73" s="638" t="s">
        <v>404</v>
      </c>
      <c r="E73" s="639"/>
      <c r="F73" s="639"/>
      <c r="G73" s="639"/>
      <c r="H73" s="639"/>
      <c r="I73" s="639"/>
      <c r="J73" s="639"/>
      <c r="K73" s="639"/>
      <c r="L73" s="641"/>
    </row>
    <row r="74" spans="1:12" x14ac:dyDescent="0.2">
      <c r="A74" s="650">
        <v>22</v>
      </c>
      <c r="B74" s="651" t="s">
        <v>455</v>
      </c>
      <c r="C74" s="651" t="s">
        <v>423</v>
      </c>
      <c r="D74" s="638" t="s">
        <v>437</v>
      </c>
      <c r="E74" s="639"/>
      <c r="F74" s="639"/>
      <c r="G74" s="639"/>
      <c r="H74" s="639"/>
      <c r="I74" s="639"/>
      <c r="J74" s="639"/>
      <c r="K74" s="639"/>
      <c r="L74" s="641"/>
    </row>
    <row r="75" spans="1:12" x14ac:dyDescent="0.2">
      <c r="A75" s="650"/>
      <c r="B75" s="651"/>
      <c r="C75" s="651"/>
      <c r="D75" s="638" t="s">
        <v>421</v>
      </c>
      <c r="E75" s="639"/>
      <c r="F75" s="639"/>
      <c r="G75" s="639"/>
      <c r="H75" s="639" t="s">
        <v>415</v>
      </c>
      <c r="I75" s="639"/>
      <c r="J75" s="639"/>
      <c r="K75" s="639"/>
      <c r="L75" s="641"/>
    </row>
    <row r="76" spans="1:12" x14ac:dyDescent="0.2">
      <c r="A76" s="650"/>
      <c r="B76" s="651"/>
      <c r="C76" s="651"/>
      <c r="D76" s="636">
        <v>4662</v>
      </c>
      <c r="E76" s="637"/>
      <c r="F76" s="637"/>
      <c r="G76" s="637"/>
      <c r="H76" s="637">
        <v>7066</v>
      </c>
      <c r="I76" s="637"/>
      <c r="J76" s="637"/>
      <c r="K76" s="637"/>
      <c r="L76" s="640"/>
    </row>
    <row r="77" spans="1:12" x14ac:dyDescent="0.2">
      <c r="A77" s="650">
        <v>21</v>
      </c>
      <c r="B77" s="651" t="s">
        <v>454</v>
      </c>
      <c r="C77" s="651"/>
      <c r="D77" s="638" t="s">
        <v>437</v>
      </c>
      <c r="E77" s="639"/>
      <c r="F77" s="639"/>
      <c r="G77" s="639"/>
      <c r="H77" s="639"/>
      <c r="I77" s="639"/>
      <c r="J77" s="639"/>
      <c r="K77" s="639"/>
      <c r="L77" s="641"/>
    </row>
    <row r="78" spans="1:12" x14ac:dyDescent="0.2">
      <c r="A78" s="650"/>
      <c r="B78" s="651"/>
      <c r="C78" s="651"/>
      <c r="D78" s="638" t="s">
        <v>453</v>
      </c>
      <c r="E78" s="639"/>
      <c r="F78" s="639"/>
      <c r="G78" s="639" t="s">
        <v>452</v>
      </c>
      <c r="H78" s="639"/>
      <c r="I78" s="639"/>
      <c r="J78" s="639" t="s">
        <v>451</v>
      </c>
      <c r="K78" s="639"/>
      <c r="L78" s="641"/>
    </row>
    <row r="79" spans="1:12" x14ac:dyDescent="0.2">
      <c r="A79" s="650"/>
      <c r="B79" s="651"/>
      <c r="C79" s="651"/>
      <c r="D79" s="636">
        <f>913+891+1028+3</f>
        <v>2835</v>
      </c>
      <c r="E79" s="637"/>
      <c r="F79" s="637"/>
      <c r="G79" s="637">
        <f>375+411+534+1</f>
        <v>1321</v>
      </c>
      <c r="H79" s="637"/>
      <c r="I79" s="637"/>
      <c r="J79" s="637">
        <f>398+408+575+2</f>
        <v>1383</v>
      </c>
      <c r="K79" s="637"/>
      <c r="L79" s="640"/>
    </row>
    <row r="80" spans="1:12" ht="25.5" x14ac:dyDescent="0.2">
      <c r="A80" s="398">
        <v>20</v>
      </c>
      <c r="B80" s="399" t="s">
        <v>450</v>
      </c>
      <c r="C80" s="399"/>
      <c r="D80" s="636" t="s">
        <v>404</v>
      </c>
      <c r="E80" s="637"/>
      <c r="F80" s="637"/>
      <c r="G80" s="637"/>
      <c r="H80" s="637"/>
      <c r="I80" s="637"/>
      <c r="J80" s="637"/>
      <c r="K80" s="637"/>
      <c r="L80" s="640"/>
    </row>
    <row r="81" spans="1:12" ht="38.25" x14ac:dyDescent="0.2">
      <c r="A81" s="398">
        <v>19</v>
      </c>
      <c r="B81" s="399" t="s">
        <v>449</v>
      </c>
      <c r="C81" s="399" t="s">
        <v>423</v>
      </c>
      <c r="D81" s="636" t="s">
        <v>404</v>
      </c>
      <c r="E81" s="637"/>
      <c r="F81" s="637"/>
      <c r="G81" s="637"/>
      <c r="H81" s="637"/>
      <c r="I81" s="637"/>
      <c r="J81" s="637"/>
      <c r="K81" s="637"/>
      <c r="L81" s="640"/>
    </row>
    <row r="82" spans="1:12" ht="38.25" x14ac:dyDescent="0.2">
      <c r="A82" s="398">
        <v>18</v>
      </c>
      <c r="B82" s="399" t="s">
        <v>448</v>
      </c>
      <c r="C82" s="399"/>
      <c r="D82" s="636" t="s">
        <v>404</v>
      </c>
      <c r="E82" s="637"/>
      <c r="F82" s="637"/>
      <c r="G82" s="637"/>
      <c r="H82" s="637"/>
      <c r="I82" s="637"/>
      <c r="J82" s="637"/>
      <c r="K82" s="637"/>
      <c r="L82" s="640"/>
    </row>
    <row r="83" spans="1:12" ht="153" x14ac:dyDescent="0.2">
      <c r="A83" s="398">
        <v>17</v>
      </c>
      <c r="B83" s="399" t="s">
        <v>447</v>
      </c>
      <c r="C83" s="399" t="s">
        <v>446</v>
      </c>
      <c r="D83" s="636" t="s">
        <v>404</v>
      </c>
      <c r="E83" s="637"/>
      <c r="F83" s="637"/>
      <c r="G83" s="637"/>
      <c r="H83" s="637"/>
      <c r="I83" s="637"/>
      <c r="J83" s="637"/>
      <c r="K83" s="637"/>
      <c r="L83" s="640"/>
    </row>
    <row r="84" spans="1:12" ht="51" x14ac:dyDescent="0.2">
      <c r="A84" s="398">
        <v>16</v>
      </c>
      <c r="B84" s="399" t="s">
        <v>445</v>
      </c>
      <c r="C84" s="399" t="s">
        <v>444</v>
      </c>
      <c r="D84" s="636" t="s">
        <v>404</v>
      </c>
      <c r="E84" s="637"/>
      <c r="F84" s="637"/>
      <c r="G84" s="637"/>
      <c r="H84" s="637"/>
      <c r="I84" s="637"/>
      <c r="J84" s="637"/>
      <c r="K84" s="637"/>
      <c r="L84" s="640"/>
    </row>
    <row r="85" spans="1:12" ht="38.25" x14ac:dyDescent="0.2">
      <c r="A85" s="398">
        <v>15</v>
      </c>
      <c r="B85" s="399" t="s">
        <v>443</v>
      </c>
      <c r="C85" s="399" t="s">
        <v>442</v>
      </c>
      <c r="D85" s="636" t="s">
        <v>404</v>
      </c>
      <c r="E85" s="637"/>
      <c r="F85" s="637"/>
      <c r="G85" s="637"/>
      <c r="H85" s="637"/>
      <c r="I85" s="637"/>
      <c r="J85" s="637"/>
      <c r="K85" s="637"/>
      <c r="L85" s="640"/>
    </row>
    <row r="86" spans="1:12" ht="25.5" x14ac:dyDescent="0.2">
      <c r="A86" s="398">
        <v>14</v>
      </c>
      <c r="B86" s="399" t="s">
        <v>441</v>
      </c>
      <c r="C86" s="399" t="s">
        <v>423</v>
      </c>
      <c r="D86" s="636" t="s">
        <v>404</v>
      </c>
      <c r="E86" s="637"/>
      <c r="F86" s="637"/>
      <c r="G86" s="637"/>
      <c r="H86" s="637"/>
      <c r="I86" s="637"/>
      <c r="J86" s="637"/>
      <c r="K86" s="637"/>
      <c r="L86" s="640"/>
    </row>
    <row r="87" spans="1:12" x14ac:dyDescent="0.2">
      <c r="A87" s="650">
        <v>12</v>
      </c>
      <c r="B87" s="651" t="s">
        <v>440</v>
      </c>
      <c r="C87" s="651" t="s">
        <v>439</v>
      </c>
      <c r="D87" s="636" t="s">
        <v>437</v>
      </c>
      <c r="E87" s="637"/>
      <c r="F87" s="637"/>
      <c r="G87" s="637"/>
      <c r="H87" s="637"/>
      <c r="I87" s="637"/>
      <c r="J87" s="637"/>
      <c r="K87" s="637"/>
      <c r="L87" s="640"/>
    </row>
    <row r="88" spans="1:12" x14ac:dyDescent="0.2">
      <c r="A88" s="650"/>
      <c r="B88" s="651"/>
      <c r="C88" s="651"/>
      <c r="D88" s="671">
        <v>2018</v>
      </c>
      <c r="E88" s="672">
        <v>2019</v>
      </c>
      <c r="F88" s="672">
        <v>2020</v>
      </c>
      <c r="G88" s="672">
        <v>2021</v>
      </c>
      <c r="H88" s="672">
        <v>2022</v>
      </c>
      <c r="I88" s="672">
        <v>2023</v>
      </c>
      <c r="J88" s="672">
        <v>2024</v>
      </c>
      <c r="K88" s="639" t="s">
        <v>166</v>
      </c>
      <c r="L88" s="641"/>
    </row>
    <row r="89" spans="1:12" x14ac:dyDescent="0.2">
      <c r="A89" s="650"/>
      <c r="B89" s="651"/>
      <c r="C89" s="651"/>
      <c r="D89" s="394">
        <v>32098</v>
      </c>
      <c r="E89" s="395">
        <v>29135</v>
      </c>
      <c r="F89" s="395">
        <v>29797</v>
      </c>
      <c r="G89" s="395">
        <v>28922</v>
      </c>
      <c r="H89" s="395">
        <v>19588</v>
      </c>
      <c r="I89" s="395">
        <v>20184</v>
      </c>
      <c r="J89" s="395">
        <v>20476</v>
      </c>
      <c r="K89" s="637">
        <v>180200</v>
      </c>
      <c r="L89" s="640"/>
    </row>
    <row r="90" spans="1:12" x14ac:dyDescent="0.2">
      <c r="A90" s="650">
        <v>11</v>
      </c>
      <c r="B90" s="651" t="s">
        <v>438</v>
      </c>
      <c r="C90" s="651" t="s">
        <v>423</v>
      </c>
      <c r="D90" s="636" t="s">
        <v>437</v>
      </c>
      <c r="E90" s="637"/>
      <c r="F90" s="637"/>
      <c r="G90" s="637"/>
      <c r="H90" s="637"/>
      <c r="I90" s="637"/>
      <c r="J90" s="637"/>
      <c r="K90" s="637"/>
      <c r="L90" s="640"/>
    </row>
    <row r="91" spans="1:12" x14ac:dyDescent="0.2">
      <c r="A91" s="650"/>
      <c r="B91" s="651"/>
      <c r="C91" s="651"/>
      <c r="D91" s="394" t="s">
        <v>421</v>
      </c>
      <c r="E91" s="395" t="s">
        <v>420</v>
      </c>
      <c r="F91" s="395" t="s">
        <v>419</v>
      </c>
      <c r="G91" s="395" t="s">
        <v>418</v>
      </c>
      <c r="H91" s="395" t="s">
        <v>417</v>
      </c>
      <c r="I91" s="395" t="s">
        <v>436</v>
      </c>
      <c r="J91" s="395" t="s">
        <v>435</v>
      </c>
      <c r="K91" s="395" t="s">
        <v>434</v>
      </c>
      <c r="L91" s="396" t="s">
        <v>433</v>
      </c>
    </row>
    <row r="92" spans="1:12" x14ac:dyDescent="0.2">
      <c r="A92" s="650"/>
      <c r="B92" s="651"/>
      <c r="C92" s="651"/>
      <c r="D92" s="394">
        <v>1889</v>
      </c>
      <c r="E92" s="395">
        <v>25621</v>
      </c>
      <c r="F92" s="395">
        <v>29030</v>
      </c>
      <c r="G92" s="395">
        <v>32822</v>
      </c>
      <c r="H92" s="395">
        <v>32822</v>
      </c>
      <c r="I92" s="395">
        <v>47748</v>
      </c>
      <c r="J92" s="395">
        <v>61497</v>
      </c>
      <c r="K92" s="395">
        <v>74068</v>
      </c>
      <c r="L92" s="396">
        <v>85973</v>
      </c>
    </row>
    <row r="93" spans="1:12" ht="76.5" x14ac:dyDescent="0.2">
      <c r="A93" s="398">
        <v>10</v>
      </c>
      <c r="B93" s="399" t="s">
        <v>432</v>
      </c>
      <c r="C93" s="399" t="s">
        <v>431</v>
      </c>
      <c r="D93" s="638" t="s">
        <v>404</v>
      </c>
      <c r="E93" s="639"/>
      <c r="F93" s="639"/>
      <c r="G93" s="639"/>
      <c r="H93" s="639"/>
      <c r="I93" s="639"/>
      <c r="J93" s="639"/>
      <c r="K93" s="639"/>
      <c r="L93" s="641"/>
    </row>
    <row r="94" spans="1:12" x14ac:dyDescent="0.2">
      <c r="A94" s="650">
        <v>9</v>
      </c>
      <c r="B94" s="651" t="s">
        <v>430</v>
      </c>
      <c r="C94" s="651" t="s">
        <v>423</v>
      </c>
      <c r="D94" s="646" t="s">
        <v>429</v>
      </c>
      <c r="E94" s="644"/>
      <c r="F94" s="644"/>
      <c r="G94" s="644"/>
      <c r="H94" s="644"/>
      <c r="I94" s="644"/>
      <c r="J94" s="644"/>
      <c r="K94" s="644"/>
      <c r="L94" s="645"/>
    </row>
    <row r="95" spans="1:12" x14ac:dyDescent="0.2">
      <c r="A95" s="650"/>
      <c r="B95" s="651"/>
      <c r="C95" s="651"/>
      <c r="D95" s="636">
        <v>3000000</v>
      </c>
      <c r="E95" s="637"/>
      <c r="F95" s="637"/>
      <c r="G95" s="637"/>
      <c r="H95" s="637"/>
      <c r="I95" s="637"/>
      <c r="J95" s="637"/>
      <c r="K95" s="637"/>
      <c r="L95" s="640"/>
    </row>
    <row r="96" spans="1:12" ht="38.25" x14ac:dyDescent="0.2">
      <c r="A96" s="398">
        <v>8</v>
      </c>
      <c r="B96" s="399" t="s">
        <v>428</v>
      </c>
      <c r="C96" s="399" t="s">
        <v>427</v>
      </c>
      <c r="D96" s="638" t="s">
        <v>404</v>
      </c>
      <c r="E96" s="639"/>
      <c r="F96" s="639"/>
      <c r="G96" s="639"/>
      <c r="H96" s="639"/>
      <c r="I96" s="639"/>
      <c r="J96" s="639"/>
      <c r="K96" s="639"/>
      <c r="L96" s="641"/>
    </row>
    <row r="97" spans="1:12" x14ac:dyDescent="0.2">
      <c r="A97" s="650">
        <v>7</v>
      </c>
      <c r="B97" s="651" t="s">
        <v>426</v>
      </c>
      <c r="C97" s="651" t="s">
        <v>407</v>
      </c>
      <c r="D97" s="646" t="s">
        <v>425</v>
      </c>
      <c r="E97" s="644"/>
      <c r="F97" s="644"/>
      <c r="G97" s="644"/>
      <c r="H97" s="644"/>
      <c r="I97" s="644"/>
      <c r="J97" s="644"/>
      <c r="K97" s="644"/>
      <c r="L97" s="645"/>
    </row>
    <row r="98" spans="1:12" x14ac:dyDescent="0.2">
      <c r="A98" s="650"/>
      <c r="B98" s="651"/>
      <c r="C98" s="651"/>
      <c r="D98" s="652">
        <v>22.8</v>
      </c>
      <c r="E98" s="653"/>
      <c r="F98" s="653"/>
      <c r="G98" s="653"/>
      <c r="H98" s="653"/>
      <c r="I98" s="653"/>
      <c r="J98" s="653"/>
      <c r="K98" s="653"/>
      <c r="L98" s="654"/>
    </row>
    <row r="99" spans="1:12" x14ac:dyDescent="0.2">
      <c r="A99" s="650">
        <v>6</v>
      </c>
      <c r="B99" s="651" t="s">
        <v>424</v>
      </c>
      <c r="C99" s="651" t="s">
        <v>423</v>
      </c>
      <c r="D99" s="638" t="s">
        <v>422</v>
      </c>
      <c r="E99" s="639"/>
      <c r="F99" s="639"/>
      <c r="G99" s="639"/>
      <c r="H99" s="639"/>
      <c r="I99" s="639"/>
      <c r="J99" s="639"/>
      <c r="K99" s="639"/>
      <c r="L99" s="641"/>
    </row>
    <row r="100" spans="1:12" x14ac:dyDescent="0.2">
      <c r="A100" s="650"/>
      <c r="B100" s="651"/>
      <c r="C100" s="651"/>
      <c r="D100" s="391" t="s">
        <v>421</v>
      </c>
      <c r="E100" s="392" t="s">
        <v>420</v>
      </c>
      <c r="F100" s="392" t="s">
        <v>419</v>
      </c>
      <c r="G100" s="392" t="s">
        <v>418</v>
      </c>
      <c r="H100" s="392" t="s">
        <v>417</v>
      </c>
      <c r="I100" s="639" t="s">
        <v>416</v>
      </c>
      <c r="J100" s="639"/>
      <c r="K100" s="639" t="s">
        <v>415</v>
      </c>
      <c r="L100" s="641"/>
    </row>
    <row r="101" spans="1:12" x14ac:dyDescent="0.2">
      <c r="A101" s="650"/>
      <c r="B101" s="651"/>
      <c r="C101" s="651"/>
      <c r="D101" s="394">
        <v>15000000</v>
      </c>
      <c r="E101" s="395">
        <v>15000000</v>
      </c>
      <c r="F101" s="395">
        <v>30000000</v>
      </c>
      <c r="G101" s="395">
        <v>46191650</v>
      </c>
      <c r="H101" s="395">
        <f>+G101</f>
        <v>46191650</v>
      </c>
      <c r="I101" s="637">
        <v>31191650</v>
      </c>
      <c r="J101" s="637"/>
      <c r="K101" s="637">
        <v>1191650</v>
      </c>
      <c r="L101" s="640"/>
    </row>
    <row r="102" spans="1:12" ht="38.25" x14ac:dyDescent="0.2">
      <c r="A102" s="398">
        <v>5</v>
      </c>
      <c r="B102" s="399" t="s">
        <v>414</v>
      </c>
      <c r="C102" s="399" t="s">
        <v>413</v>
      </c>
      <c r="D102" s="638" t="s">
        <v>404</v>
      </c>
      <c r="E102" s="639"/>
      <c r="F102" s="639"/>
      <c r="G102" s="639"/>
      <c r="H102" s="639"/>
      <c r="I102" s="639"/>
      <c r="J102" s="639"/>
      <c r="K102" s="639"/>
      <c r="L102" s="641"/>
    </row>
    <row r="103" spans="1:12" ht="38.25" x14ac:dyDescent="0.2">
      <c r="A103" s="398">
        <v>4</v>
      </c>
      <c r="B103" s="399" t="s">
        <v>412</v>
      </c>
      <c r="C103" s="399" t="s">
        <v>411</v>
      </c>
      <c r="D103" s="638" t="s">
        <v>404</v>
      </c>
      <c r="E103" s="639"/>
      <c r="F103" s="639"/>
      <c r="G103" s="639"/>
      <c r="H103" s="639"/>
      <c r="I103" s="639"/>
      <c r="J103" s="639"/>
      <c r="K103" s="639"/>
      <c r="L103" s="641"/>
    </row>
    <row r="104" spans="1:12" ht="25.5" x14ac:dyDescent="0.2">
      <c r="A104" s="398">
        <v>3</v>
      </c>
      <c r="B104" s="399" t="s">
        <v>410</v>
      </c>
      <c r="C104" s="399" t="s">
        <v>409</v>
      </c>
      <c r="D104" s="638" t="s">
        <v>404</v>
      </c>
      <c r="E104" s="639"/>
      <c r="F104" s="639"/>
      <c r="G104" s="639"/>
      <c r="H104" s="639"/>
      <c r="I104" s="639"/>
      <c r="J104" s="639"/>
      <c r="K104" s="639"/>
      <c r="L104" s="641"/>
    </row>
    <row r="105" spans="1:12" ht="25.5" x14ac:dyDescent="0.2">
      <c r="A105" s="398">
        <v>2</v>
      </c>
      <c r="B105" s="399" t="s">
        <v>408</v>
      </c>
      <c r="C105" s="399" t="s">
        <v>407</v>
      </c>
      <c r="D105" s="638" t="s">
        <v>404</v>
      </c>
      <c r="E105" s="639"/>
      <c r="F105" s="639"/>
      <c r="G105" s="639"/>
      <c r="H105" s="639"/>
      <c r="I105" s="639"/>
      <c r="J105" s="639"/>
      <c r="K105" s="639"/>
      <c r="L105" s="641"/>
    </row>
    <row r="106" spans="1:12" ht="26.25" thickBot="1" x14ac:dyDescent="0.25">
      <c r="A106" s="400">
        <v>1</v>
      </c>
      <c r="B106" s="401" t="s">
        <v>406</v>
      </c>
      <c r="C106" s="401" t="s">
        <v>405</v>
      </c>
      <c r="D106" s="647" t="s">
        <v>404</v>
      </c>
      <c r="E106" s="648"/>
      <c r="F106" s="648"/>
      <c r="G106" s="648"/>
      <c r="H106" s="648"/>
      <c r="I106" s="648"/>
      <c r="J106" s="648"/>
      <c r="K106" s="648"/>
      <c r="L106" s="649"/>
    </row>
    <row r="108" spans="1:12" x14ac:dyDescent="0.2">
      <c r="A108" s="38" t="s">
        <v>98</v>
      </c>
    </row>
  </sheetData>
  <mergeCells count="16614">
    <mergeCell ref="D5:L5"/>
    <mergeCell ref="D4:L4"/>
    <mergeCell ref="D3:L3"/>
    <mergeCell ref="C5:C7"/>
    <mergeCell ref="B5:B7"/>
    <mergeCell ref="A5:A7"/>
    <mergeCell ref="D8:L8"/>
    <mergeCell ref="C8:C10"/>
    <mergeCell ref="B8:B10"/>
    <mergeCell ref="A8:A10"/>
    <mergeCell ref="B14:B16"/>
    <mergeCell ref="A14:A16"/>
    <mergeCell ref="C14:C16"/>
    <mergeCell ref="G10:H10"/>
    <mergeCell ref="D14:L14"/>
    <mergeCell ref="I10:J10"/>
    <mergeCell ref="J79:L79"/>
    <mergeCell ref="J78:L78"/>
    <mergeCell ref="G79:I79"/>
    <mergeCell ref="G78:I78"/>
    <mergeCell ref="D79:F79"/>
    <mergeCell ref="D78:F78"/>
    <mergeCell ref="H68:I68"/>
    <mergeCell ref="J69:L69"/>
    <mergeCell ref="J68:L68"/>
    <mergeCell ref="H76:L76"/>
    <mergeCell ref="H75:L75"/>
    <mergeCell ref="D76:G76"/>
    <mergeCell ref="D75:G75"/>
    <mergeCell ref="D61:F61"/>
    <mergeCell ref="D64:G64"/>
    <mergeCell ref="D63:G63"/>
    <mergeCell ref="H64:L64"/>
    <mergeCell ref="H63:L63"/>
    <mergeCell ref="D69:E69"/>
    <mergeCell ref="D68:E68"/>
    <mergeCell ref="F69:G69"/>
    <mergeCell ref="F68:G68"/>
    <mergeCell ref="H69:I69"/>
    <mergeCell ref="J58:L58"/>
    <mergeCell ref="H59:I59"/>
    <mergeCell ref="H58:I58"/>
    <mergeCell ref="F59:G59"/>
    <mergeCell ref="F58:G58"/>
    <mergeCell ref="J62:L62"/>
    <mergeCell ref="J61:L61"/>
    <mergeCell ref="G62:I62"/>
    <mergeCell ref="G61:I61"/>
    <mergeCell ref="D62:F62"/>
    <mergeCell ref="A20:A21"/>
    <mergeCell ref="D21:L21"/>
    <mergeCell ref="D28:F28"/>
    <mergeCell ref="D27:F27"/>
    <mergeCell ref="G28:I28"/>
    <mergeCell ref="G27:I27"/>
    <mergeCell ref="J28:L28"/>
    <mergeCell ref="J27:L27"/>
    <mergeCell ref="C22:C24"/>
    <mergeCell ref="B22:B24"/>
    <mergeCell ref="A22:A24"/>
    <mergeCell ref="D22:L22"/>
    <mergeCell ref="D25:L25"/>
    <mergeCell ref="C17:C19"/>
    <mergeCell ref="B17:B19"/>
    <mergeCell ref="A17:A19"/>
    <mergeCell ref="C20:C21"/>
    <mergeCell ref="B20:B21"/>
    <mergeCell ref="D35:L35"/>
    <mergeCell ref="D31:L31"/>
    <mergeCell ref="D32:L32"/>
    <mergeCell ref="A26:A28"/>
    <mergeCell ref="B26:B28"/>
    <mergeCell ref="C26:C28"/>
    <mergeCell ref="D26:L26"/>
    <mergeCell ref="D29:L29"/>
    <mergeCell ref="D30:L30"/>
    <mergeCell ref="G24:H24"/>
    <mergeCell ref="G23:H23"/>
    <mergeCell ref="D24:F24"/>
    <mergeCell ref="D23:F23"/>
    <mergeCell ref="A38:A40"/>
    <mergeCell ref="B38:B40"/>
    <mergeCell ref="C38:C40"/>
    <mergeCell ref="A35:A37"/>
    <mergeCell ref="B35:B37"/>
    <mergeCell ref="C35:C37"/>
    <mergeCell ref="K19:L19"/>
    <mergeCell ref="K18:L18"/>
    <mergeCell ref="K24:L24"/>
    <mergeCell ref="K23:L23"/>
    <mergeCell ref="I24:J24"/>
    <mergeCell ref="I23:J23"/>
    <mergeCell ref="E19:F19"/>
    <mergeCell ref="E18:F18"/>
    <mergeCell ref="G19:H19"/>
    <mergeCell ref="G18:H18"/>
    <mergeCell ref="I19:J19"/>
    <mergeCell ref="I18:J18"/>
    <mergeCell ref="D17:L17"/>
    <mergeCell ref="A44:A46"/>
    <mergeCell ref="B44:B46"/>
    <mergeCell ref="C44:C46"/>
    <mergeCell ref="D44:L44"/>
    <mergeCell ref="D47:L47"/>
    <mergeCell ref="AQ51:AR51"/>
    <mergeCell ref="AS51:AT51"/>
    <mergeCell ref="W51:X51"/>
    <mergeCell ref="Y51:Z51"/>
    <mergeCell ref="AA51:AB51"/>
    <mergeCell ref="AC51:AD51"/>
    <mergeCell ref="AE51:AF51"/>
    <mergeCell ref="AG51:AH51"/>
    <mergeCell ref="BK51:BL51"/>
    <mergeCell ref="BM51:BN51"/>
    <mergeCell ref="BO51:BP51"/>
    <mergeCell ref="BQ51:BR51"/>
    <mergeCell ref="AU51:AV51"/>
    <mergeCell ref="AW51:AX51"/>
    <mergeCell ref="AY51:AZ51"/>
    <mergeCell ref="BA51:BB51"/>
    <mergeCell ref="BC51:BD51"/>
    <mergeCell ref="BE51:BF51"/>
    <mergeCell ref="H40:L40"/>
    <mergeCell ref="H39:L39"/>
    <mergeCell ref="D40:G40"/>
    <mergeCell ref="D39:G39"/>
    <mergeCell ref="BG51:BH51"/>
    <mergeCell ref="BI51:BJ51"/>
    <mergeCell ref="AI51:AJ51"/>
    <mergeCell ref="AK51:AL51"/>
    <mergeCell ref="AM51:AN51"/>
    <mergeCell ref="AO51:AP51"/>
    <mergeCell ref="AA50:AB50"/>
    <mergeCell ref="AC50:AD50"/>
    <mergeCell ref="AE50:AF50"/>
    <mergeCell ref="AG50:AH50"/>
    <mergeCell ref="AI50:AJ50"/>
    <mergeCell ref="AK50:AL50"/>
    <mergeCell ref="AM50:AN50"/>
    <mergeCell ref="AO50:AP50"/>
    <mergeCell ref="AQ50:AR50"/>
    <mergeCell ref="AS50:AT50"/>
    <mergeCell ref="AU50:AV50"/>
    <mergeCell ref="AW50:AX50"/>
    <mergeCell ref="AY50:AZ50"/>
    <mergeCell ref="BA50:BB50"/>
    <mergeCell ref="BC50:BD50"/>
    <mergeCell ref="BE50:BF50"/>
    <mergeCell ref="BG50:BH50"/>
    <mergeCell ref="BI50:BJ50"/>
    <mergeCell ref="BK50:BL50"/>
    <mergeCell ref="BM50:BN50"/>
    <mergeCell ref="BO50:BP50"/>
    <mergeCell ref="BQ50:BR50"/>
    <mergeCell ref="HA51:HB51"/>
    <mergeCell ref="HC51:HD51"/>
    <mergeCell ref="HE51:HF51"/>
    <mergeCell ref="BS51:BT51"/>
    <mergeCell ref="BU51:BV51"/>
    <mergeCell ref="BW51:BX51"/>
    <mergeCell ref="BY51:BZ51"/>
    <mergeCell ref="CA51:CB51"/>
    <mergeCell ref="CC51:CD51"/>
    <mergeCell ref="CE51:CF51"/>
    <mergeCell ref="CG51:CH51"/>
    <mergeCell ref="CI51:CJ51"/>
    <mergeCell ref="CK51:CL51"/>
    <mergeCell ref="CM51:CN51"/>
    <mergeCell ref="CO51:CP51"/>
    <mergeCell ref="DK51:DL51"/>
    <mergeCell ref="DM51:DN51"/>
    <mergeCell ref="CQ51:CR51"/>
    <mergeCell ref="CS51:CT51"/>
    <mergeCell ref="CU51:CV51"/>
    <mergeCell ref="CW51:CX51"/>
    <mergeCell ref="CY51:CZ51"/>
    <mergeCell ref="DA51:DB51"/>
    <mergeCell ref="EI51:EJ51"/>
    <mergeCell ref="EK51:EL51"/>
    <mergeCell ref="DO51:DP51"/>
    <mergeCell ref="DQ51:DR51"/>
    <mergeCell ref="DS51:DT51"/>
    <mergeCell ref="DU51:DV51"/>
    <mergeCell ref="DW51:DX51"/>
    <mergeCell ref="DY51:DZ51"/>
    <mergeCell ref="K46:L46"/>
    <mergeCell ref="K45:L45"/>
    <mergeCell ref="EA51:EB51"/>
    <mergeCell ref="EC51:ED51"/>
    <mergeCell ref="EE51:EF51"/>
    <mergeCell ref="EG51:EH51"/>
    <mergeCell ref="DC51:DD51"/>
    <mergeCell ref="DE51:DF51"/>
    <mergeCell ref="DG51:DH51"/>
    <mergeCell ref="DI51:DJ51"/>
    <mergeCell ref="M51:N51"/>
    <mergeCell ref="O51:P51"/>
    <mergeCell ref="Q51:R51"/>
    <mergeCell ref="S51:T51"/>
    <mergeCell ref="U51:V51"/>
    <mergeCell ref="EM51:EN51"/>
    <mergeCell ref="EO51:EP51"/>
    <mergeCell ref="EQ51:ER51"/>
    <mergeCell ref="ES51:ET51"/>
    <mergeCell ref="EU51:EV51"/>
    <mergeCell ref="EW51:EX51"/>
    <mergeCell ref="EY51:EZ51"/>
    <mergeCell ref="FA51:FB51"/>
    <mergeCell ref="FC51:FD51"/>
    <mergeCell ref="FE51:FF51"/>
    <mergeCell ref="FG51:FH51"/>
    <mergeCell ref="FI51:FJ51"/>
    <mergeCell ref="FK51:FL51"/>
    <mergeCell ref="FM51:FN51"/>
    <mergeCell ref="FO51:FP51"/>
    <mergeCell ref="FQ51:FR51"/>
    <mergeCell ref="FS51:FT51"/>
    <mergeCell ref="FU51:FV51"/>
    <mergeCell ref="FW51:FX51"/>
    <mergeCell ref="FY51:FZ51"/>
    <mergeCell ref="GA51:GB51"/>
    <mergeCell ref="GC51:GD51"/>
    <mergeCell ref="GE51:GF51"/>
    <mergeCell ref="GG51:GH51"/>
    <mergeCell ref="GI51:GJ51"/>
    <mergeCell ref="GK51:GL51"/>
    <mergeCell ref="GM51:GN51"/>
    <mergeCell ref="GO51:GP51"/>
    <mergeCell ref="GQ51:GR51"/>
    <mergeCell ref="GS51:GT51"/>
    <mergeCell ref="GU51:GV51"/>
    <mergeCell ref="GW51:GX51"/>
    <mergeCell ref="GY51:GZ51"/>
    <mergeCell ref="MO51:MP51"/>
    <mergeCell ref="MQ51:MR51"/>
    <mergeCell ref="MS51:MT51"/>
    <mergeCell ref="HG51:HH51"/>
    <mergeCell ref="HI51:HJ51"/>
    <mergeCell ref="HK51:HL51"/>
    <mergeCell ref="HM51:HN51"/>
    <mergeCell ref="HO51:HP51"/>
    <mergeCell ref="HQ51:HR51"/>
    <mergeCell ref="HS51:HT51"/>
    <mergeCell ref="HU51:HV51"/>
    <mergeCell ref="HW51:HX51"/>
    <mergeCell ref="HY51:HZ51"/>
    <mergeCell ref="IA51:IB51"/>
    <mergeCell ref="IC51:ID51"/>
    <mergeCell ref="IE51:IF51"/>
    <mergeCell ref="IG51:IH51"/>
    <mergeCell ref="II51:IJ51"/>
    <mergeCell ref="IK51:IL51"/>
    <mergeCell ref="IM51:IN51"/>
    <mergeCell ref="IO51:IP51"/>
    <mergeCell ref="IQ51:IR51"/>
    <mergeCell ref="IS51:IT51"/>
    <mergeCell ref="IU51:IV51"/>
    <mergeCell ref="IW51:IX51"/>
    <mergeCell ref="IY51:IZ51"/>
    <mergeCell ref="JA51:JB51"/>
    <mergeCell ref="JC51:JD51"/>
    <mergeCell ref="JE51:JF51"/>
    <mergeCell ref="JG51:JH51"/>
    <mergeCell ref="JI51:JJ51"/>
    <mergeCell ref="JK51:JL51"/>
    <mergeCell ref="JM51:JN51"/>
    <mergeCell ref="JO51:JP51"/>
    <mergeCell ref="JQ51:JR51"/>
    <mergeCell ref="JS51:JT51"/>
    <mergeCell ref="JU51:JV51"/>
    <mergeCell ref="JW51:JX51"/>
    <mergeCell ref="JY51:JZ51"/>
    <mergeCell ref="KA51:KB51"/>
    <mergeCell ref="KC51:KD51"/>
    <mergeCell ref="KE51:KF51"/>
    <mergeCell ref="KG51:KH51"/>
    <mergeCell ref="KI51:KJ51"/>
    <mergeCell ref="KK51:KL51"/>
    <mergeCell ref="KM51:KN51"/>
    <mergeCell ref="KO51:KP51"/>
    <mergeCell ref="KQ51:KR51"/>
    <mergeCell ref="KS51:KT51"/>
    <mergeCell ref="KU51:KV51"/>
    <mergeCell ref="KW51:KX51"/>
    <mergeCell ref="KY51:KZ51"/>
    <mergeCell ref="LA51:LB51"/>
    <mergeCell ref="LC51:LD51"/>
    <mergeCell ref="LE51:LF51"/>
    <mergeCell ref="LG51:LH51"/>
    <mergeCell ref="LI51:LJ51"/>
    <mergeCell ref="LK51:LL51"/>
    <mergeCell ref="LM51:LN51"/>
    <mergeCell ref="LO51:LP51"/>
    <mergeCell ref="LQ51:LR51"/>
    <mergeCell ref="LS51:LT51"/>
    <mergeCell ref="LU51:LV51"/>
    <mergeCell ref="LW51:LX51"/>
    <mergeCell ref="LY51:LZ51"/>
    <mergeCell ref="MA51:MB51"/>
    <mergeCell ref="MC51:MD51"/>
    <mergeCell ref="ME51:MF51"/>
    <mergeCell ref="MG51:MH51"/>
    <mergeCell ref="MI51:MJ51"/>
    <mergeCell ref="MK51:ML51"/>
    <mergeCell ref="MM51:MN51"/>
    <mergeCell ref="SC51:SD51"/>
    <mergeCell ref="SE51:SF51"/>
    <mergeCell ref="SG51:SH51"/>
    <mergeCell ref="MU51:MV51"/>
    <mergeCell ref="MW51:MX51"/>
    <mergeCell ref="MY51:MZ51"/>
    <mergeCell ref="NA51:NB51"/>
    <mergeCell ref="NC51:ND51"/>
    <mergeCell ref="NE51:NF51"/>
    <mergeCell ref="NG51:NH51"/>
    <mergeCell ref="NI51:NJ51"/>
    <mergeCell ref="NK51:NL51"/>
    <mergeCell ref="NM51:NN51"/>
    <mergeCell ref="NO51:NP51"/>
    <mergeCell ref="NQ51:NR51"/>
    <mergeCell ref="NS51:NT51"/>
    <mergeCell ref="NU51:NV51"/>
    <mergeCell ref="NW51:NX51"/>
    <mergeCell ref="NY51:NZ51"/>
    <mergeCell ref="OA51:OB51"/>
    <mergeCell ref="OC51:OD51"/>
    <mergeCell ref="OE51:OF51"/>
    <mergeCell ref="OG51:OH51"/>
    <mergeCell ref="OI51:OJ51"/>
    <mergeCell ref="OK51:OL51"/>
    <mergeCell ref="OM51:ON51"/>
    <mergeCell ref="OO51:OP51"/>
    <mergeCell ref="OQ51:OR51"/>
    <mergeCell ref="OS51:OT51"/>
    <mergeCell ref="OU51:OV51"/>
    <mergeCell ref="OW51:OX51"/>
    <mergeCell ref="OY51:OZ51"/>
    <mergeCell ref="PA51:PB51"/>
    <mergeCell ref="PC51:PD51"/>
    <mergeCell ref="PE51:PF51"/>
    <mergeCell ref="PG51:PH51"/>
    <mergeCell ref="PI51:PJ51"/>
    <mergeCell ref="PK51:PL51"/>
    <mergeCell ref="PM51:PN51"/>
    <mergeCell ref="PO51:PP51"/>
    <mergeCell ref="PQ51:PR51"/>
    <mergeCell ref="PS51:PT51"/>
    <mergeCell ref="PU51:PV51"/>
    <mergeCell ref="PW51:PX51"/>
    <mergeCell ref="PY51:PZ51"/>
    <mergeCell ref="QA51:QB51"/>
    <mergeCell ref="QC51:QD51"/>
    <mergeCell ref="QE51:QF51"/>
    <mergeCell ref="QG51:QH51"/>
    <mergeCell ref="QI51:QJ51"/>
    <mergeCell ref="QK51:QL51"/>
    <mergeCell ref="QM51:QN51"/>
    <mergeCell ref="QO51:QP51"/>
    <mergeCell ref="QQ51:QR51"/>
    <mergeCell ref="QS51:QT51"/>
    <mergeCell ref="QU51:QV51"/>
    <mergeCell ref="QW51:QX51"/>
    <mergeCell ref="QY51:QZ51"/>
    <mergeCell ref="RA51:RB51"/>
    <mergeCell ref="RC51:RD51"/>
    <mergeCell ref="RE51:RF51"/>
    <mergeCell ref="RG51:RH51"/>
    <mergeCell ref="RI51:RJ51"/>
    <mergeCell ref="RK51:RL51"/>
    <mergeCell ref="RM51:RN51"/>
    <mergeCell ref="RO51:RP51"/>
    <mergeCell ref="RQ51:RR51"/>
    <mergeCell ref="RS51:RT51"/>
    <mergeCell ref="RU51:RV51"/>
    <mergeCell ref="RW51:RX51"/>
    <mergeCell ref="RY51:RZ51"/>
    <mergeCell ref="SA51:SB51"/>
    <mergeCell ref="XQ51:XR51"/>
    <mergeCell ref="XS51:XT51"/>
    <mergeCell ref="XE51:XF51"/>
    <mergeCell ref="XG51:XH51"/>
    <mergeCell ref="XI51:XJ51"/>
    <mergeCell ref="XK51:XL51"/>
    <mergeCell ref="XM51:XN51"/>
    <mergeCell ref="XO51:XP51"/>
    <mergeCell ref="XU51:XV51"/>
    <mergeCell ref="SI51:SJ51"/>
    <mergeCell ref="SK51:SL51"/>
    <mergeCell ref="SM51:SN51"/>
    <mergeCell ref="SO51:SP51"/>
    <mergeCell ref="SQ51:SR51"/>
    <mergeCell ref="SS51:ST51"/>
    <mergeCell ref="SU51:SV51"/>
    <mergeCell ref="SW51:SX51"/>
    <mergeCell ref="SY51:SZ51"/>
    <mergeCell ref="TA51:TB51"/>
    <mergeCell ref="TC51:TD51"/>
    <mergeCell ref="TE51:TF51"/>
    <mergeCell ref="TG51:TH51"/>
    <mergeCell ref="TI51:TJ51"/>
    <mergeCell ref="TK51:TL51"/>
    <mergeCell ref="TM51:TN51"/>
    <mergeCell ref="TO51:TP51"/>
    <mergeCell ref="TQ51:TR51"/>
    <mergeCell ref="TS51:TT51"/>
    <mergeCell ref="TU51:TV51"/>
    <mergeCell ref="TW51:TX51"/>
    <mergeCell ref="TY51:TZ51"/>
    <mergeCell ref="UA51:UB51"/>
    <mergeCell ref="UC51:UD51"/>
    <mergeCell ref="UE51:UF51"/>
    <mergeCell ref="UG51:UH51"/>
    <mergeCell ref="UI51:UJ51"/>
    <mergeCell ref="UK51:UL51"/>
    <mergeCell ref="UM51:UN51"/>
    <mergeCell ref="UO51:UP51"/>
    <mergeCell ref="UQ51:UR51"/>
    <mergeCell ref="US51:UT51"/>
    <mergeCell ref="UU51:UV51"/>
    <mergeCell ref="UW51:UX51"/>
    <mergeCell ref="UY51:UZ51"/>
    <mergeCell ref="VA51:VB51"/>
    <mergeCell ref="VC51:VD51"/>
    <mergeCell ref="VE51:VF51"/>
    <mergeCell ref="VG51:VH51"/>
    <mergeCell ref="VI51:VJ51"/>
    <mergeCell ref="VK51:VL51"/>
    <mergeCell ref="VM51:VN51"/>
    <mergeCell ref="VO51:VP51"/>
    <mergeCell ref="VQ51:VR51"/>
    <mergeCell ref="VS51:VT51"/>
    <mergeCell ref="VU51:VV51"/>
    <mergeCell ref="VW51:VX51"/>
    <mergeCell ref="VY51:VZ51"/>
    <mergeCell ref="WA51:WB51"/>
    <mergeCell ref="WC51:WD51"/>
    <mergeCell ref="WE51:WF51"/>
    <mergeCell ref="WG51:WH51"/>
    <mergeCell ref="WI51:WJ51"/>
    <mergeCell ref="WK51:WL51"/>
    <mergeCell ref="WM51:WN51"/>
    <mergeCell ref="WO51:WP51"/>
    <mergeCell ref="WQ51:WR51"/>
    <mergeCell ref="WS51:WT51"/>
    <mergeCell ref="WU51:WV51"/>
    <mergeCell ref="WW51:WX51"/>
    <mergeCell ref="WY51:WZ51"/>
    <mergeCell ref="XA51:XB51"/>
    <mergeCell ref="XC51:XD51"/>
    <mergeCell ref="ADE51:ADF51"/>
    <mergeCell ref="ADG51:ADH51"/>
    <mergeCell ref="ADI51:ADJ51"/>
    <mergeCell ref="XW51:XX51"/>
    <mergeCell ref="XY51:XZ51"/>
    <mergeCell ref="YA51:YB51"/>
    <mergeCell ref="YC51:YD51"/>
    <mergeCell ref="YE51:YF51"/>
    <mergeCell ref="YG51:YH51"/>
    <mergeCell ref="YI51:YJ51"/>
    <mergeCell ref="YK51:YL51"/>
    <mergeCell ref="YM51:YN51"/>
    <mergeCell ref="YO51:YP51"/>
    <mergeCell ref="YQ51:YR51"/>
    <mergeCell ref="YS51:YT51"/>
    <mergeCell ref="YU51:YV51"/>
    <mergeCell ref="YW51:YX51"/>
    <mergeCell ref="YY51:YZ51"/>
    <mergeCell ref="ZA51:ZB51"/>
    <mergeCell ref="ZC51:ZD51"/>
    <mergeCell ref="ZE51:ZF51"/>
    <mergeCell ref="ZG51:ZH51"/>
    <mergeCell ref="ZI51:ZJ51"/>
    <mergeCell ref="ZK51:ZL51"/>
    <mergeCell ref="ZM51:ZN51"/>
    <mergeCell ref="ZO51:ZP51"/>
    <mergeCell ref="ZQ51:ZR51"/>
    <mergeCell ref="ZS51:ZT51"/>
    <mergeCell ref="ZU51:ZV51"/>
    <mergeCell ref="ZW51:ZX51"/>
    <mergeCell ref="ZY51:ZZ51"/>
    <mergeCell ref="AAA51:AAB51"/>
    <mergeCell ref="AAC51:AAD51"/>
    <mergeCell ref="AAE51:AAF51"/>
    <mergeCell ref="AAG51:AAH51"/>
    <mergeCell ref="AAI51:AAJ51"/>
    <mergeCell ref="AAK51:AAL51"/>
    <mergeCell ref="AAM51:AAN51"/>
    <mergeCell ref="AAO51:AAP51"/>
    <mergeCell ref="AAQ51:AAR51"/>
    <mergeCell ref="AAS51:AAT51"/>
    <mergeCell ref="AAU51:AAV51"/>
    <mergeCell ref="AAW51:AAX51"/>
    <mergeCell ref="AAY51:AAZ51"/>
    <mergeCell ref="ABA51:ABB51"/>
    <mergeCell ref="ABC51:ABD51"/>
    <mergeCell ref="ABE51:ABF51"/>
    <mergeCell ref="ABG51:ABH51"/>
    <mergeCell ref="ABI51:ABJ51"/>
    <mergeCell ref="ABK51:ABL51"/>
    <mergeCell ref="ABM51:ABN51"/>
    <mergeCell ref="ABO51:ABP51"/>
    <mergeCell ref="ABQ51:ABR51"/>
    <mergeCell ref="ABS51:ABT51"/>
    <mergeCell ref="ABU51:ABV51"/>
    <mergeCell ref="ABW51:ABX51"/>
    <mergeCell ref="ABY51:ABZ51"/>
    <mergeCell ref="ACA51:ACB51"/>
    <mergeCell ref="ACC51:ACD51"/>
    <mergeCell ref="ACE51:ACF51"/>
    <mergeCell ref="ACG51:ACH51"/>
    <mergeCell ref="ACI51:ACJ51"/>
    <mergeCell ref="ACK51:ACL51"/>
    <mergeCell ref="ACM51:ACN51"/>
    <mergeCell ref="ACO51:ACP51"/>
    <mergeCell ref="ACQ51:ACR51"/>
    <mergeCell ref="ACS51:ACT51"/>
    <mergeCell ref="ACU51:ACV51"/>
    <mergeCell ref="ACW51:ACX51"/>
    <mergeCell ref="ACY51:ACZ51"/>
    <mergeCell ref="ADA51:ADB51"/>
    <mergeCell ref="ADC51:ADD51"/>
    <mergeCell ref="AIS51:AIT51"/>
    <mergeCell ref="AIU51:AIV51"/>
    <mergeCell ref="AIW51:AIX51"/>
    <mergeCell ref="ADK51:ADL51"/>
    <mergeCell ref="ADM51:ADN51"/>
    <mergeCell ref="ADO51:ADP51"/>
    <mergeCell ref="ADQ51:ADR51"/>
    <mergeCell ref="ADS51:ADT51"/>
    <mergeCell ref="ADU51:ADV51"/>
    <mergeCell ref="ADW51:ADX51"/>
    <mergeCell ref="ADY51:ADZ51"/>
    <mergeCell ref="AEA51:AEB51"/>
    <mergeCell ref="AEC51:AED51"/>
    <mergeCell ref="AEE51:AEF51"/>
    <mergeCell ref="AEG51:AEH51"/>
    <mergeCell ref="AEI51:AEJ51"/>
    <mergeCell ref="AEK51:AEL51"/>
    <mergeCell ref="AEM51:AEN51"/>
    <mergeCell ref="AEO51:AEP51"/>
    <mergeCell ref="AEQ51:AER51"/>
    <mergeCell ref="AES51:AET51"/>
    <mergeCell ref="AEU51:AEV51"/>
    <mergeCell ref="AEW51:AEX51"/>
    <mergeCell ref="AEY51:AEZ51"/>
    <mergeCell ref="AFA51:AFB51"/>
    <mergeCell ref="AFC51:AFD51"/>
    <mergeCell ref="AFE51:AFF51"/>
    <mergeCell ref="AFG51:AFH51"/>
    <mergeCell ref="AFI51:AFJ51"/>
    <mergeCell ref="AFK51:AFL51"/>
    <mergeCell ref="AFM51:AFN51"/>
    <mergeCell ref="AFO51:AFP51"/>
    <mergeCell ref="AFQ51:AFR51"/>
    <mergeCell ref="AFS51:AFT51"/>
    <mergeCell ref="AFU51:AFV51"/>
    <mergeCell ref="AFW51:AFX51"/>
    <mergeCell ref="AFY51:AFZ51"/>
    <mergeCell ref="AGA51:AGB51"/>
    <mergeCell ref="AGC51:AGD51"/>
    <mergeCell ref="AGE51:AGF51"/>
    <mergeCell ref="AGG51:AGH51"/>
    <mergeCell ref="AGI51:AGJ51"/>
    <mergeCell ref="AGK51:AGL51"/>
    <mergeCell ref="AGM51:AGN51"/>
    <mergeCell ref="AGO51:AGP51"/>
    <mergeCell ref="AGQ51:AGR51"/>
    <mergeCell ref="AGS51:AGT51"/>
    <mergeCell ref="AGU51:AGV51"/>
    <mergeCell ref="AGW51:AGX51"/>
    <mergeCell ref="AGY51:AGZ51"/>
    <mergeCell ref="AHA51:AHB51"/>
    <mergeCell ref="AHC51:AHD51"/>
    <mergeCell ref="AHE51:AHF51"/>
    <mergeCell ref="AHG51:AHH51"/>
    <mergeCell ref="AHI51:AHJ51"/>
    <mergeCell ref="AHK51:AHL51"/>
    <mergeCell ref="AHM51:AHN51"/>
    <mergeCell ref="AHO51:AHP51"/>
    <mergeCell ref="AHQ51:AHR51"/>
    <mergeCell ref="AHS51:AHT51"/>
    <mergeCell ref="AHU51:AHV51"/>
    <mergeCell ref="AHW51:AHX51"/>
    <mergeCell ref="AHY51:AHZ51"/>
    <mergeCell ref="AIA51:AIB51"/>
    <mergeCell ref="AIC51:AID51"/>
    <mergeCell ref="AIE51:AIF51"/>
    <mergeCell ref="AIG51:AIH51"/>
    <mergeCell ref="AII51:AIJ51"/>
    <mergeCell ref="AIK51:AIL51"/>
    <mergeCell ref="AIM51:AIN51"/>
    <mergeCell ref="AIO51:AIP51"/>
    <mergeCell ref="AIQ51:AIR51"/>
    <mergeCell ref="AOG51:AOH51"/>
    <mergeCell ref="AOI51:AOJ51"/>
    <mergeCell ref="AOK51:AOL51"/>
    <mergeCell ref="AIY51:AIZ51"/>
    <mergeCell ref="AJA51:AJB51"/>
    <mergeCell ref="AJC51:AJD51"/>
    <mergeCell ref="AJE51:AJF51"/>
    <mergeCell ref="AJG51:AJH51"/>
    <mergeCell ref="AJI51:AJJ51"/>
    <mergeCell ref="AJK51:AJL51"/>
    <mergeCell ref="AJM51:AJN51"/>
    <mergeCell ref="AJO51:AJP51"/>
    <mergeCell ref="AJQ51:AJR51"/>
    <mergeCell ref="AJS51:AJT51"/>
    <mergeCell ref="AJU51:AJV51"/>
    <mergeCell ref="AJW51:AJX51"/>
    <mergeCell ref="AJY51:AJZ51"/>
    <mergeCell ref="AKA51:AKB51"/>
    <mergeCell ref="AKC51:AKD51"/>
    <mergeCell ref="AKE51:AKF51"/>
    <mergeCell ref="AKG51:AKH51"/>
    <mergeCell ref="AKI51:AKJ51"/>
    <mergeCell ref="AKK51:AKL51"/>
    <mergeCell ref="AKM51:AKN51"/>
    <mergeCell ref="AKO51:AKP51"/>
    <mergeCell ref="AKQ51:AKR51"/>
    <mergeCell ref="AKS51:AKT51"/>
    <mergeCell ref="AKU51:AKV51"/>
    <mergeCell ref="AKW51:AKX51"/>
    <mergeCell ref="AKY51:AKZ51"/>
    <mergeCell ref="ALA51:ALB51"/>
    <mergeCell ref="ALC51:ALD51"/>
    <mergeCell ref="ALE51:ALF51"/>
    <mergeCell ref="ALG51:ALH51"/>
    <mergeCell ref="ALI51:ALJ51"/>
    <mergeCell ref="ALK51:ALL51"/>
    <mergeCell ref="ALM51:ALN51"/>
    <mergeCell ref="ALO51:ALP51"/>
    <mergeCell ref="ALQ51:ALR51"/>
    <mergeCell ref="ALS51:ALT51"/>
    <mergeCell ref="ALU51:ALV51"/>
    <mergeCell ref="ALW51:ALX51"/>
    <mergeCell ref="ALY51:ALZ51"/>
    <mergeCell ref="AMA51:AMB51"/>
    <mergeCell ref="AMC51:AMD51"/>
    <mergeCell ref="AME51:AMF51"/>
    <mergeCell ref="AMG51:AMH51"/>
    <mergeCell ref="AMI51:AMJ51"/>
    <mergeCell ref="AMK51:AML51"/>
    <mergeCell ref="AMM51:AMN51"/>
    <mergeCell ref="AMO51:AMP51"/>
    <mergeCell ref="AMQ51:AMR51"/>
    <mergeCell ref="AMS51:AMT51"/>
    <mergeCell ref="AMU51:AMV51"/>
    <mergeCell ref="AMW51:AMX51"/>
    <mergeCell ref="AMY51:AMZ51"/>
    <mergeCell ref="ANA51:ANB51"/>
    <mergeCell ref="ANC51:AND51"/>
    <mergeCell ref="ANE51:ANF51"/>
    <mergeCell ref="ANG51:ANH51"/>
    <mergeCell ref="ANI51:ANJ51"/>
    <mergeCell ref="ANK51:ANL51"/>
    <mergeCell ref="ANM51:ANN51"/>
    <mergeCell ref="ANO51:ANP51"/>
    <mergeCell ref="ANQ51:ANR51"/>
    <mergeCell ref="ANS51:ANT51"/>
    <mergeCell ref="ANU51:ANV51"/>
    <mergeCell ref="ANW51:ANX51"/>
    <mergeCell ref="ANY51:ANZ51"/>
    <mergeCell ref="AOA51:AOB51"/>
    <mergeCell ref="AOC51:AOD51"/>
    <mergeCell ref="AOE51:AOF51"/>
    <mergeCell ref="ATU51:ATV51"/>
    <mergeCell ref="ATW51:ATX51"/>
    <mergeCell ref="ATY51:ATZ51"/>
    <mergeCell ref="AOM51:AON51"/>
    <mergeCell ref="AOO51:AOP51"/>
    <mergeCell ref="AOQ51:AOR51"/>
    <mergeCell ref="AOS51:AOT51"/>
    <mergeCell ref="AOU51:AOV51"/>
    <mergeCell ref="AOW51:AOX51"/>
    <mergeCell ref="AOY51:AOZ51"/>
    <mergeCell ref="APA51:APB51"/>
    <mergeCell ref="APC51:APD51"/>
    <mergeCell ref="APE51:APF51"/>
    <mergeCell ref="APG51:APH51"/>
    <mergeCell ref="API51:APJ51"/>
    <mergeCell ref="APK51:APL51"/>
    <mergeCell ref="APM51:APN51"/>
    <mergeCell ref="APO51:APP51"/>
    <mergeCell ref="APQ51:APR51"/>
    <mergeCell ref="APS51:APT51"/>
    <mergeCell ref="APU51:APV51"/>
    <mergeCell ref="APW51:APX51"/>
    <mergeCell ref="APY51:APZ51"/>
    <mergeCell ref="AQA51:AQB51"/>
    <mergeCell ref="AQC51:AQD51"/>
    <mergeCell ref="AQE51:AQF51"/>
    <mergeCell ref="AQG51:AQH51"/>
    <mergeCell ref="AQI51:AQJ51"/>
    <mergeCell ref="AQK51:AQL51"/>
    <mergeCell ref="AQM51:AQN51"/>
    <mergeCell ref="AQO51:AQP51"/>
    <mergeCell ref="AQQ51:AQR51"/>
    <mergeCell ref="AQS51:AQT51"/>
    <mergeCell ref="AQU51:AQV51"/>
    <mergeCell ref="AQW51:AQX51"/>
    <mergeCell ref="AQY51:AQZ51"/>
    <mergeCell ref="ARA51:ARB51"/>
    <mergeCell ref="ARC51:ARD51"/>
    <mergeCell ref="ARE51:ARF51"/>
    <mergeCell ref="ARG51:ARH51"/>
    <mergeCell ref="ARI51:ARJ51"/>
    <mergeCell ref="ARK51:ARL51"/>
    <mergeCell ref="ARM51:ARN51"/>
    <mergeCell ref="ARO51:ARP51"/>
    <mergeCell ref="ARQ51:ARR51"/>
    <mergeCell ref="ARS51:ART51"/>
    <mergeCell ref="ARU51:ARV51"/>
    <mergeCell ref="ARW51:ARX51"/>
    <mergeCell ref="ARY51:ARZ51"/>
    <mergeCell ref="ASA51:ASB51"/>
    <mergeCell ref="ASC51:ASD51"/>
    <mergeCell ref="ASE51:ASF51"/>
    <mergeCell ref="ASG51:ASH51"/>
    <mergeCell ref="ASI51:ASJ51"/>
    <mergeCell ref="ASK51:ASL51"/>
    <mergeCell ref="ASM51:ASN51"/>
    <mergeCell ref="ASO51:ASP51"/>
    <mergeCell ref="ASQ51:ASR51"/>
    <mergeCell ref="ASS51:AST51"/>
    <mergeCell ref="ASU51:ASV51"/>
    <mergeCell ref="ASW51:ASX51"/>
    <mergeCell ref="ASY51:ASZ51"/>
    <mergeCell ref="ATA51:ATB51"/>
    <mergeCell ref="ATC51:ATD51"/>
    <mergeCell ref="ATE51:ATF51"/>
    <mergeCell ref="ATG51:ATH51"/>
    <mergeCell ref="ATI51:ATJ51"/>
    <mergeCell ref="ATK51:ATL51"/>
    <mergeCell ref="ATM51:ATN51"/>
    <mergeCell ref="ATO51:ATP51"/>
    <mergeCell ref="ATQ51:ATR51"/>
    <mergeCell ref="ATS51:ATT51"/>
    <mergeCell ref="AZI51:AZJ51"/>
    <mergeCell ref="AYU51:AYV51"/>
    <mergeCell ref="AYW51:AYX51"/>
    <mergeCell ref="AYY51:AYZ51"/>
    <mergeCell ref="AZA51:AZB51"/>
    <mergeCell ref="AZC51:AZD51"/>
    <mergeCell ref="AZE51:AZF51"/>
    <mergeCell ref="AZG51:AZH51"/>
    <mergeCell ref="AZK51:AZL51"/>
    <mergeCell ref="AZM51:AZN51"/>
    <mergeCell ref="AUA51:AUB51"/>
    <mergeCell ref="AUC51:AUD51"/>
    <mergeCell ref="AUE51:AUF51"/>
    <mergeCell ref="AUG51:AUH51"/>
    <mergeCell ref="AUI51:AUJ51"/>
    <mergeCell ref="AUK51:AUL51"/>
    <mergeCell ref="AUM51:AUN51"/>
    <mergeCell ref="AUO51:AUP51"/>
    <mergeCell ref="AUQ51:AUR51"/>
    <mergeCell ref="AUS51:AUT51"/>
    <mergeCell ref="AUU51:AUV51"/>
    <mergeCell ref="AUW51:AUX51"/>
    <mergeCell ref="AUY51:AUZ51"/>
    <mergeCell ref="AVA51:AVB51"/>
    <mergeCell ref="AVC51:AVD51"/>
    <mergeCell ref="AVE51:AVF51"/>
    <mergeCell ref="AVG51:AVH51"/>
    <mergeCell ref="AVI51:AVJ51"/>
    <mergeCell ref="AVK51:AVL51"/>
    <mergeCell ref="AVM51:AVN51"/>
    <mergeCell ref="AVO51:AVP51"/>
    <mergeCell ref="AVQ51:AVR51"/>
    <mergeCell ref="AVS51:AVT51"/>
    <mergeCell ref="AVU51:AVV51"/>
    <mergeCell ref="AVW51:AVX51"/>
    <mergeCell ref="AVY51:AVZ51"/>
    <mergeCell ref="AWA51:AWB51"/>
    <mergeCell ref="AWC51:AWD51"/>
    <mergeCell ref="AWE51:AWF51"/>
    <mergeCell ref="AWG51:AWH51"/>
    <mergeCell ref="AWI51:AWJ51"/>
    <mergeCell ref="AWK51:AWL51"/>
    <mergeCell ref="AWM51:AWN51"/>
    <mergeCell ref="AWO51:AWP51"/>
    <mergeCell ref="AWQ51:AWR51"/>
    <mergeCell ref="AWS51:AWT51"/>
    <mergeCell ref="AWU51:AWV51"/>
    <mergeCell ref="AWW51:AWX51"/>
    <mergeCell ref="AWY51:AWZ51"/>
    <mergeCell ref="AXA51:AXB51"/>
    <mergeCell ref="AXC51:AXD51"/>
    <mergeCell ref="AXE51:AXF51"/>
    <mergeCell ref="AXG51:AXH51"/>
    <mergeCell ref="AXI51:AXJ51"/>
    <mergeCell ref="AXK51:AXL51"/>
    <mergeCell ref="AXM51:AXN51"/>
    <mergeCell ref="AXO51:AXP51"/>
    <mergeCell ref="AXQ51:AXR51"/>
    <mergeCell ref="AXS51:AXT51"/>
    <mergeCell ref="AXU51:AXV51"/>
    <mergeCell ref="AXW51:AXX51"/>
    <mergeCell ref="AXY51:AXZ51"/>
    <mergeCell ref="AYA51:AYB51"/>
    <mergeCell ref="AYC51:AYD51"/>
    <mergeCell ref="AYE51:AYF51"/>
    <mergeCell ref="AYG51:AYH51"/>
    <mergeCell ref="AYI51:AYJ51"/>
    <mergeCell ref="AYK51:AYL51"/>
    <mergeCell ref="AYM51:AYN51"/>
    <mergeCell ref="AYO51:AYP51"/>
    <mergeCell ref="AYQ51:AYR51"/>
    <mergeCell ref="AYS51:AYT51"/>
    <mergeCell ref="BEW51:BEX51"/>
    <mergeCell ref="BEY51:BEZ51"/>
    <mergeCell ref="BFA51:BFB51"/>
    <mergeCell ref="AZO51:AZP51"/>
    <mergeCell ref="AZQ51:AZR51"/>
    <mergeCell ref="AZS51:AZT51"/>
    <mergeCell ref="AZU51:AZV51"/>
    <mergeCell ref="AZW51:AZX51"/>
    <mergeCell ref="AZY51:AZZ51"/>
    <mergeCell ref="BAA51:BAB51"/>
    <mergeCell ref="BAC51:BAD51"/>
    <mergeCell ref="BAE51:BAF51"/>
    <mergeCell ref="BAG51:BAH51"/>
    <mergeCell ref="BAI51:BAJ51"/>
    <mergeCell ref="BAK51:BAL51"/>
    <mergeCell ref="BAM51:BAN51"/>
    <mergeCell ref="BAO51:BAP51"/>
    <mergeCell ref="BAQ51:BAR51"/>
    <mergeCell ref="BAS51:BAT51"/>
    <mergeCell ref="BAU51:BAV51"/>
    <mergeCell ref="BAW51:BAX51"/>
    <mergeCell ref="BAY51:BAZ51"/>
    <mergeCell ref="BBA51:BBB51"/>
    <mergeCell ref="BBC51:BBD51"/>
    <mergeCell ref="BBE51:BBF51"/>
    <mergeCell ref="BBG51:BBH51"/>
    <mergeCell ref="BBI51:BBJ51"/>
    <mergeCell ref="BBK51:BBL51"/>
    <mergeCell ref="BBM51:BBN51"/>
    <mergeCell ref="BBO51:BBP51"/>
    <mergeCell ref="BBQ51:BBR51"/>
    <mergeCell ref="BBS51:BBT51"/>
    <mergeCell ref="BBU51:BBV51"/>
    <mergeCell ref="BBW51:BBX51"/>
    <mergeCell ref="BBY51:BBZ51"/>
    <mergeCell ref="BCA51:BCB51"/>
    <mergeCell ref="BCC51:BCD51"/>
    <mergeCell ref="BCE51:BCF51"/>
    <mergeCell ref="BCG51:BCH51"/>
    <mergeCell ref="BCI51:BCJ51"/>
    <mergeCell ref="BCK51:BCL51"/>
    <mergeCell ref="BCM51:BCN51"/>
    <mergeCell ref="BCO51:BCP51"/>
    <mergeCell ref="BCQ51:BCR51"/>
    <mergeCell ref="BCS51:BCT51"/>
    <mergeCell ref="BCU51:BCV51"/>
    <mergeCell ref="BCW51:BCX51"/>
    <mergeCell ref="BCY51:BCZ51"/>
    <mergeCell ref="BDA51:BDB51"/>
    <mergeCell ref="BDC51:BDD51"/>
    <mergeCell ref="BDE51:BDF51"/>
    <mergeCell ref="BDG51:BDH51"/>
    <mergeCell ref="BDI51:BDJ51"/>
    <mergeCell ref="BDK51:BDL51"/>
    <mergeCell ref="BDM51:BDN51"/>
    <mergeCell ref="BDO51:BDP51"/>
    <mergeCell ref="BDQ51:BDR51"/>
    <mergeCell ref="BDS51:BDT51"/>
    <mergeCell ref="BDU51:BDV51"/>
    <mergeCell ref="BDW51:BDX51"/>
    <mergeCell ref="BDY51:BDZ51"/>
    <mergeCell ref="BEA51:BEB51"/>
    <mergeCell ref="BEC51:BED51"/>
    <mergeCell ref="BEE51:BEF51"/>
    <mergeCell ref="BEG51:BEH51"/>
    <mergeCell ref="BEI51:BEJ51"/>
    <mergeCell ref="BEK51:BEL51"/>
    <mergeCell ref="BEM51:BEN51"/>
    <mergeCell ref="BEO51:BEP51"/>
    <mergeCell ref="BEQ51:BER51"/>
    <mergeCell ref="BES51:BET51"/>
    <mergeCell ref="BEU51:BEV51"/>
    <mergeCell ref="BKK51:BKL51"/>
    <mergeCell ref="BKM51:BKN51"/>
    <mergeCell ref="BKO51:BKP51"/>
    <mergeCell ref="BFC51:BFD51"/>
    <mergeCell ref="BFE51:BFF51"/>
    <mergeCell ref="BFG51:BFH51"/>
    <mergeCell ref="BFI51:BFJ51"/>
    <mergeCell ref="BFK51:BFL51"/>
    <mergeCell ref="BFM51:BFN51"/>
    <mergeCell ref="BFO51:BFP51"/>
    <mergeCell ref="BFQ51:BFR51"/>
    <mergeCell ref="BFS51:BFT51"/>
    <mergeCell ref="BFU51:BFV51"/>
    <mergeCell ref="BFW51:BFX51"/>
    <mergeCell ref="BFY51:BFZ51"/>
    <mergeCell ref="BGA51:BGB51"/>
    <mergeCell ref="BGC51:BGD51"/>
    <mergeCell ref="BGE51:BGF51"/>
    <mergeCell ref="BGG51:BGH51"/>
    <mergeCell ref="BGI51:BGJ51"/>
    <mergeCell ref="BGK51:BGL51"/>
    <mergeCell ref="BGM51:BGN51"/>
    <mergeCell ref="BGO51:BGP51"/>
    <mergeCell ref="BGQ51:BGR51"/>
    <mergeCell ref="BGS51:BGT51"/>
    <mergeCell ref="BGU51:BGV51"/>
    <mergeCell ref="BGW51:BGX51"/>
    <mergeCell ref="BGY51:BGZ51"/>
    <mergeCell ref="BHA51:BHB51"/>
    <mergeCell ref="BHC51:BHD51"/>
    <mergeCell ref="BHE51:BHF51"/>
    <mergeCell ref="BHG51:BHH51"/>
    <mergeCell ref="BHI51:BHJ51"/>
    <mergeCell ref="BHK51:BHL51"/>
    <mergeCell ref="BHM51:BHN51"/>
    <mergeCell ref="BHO51:BHP51"/>
    <mergeCell ref="BHQ51:BHR51"/>
    <mergeCell ref="BHS51:BHT51"/>
    <mergeCell ref="BHU51:BHV51"/>
    <mergeCell ref="BHW51:BHX51"/>
    <mergeCell ref="BHY51:BHZ51"/>
    <mergeCell ref="BIA51:BIB51"/>
    <mergeCell ref="BIC51:BID51"/>
    <mergeCell ref="BIE51:BIF51"/>
    <mergeCell ref="BIG51:BIH51"/>
    <mergeCell ref="BII51:BIJ51"/>
    <mergeCell ref="BIK51:BIL51"/>
    <mergeCell ref="BIM51:BIN51"/>
    <mergeCell ref="BIO51:BIP51"/>
    <mergeCell ref="BIQ51:BIR51"/>
    <mergeCell ref="BIS51:BIT51"/>
    <mergeCell ref="BIU51:BIV51"/>
    <mergeCell ref="BIW51:BIX51"/>
    <mergeCell ref="BIY51:BIZ51"/>
    <mergeCell ref="BJA51:BJB51"/>
    <mergeCell ref="BJC51:BJD51"/>
    <mergeCell ref="BJE51:BJF51"/>
    <mergeCell ref="BJG51:BJH51"/>
    <mergeCell ref="BJI51:BJJ51"/>
    <mergeCell ref="BJK51:BJL51"/>
    <mergeCell ref="BJM51:BJN51"/>
    <mergeCell ref="BJO51:BJP51"/>
    <mergeCell ref="BJQ51:BJR51"/>
    <mergeCell ref="BJS51:BJT51"/>
    <mergeCell ref="BJU51:BJV51"/>
    <mergeCell ref="BJW51:BJX51"/>
    <mergeCell ref="BJY51:BJZ51"/>
    <mergeCell ref="BKA51:BKB51"/>
    <mergeCell ref="BKC51:BKD51"/>
    <mergeCell ref="BKE51:BKF51"/>
    <mergeCell ref="BKG51:BKH51"/>
    <mergeCell ref="BKI51:BKJ51"/>
    <mergeCell ref="BPY51:BPZ51"/>
    <mergeCell ref="BQA51:BQB51"/>
    <mergeCell ref="BQC51:BQD51"/>
    <mergeCell ref="BKQ51:BKR51"/>
    <mergeCell ref="BKS51:BKT51"/>
    <mergeCell ref="BKU51:BKV51"/>
    <mergeCell ref="BKW51:BKX51"/>
    <mergeCell ref="BKY51:BKZ51"/>
    <mergeCell ref="BLA51:BLB51"/>
    <mergeCell ref="BLC51:BLD51"/>
    <mergeCell ref="BLE51:BLF51"/>
    <mergeCell ref="BLG51:BLH51"/>
    <mergeCell ref="BLI51:BLJ51"/>
    <mergeCell ref="BLK51:BLL51"/>
    <mergeCell ref="BLM51:BLN51"/>
    <mergeCell ref="BLO51:BLP51"/>
    <mergeCell ref="BLQ51:BLR51"/>
    <mergeCell ref="BLS51:BLT51"/>
    <mergeCell ref="BLU51:BLV51"/>
    <mergeCell ref="BLW51:BLX51"/>
    <mergeCell ref="BLY51:BLZ51"/>
    <mergeCell ref="BMA51:BMB51"/>
    <mergeCell ref="BMC51:BMD51"/>
    <mergeCell ref="BME51:BMF51"/>
    <mergeCell ref="BMG51:BMH51"/>
    <mergeCell ref="BMI51:BMJ51"/>
    <mergeCell ref="BMK51:BML51"/>
    <mergeCell ref="BMM51:BMN51"/>
    <mergeCell ref="BMO51:BMP51"/>
    <mergeCell ref="BMQ51:BMR51"/>
    <mergeCell ref="BMS51:BMT51"/>
    <mergeCell ref="BMU51:BMV51"/>
    <mergeCell ref="BMW51:BMX51"/>
    <mergeCell ref="BMY51:BMZ51"/>
    <mergeCell ref="BNA51:BNB51"/>
    <mergeCell ref="BNC51:BND51"/>
    <mergeCell ref="BNE51:BNF51"/>
    <mergeCell ref="BNG51:BNH51"/>
    <mergeCell ref="BNI51:BNJ51"/>
    <mergeCell ref="BNK51:BNL51"/>
    <mergeCell ref="BNM51:BNN51"/>
    <mergeCell ref="BNO51:BNP51"/>
    <mergeCell ref="BNQ51:BNR51"/>
    <mergeCell ref="BNS51:BNT51"/>
    <mergeCell ref="BNU51:BNV51"/>
    <mergeCell ref="BNW51:BNX51"/>
    <mergeCell ref="BNY51:BNZ51"/>
    <mergeCell ref="BOA51:BOB51"/>
    <mergeCell ref="BOC51:BOD51"/>
    <mergeCell ref="BOE51:BOF51"/>
    <mergeCell ref="BOG51:BOH51"/>
    <mergeCell ref="BOI51:BOJ51"/>
    <mergeCell ref="BOK51:BOL51"/>
    <mergeCell ref="BOM51:BON51"/>
    <mergeCell ref="BOO51:BOP51"/>
    <mergeCell ref="BOQ51:BOR51"/>
    <mergeCell ref="BOS51:BOT51"/>
    <mergeCell ref="BOU51:BOV51"/>
    <mergeCell ref="BOW51:BOX51"/>
    <mergeCell ref="BOY51:BOZ51"/>
    <mergeCell ref="BPA51:BPB51"/>
    <mergeCell ref="BPC51:BPD51"/>
    <mergeCell ref="BPE51:BPF51"/>
    <mergeCell ref="BPG51:BPH51"/>
    <mergeCell ref="BPI51:BPJ51"/>
    <mergeCell ref="BPK51:BPL51"/>
    <mergeCell ref="BPM51:BPN51"/>
    <mergeCell ref="BPO51:BPP51"/>
    <mergeCell ref="BPQ51:BPR51"/>
    <mergeCell ref="BPS51:BPT51"/>
    <mergeCell ref="BPU51:BPV51"/>
    <mergeCell ref="BPW51:BPX51"/>
    <mergeCell ref="BVM51:BVN51"/>
    <mergeCell ref="BVO51:BVP51"/>
    <mergeCell ref="BVQ51:BVR51"/>
    <mergeCell ref="BQE51:BQF51"/>
    <mergeCell ref="BQG51:BQH51"/>
    <mergeCell ref="BQI51:BQJ51"/>
    <mergeCell ref="BQK51:BQL51"/>
    <mergeCell ref="BQM51:BQN51"/>
    <mergeCell ref="BQO51:BQP51"/>
    <mergeCell ref="BQQ51:BQR51"/>
    <mergeCell ref="BQS51:BQT51"/>
    <mergeCell ref="BQU51:BQV51"/>
    <mergeCell ref="BQW51:BQX51"/>
    <mergeCell ref="BQY51:BQZ51"/>
    <mergeCell ref="BRA51:BRB51"/>
    <mergeCell ref="BRC51:BRD51"/>
    <mergeCell ref="BRE51:BRF51"/>
    <mergeCell ref="BRG51:BRH51"/>
    <mergeCell ref="BRI51:BRJ51"/>
    <mergeCell ref="BRK51:BRL51"/>
    <mergeCell ref="BRM51:BRN51"/>
    <mergeCell ref="BRO51:BRP51"/>
    <mergeCell ref="BRQ51:BRR51"/>
    <mergeCell ref="BRS51:BRT51"/>
    <mergeCell ref="BRU51:BRV51"/>
    <mergeCell ref="BRW51:BRX51"/>
    <mergeCell ref="BRY51:BRZ51"/>
    <mergeCell ref="BSA51:BSB51"/>
    <mergeCell ref="BSC51:BSD51"/>
    <mergeCell ref="BSE51:BSF51"/>
    <mergeCell ref="BSG51:BSH51"/>
    <mergeCell ref="BSI51:BSJ51"/>
    <mergeCell ref="BSK51:BSL51"/>
    <mergeCell ref="BSM51:BSN51"/>
    <mergeCell ref="BSO51:BSP51"/>
    <mergeCell ref="BSQ51:BSR51"/>
    <mergeCell ref="BSS51:BST51"/>
    <mergeCell ref="BSU51:BSV51"/>
    <mergeCell ref="BSW51:BSX51"/>
    <mergeCell ref="BSY51:BSZ51"/>
    <mergeCell ref="BTA51:BTB51"/>
    <mergeCell ref="BTC51:BTD51"/>
    <mergeCell ref="BTE51:BTF51"/>
    <mergeCell ref="BTG51:BTH51"/>
    <mergeCell ref="BTI51:BTJ51"/>
    <mergeCell ref="BTK51:BTL51"/>
    <mergeCell ref="BTM51:BTN51"/>
    <mergeCell ref="BTO51:BTP51"/>
    <mergeCell ref="BTQ51:BTR51"/>
    <mergeCell ref="BTS51:BTT51"/>
    <mergeCell ref="BTU51:BTV51"/>
    <mergeCell ref="BTW51:BTX51"/>
    <mergeCell ref="BTY51:BTZ51"/>
    <mergeCell ref="BUA51:BUB51"/>
    <mergeCell ref="BUC51:BUD51"/>
    <mergeCell ref="BUE51:BUF51"/>
    <mergeCell ref="BUG51:BUH51"/>
    <mergeCell ref="BUI51:BUJ51"/>
    <mergeCell ref="BUK51:BUL51"/>
    <mergeCell ref="BUM51:BUN51"/>
    <mergeCell ref="BUO51:BUP51"/>
    <mergeCell ref="BUQ51:BUR51"/>
    <mergeCell ref="BUS51:BUT51"/>
    <mergeCell ref="BUU51:BUV51"/>
    <mergeCell ref="BUW51:BUX51"/>
    <mergeCell ref="BUY51:BUZ51"/>
    <mergeCell ref="BVA51:BVB51"/>
    <mergeCell ref="BVC51:BVD51"/>
    <mergeCell ref="BVE51:BVF51"/>
    <mergeCell ref="BVG51:BVH51"/>
    <mergeCell ref="BVI51:BVJ51"/>
    <mergeCell ref="BVK51:BVL51"/>
    <mergeCell ref="CBA51:CBB51"/>
    <mergeCell ref="CAM51:CAN51"/>
    <mergeCell ref="CAO51:CAP51"/>
    <mergeCell ref="CAQ51:CAR51"/>
    <mergeCell ref="CAS51:CAT51"/>
    <mergeCell ref="CAU51:CAV51"/>
    <mergeCell ref="CAW51:CAX51"/>
    <mergeCell ref="CAY51:CAZ51"/>
    <mergeCell ref="CBC51:CBD51"/>
    <mergeCell ref="CBE51:CBF51"/>
    <mergeCell ref="BVS51:BVT51"/>
    <mergeCell ref="BVU51:BVV51"/>
    <mergeCell ref="BVW51:BVX51"/>
    <mergeCell ref="BVY51:BVZ51"/>
    <mergeCell ref="BWA51:BWB51"/>
    <mergeCell ref="BWC51:BWD51"/>
    <mergeCell ref="BWE51:BWF51"/>
    <mergeCell ref="BWG51:BWH51"/>
    <mergeCell ref="BWI51:BWJ51"/>
    <mergeCell ref="BWK51:BWL51"/>
    <mergeCell ref="BWM51:BWN51"/>
    <mergeCell ref="BWO51:BWP51"/>
    <mergeCell ref="BWQ51:BWR51"/>
    <mergeCell ref="BWS51:BWT51"/>
    <mergeCell ref="BWU51:BWV51"/>
    <mergeCell ref="BWW51:BWX51"/>
    <mergeCell ref="BWY51:BWZ51"/>
    <mergeCell ref="BXA51:BXB51"/>
    <mergeCell ref="BXC51:BXD51"/>
    <mergeCell ref="BXE51:BXF51"/>
    <mergeCell ref="BXG51:BXH51"/>
    <mergeCell ref="BXI51:BXJ51"/>
    <mergeCell ref="BXK51:BXL51"/>
    <mergeCell ref="BXM51:BXN51"/>
    <mergeCell ref="BXO51:BXP51"/>
    <mergeCell ref="BXQ51:BXR51"/>
    <mergeCell ref="BXS51:BXT51"/>
    <mergeCell ref="BXU51:BXV51"/>
    <mergeCell ref="BXW51:BXX51"/>
    <mergeCell ref="BXY51:BXZ51"/>
    <mergeCell ref="BYA51:BYB51"/>
    <mergeCell ref="BYC51:BYD51"/>
    <mergeCell ref="BYE51:BYF51"/>
    <mergeCell ref="BYG51:BYH51"/>
    <mergeCell ref="BYI51:BYJ51"/>
    <mergeCell ref="BYK51:BYL51"/>
    <mergeCell ref="BYM51:BYN51"/>
    <mergeCell ref="BYO51:BYP51"/>
    <mergeCell ref="BYQ51:BYR51"/>
    <mergeCell ref="BYS51:BYT51"/>
    <mergeCell ref="BYU51:BYV51"/>
    <mergeCell ref="BYW51:BYX51"/>
    <mergeCell ref="BYY51:BYZ51"/>
    <mergeCell ref="BZA51:BZB51"/>
    <mergeCell ref="BZC51:BZD51"/>
    <mergeCell ref="BZE51:BZF51"/>
    <mergeCell ref="BZG51:BZH51"/>
    <mergeCell ref="BZI51:BZJ51"/>
    <mergeCell ref="BZK51:BZL51"/>
    <mergeCell ref="BZM51:BZN51"/>
    <mergeCell ref="BZO51:BZP51"/>
    <mergeCell ref="BZQ51:BZR51"/>
    <mergeCell ref="BZS51:BZT51"/>
    <mergeCell ref="BZU51:BZV51"/>
    <mergeCell ref="BZW51:BZX51"/>
    <mergeCell ref="BZY51:BZZ51"/>
    <mergeCell ref="CAA51:CAB51"/>
    <mergeCell ref="CAC51:CAD51"/>
    <mergeCell ref="CAE51:CAF51"/>
    <mergeCell ref="CAG51:CAH51"/>
    <mergeCell ref="CAI51:CAJ51"/>
    <mergeCell ref="CAK51:CAL51"/>
    <mergeCell ref="CGO51:CGP51"/>
    <mergeCell ref="CGQ51:CGR51"/>
    <mergeCell ref="CGS51:CGT51"/>
    <mergeCell ref="CBG51:CBH51"/>
    <mergeCell ref="CBI51:CBJ51"/>
    <mergeCell ref="CBK51:CBL51"/>
    <mergeCell ref="CBM51:CBN51"/>
    <mergeCell ref="CBO51:CBP51"/>
    <mergeCell ref="CBQ51:CBR51"/>
    <mergeCell ref="CBS51:CBT51"/>
    <mergeCell ref="CBU51:CBV51"/>
    <mergeCell ref="CBW51:CBX51"/>
    <mergeCell ref="CBY51:CBZ51"/>
    <mergeCell ref="CCA51:CCB51"/>
    <mergeCell ref="CCC51:CCD51"/>
    <mergeCell ref="CCE51:CCF51"/>
    <mergeCell ref="CCG51:CCH51"/>
    <mergeCell ref="CCI51:CCJ51"/>
    <mergeCell ref="CCK51:CCL51"/>
    <mergeCell ref="CCM51:CCN51"/>
    <mergeCell ref="CCO51:CCP51"/>
    <mergeCell ref="CCQ51:CCR51"/>
    <mergeCell ref="CCS51:CCT51"/>
    <mergeCell ref="CCU51:CCV51"/>
    <mergeCell ref="CCW51:CCX51"/>
    <mergeCell ref="CCY51:CCZ51"/>
    <mergeCell ref="CDA51:CDB51"/>
    <mergeCell ref="CDC51:CDD51"/>
    <mergeCell ref="CDE51:CDF51"/>
    <mergeCell ref="CDG51:CDH51"/>
    <mergeCell ref="CDI51:CDJ51"/>
    <mergeCell ref="CDK51:CDL51"/>
    <mergeCell ref="CDM51:CDN51"/>
    <mergeCell ref="CDO51:CDP51"/>
    <mergeCell ref="CDQ51:CDR51"/>
    <mergeCell ref="CDS51:CDT51"/>
    <mergeCell ref="CDU51:CDV51"/>
    <mergeCell ref="CDW51:CDX51"/>
    <mergeCell ref="CDY51:CDZ51"/>
    <mergeCell ref="CEA51:CEB51"/>
    <mergeCell ref="CEC51:CED51"/>
    <mergeCell ref="CEE51:CEF51"/>
    <mergeCell ref="CEG51:CEH51"/>
    <mergeCell ref="CEI51:CEJ51"/>
    <mergeCell ref="CEK51:CEL51"/>
    <mergeCell ref="CEM51:CEN51"/>
    <mergeCell ref="CEO51:CEP51"/>
    <mergeCell ref="CEQ51:CER51"/>
    <mergeCell ref="CES51:CET51"/>
    <mergeCell ref="CEU51:CEV51"/>
    <mergeCell ref="CEW51:CEX51"/>
    <mergeCell ref="CEY51:CEZ51"/>
    <mergeCell ref="CFA51:CFB51"/>
    <mergeCell ref="CFC51:CFD51"/>
    <mergeCell ref="CFE51:CFF51"/>
    <mergeCell ref="CFG51:CFH51"/>
    <mergeCell ref="CFI51:CFJ51"/>
    <mergeCell ref="CFK51:CFL51"/>
    <mergeCell ref="CFM51:CFN51"/>
    <mergeCell ref="CFO51:CFP51"/>
    <mergeCell ref="CFQ51:CFR51"/>
    <mergeCell ref="CFS51:CFT51"/>
    <mergeCell ref="CFU51:CFV51"/>
    <mergeCell ref="CFW51:CFX51"/>
    <mergeCell ref="CFY51:CFZ51"/>
    <mergeCell ref="CGA51:CGB51"/>
    <mergeCell ref="CGC51:CGD51"/>
    <mergeCell ref="CGE51:CGF51"/>
    <mergeCell ref="CGG51:CGH51"/>
    <mergeCell ref="CGI51:CGJ51"/>
    <mergeCell ref="CGK51:CGL51"/>
    <mergeCell ref="CGM51:CGN51"/>
    <mergeCell ref="CMC51:CMD51"/>
    <mergeCell ref="CME51:CMF51"/>
    <mergeCell ref="CMG51:CMH51"/>
    <mergeCell ref="CGU51:CGV51"/>
    <mergeCell ref="CGW51:CGX51"/>
    <mergeCell ref="CGY51:CGZ51"/>
    <mergeCell ref="CHA51:CHB51"/>
    <mergeCell ref="CHC51:CHD51"/>
    <mergeCell ref="CHE51:CHF51"/>
    <mergeCell ref="CHG51:CHH51"/>
    <mergeCell ref="CHI51:CHJ51"/>
    <mergeCell ref="CHK51:CHL51"/>
    <mergeCell ref="CHM51:CHN51"/>
    <mergeCell ref="CHO51:CHP51"/>
    <mergeCell ref="CHQ51:CHR51"/>
    <mergeCell ref="CHS51:CHT51"/>
    <mergeCell ref="CHU51:CHV51"/>
    <mergeCell ref="CHW51:CHX51"/>
    <mergeCell ref="CHY51:CHZ51"/>
    <mergeCell ref="CIA51:CIB51"/>
    <mergeCell ref="CIC51:CID51"/>
    <mergeCell ref="CIE51:CIF51"/>
    <mergeCell ref="CIG51:CIH51"/>
    <mergeCell ref="CII51:CIJ51"/>
    <mergeCell ref="CIK51:CIL51"/>
    <mergeCell ref="CIM51:CIN51"/>
    <mergeCell ref="CIO51:CIP51"/>
    <mergeCell ref="CIQ51:CIR51"/>
    <mergeCell ref="CIS51:CIT51"/>
    <mergeCell ref="CIU51:CIV51"/>
    <mergeCell ref="CIW51:CIX51"/>
    <mergeCell ref="CIY51:CIZ51"/>
    <mergeCell ref="CJA51:CJB51"/>
    <mergeCell ref="CJC51:CJD51"/>
    <mergeCell ref="CJE51:CJF51"/>
    <mergeCell ref="CJG51:CJH51"/>
    <mergeCell ref="CJI51:CJJ51"/>
    <mergeCell ref="CJK51:CJL51"/>
    <mergeCell ref="CJM51:CJN51"/>
    <mergeCell ref="CJO51:CJP51"/>
    <mergeCell ref="CJQ51:CJR51"/>
    <mergeCell ref="CJS51:CJT51"/>
    <mergeCell ref="CJU51:CJV51"/>
    <mergeCell ref="CJW51:CJX51"/>
    <mergeCell ref="CJY51:CJZ51"/>
    <mergeCell ref="CKA51:CKB51"/>
    <mergeCell ref="CKC51:CKD51"/>
    <mergeCell ref="CKE51:CKF51"/>
    <mergeCell ref="CKG51:CKH51"/>
    <mergeCell ref="CKI51:CKJ51"/>
    <mergeCell ref="CKK51:CKL51"/>
    <mergeCell ref="CKM51:CKN51"/>
    <mergeCell ref="CKO51:CKP51"/>
    <mergeCell ref="CKQ51:CKR51"/>
    <mergeCell ref="CKS51:CKT51"/>
    <mergeCell ref="CKU51:CKV51"/>
    <mergeCell ref="CKW51:CKX51"/>
    <mergeCell ref="CKY51:CKZ51"/>
    <mergeCell ref="CLA51:CLB51"/>
    <mergeCell ref="CLC51:CLD51"/>
    <mergeCell ref="CLE51:CLF51"/>
    <mergeCell ref="CLG51:CLH51"/>
    <mergeCell ref="CLI51:CLJ51"/>
    <mergeCell ref="CLK51:CLL51"/>
    <mergeCell ref="CLM51:CLN51"/>
    <mergeCell ref="CLO51:CLP51"/>
    <mergeCell ref="CLQ51:CLR51"/>
    <mergeCell ref="CLS51:CLT51"/>
    <mergeCell ref="CLU51:CLV51"/>
    <mergeCell ref="CLW51:CLX51"/>
    <mergeCell ref="CLY51:CLZ51"/>
    <mergeCell ref="CMA51:CMB51"/>
    <mergeCell ref="CRQ51:CRR51"/>
    <mergeCell ref="CRS51:CRT51"/>
    <mergeCell ref="CRU51:CRV51"/>
    <mergeCell ref="CMI51:CMJ51"/>
    <mergeCell ref="CMK51:CML51"/>
    <mergeCell ref="CMM51:CMN51"/>
    <mergeCell ref="CMO51:CMP51"/>
    <mergeCell ref="CMQ51:CMR51"/>
    <mergeCell ref="CMS51:CMT51"/>
    <mergeCell ref="CMU51:CMV51"/>
    <mergeCell ref="CMW51:CMX51"/>
    <mergeCell ref="CMY51:CMZ51"/>
    <mergeCell ref="CNA51:CNB51"/>
    <mergeCell ref="CNC51:CND51"/>
    <mergeCell ref="CNE51:CNF51"/>
    <mergeCell ref="CNG51:CNH51"/>
    <mergeCell ref="CNI51:CNJ51"/>
    <mergeCell ref="CNK51:CNL51"/>
    <mergeCell ref="CNM51:CNN51"/>
    <mergeCell ref="CNO51:CNP51"/>
    <mergeCell ref="CNQ51:CNR51"/>
    <mergeCell ref="CNS51:CNT51"/>
    <mergeCell ref="CNU51:CNV51"/>
    <mergeCell ref="CNW51:CNX51"/>
    <mergeCell ref="CNY51:CNZ51"/>
    <mergeCell ref="COA51:COB51"/>
    <mergeCell ref="COC51:COD51"/>
    <mergeCell ref="COE51:COF51"/>
    <mergeCell ref="COG51:COH51"/>
    <mergeCell ref="COI51:COJ51"/>
    <mergeCell ref="COK51:COL51"/>
    <mergeCell ref="COM51:CON51"/>
    <mergeCell ref="COO51:COP51"/>
    <mergeCell ref="COQ51:COR51"/>
    <mergeCell ref="COS51:COT51"/>
    <mergeCell ref="COU51:COV51"/>
    <mergeCell ref="COW51:COX51"/>
    <mergeCell ref="COY51:COZ51"/>
    <mergeCell ref="CPA51:CPB51"/>
    <mergeCell ref="CPC51:CPD51"/>
    <mergeCell ref="CPE51:CPF51"/>
    <mergeCell ref="CPG51:CPH51"/>
    <mergeCell ref="CPI51:CPJ51"/>
    <mergeCell ref="CPK51:CPL51"/>
    <mergeCell ref="CPM51:CPN51"/>
    <mergeCell ref="CPO51:CPP51"/>
    <mergeCell ref="CPQ51:CPR51"/>
    <mergeCell ref="CPS51:CPT51"/>
    <mergeCell ref="CPU51:CPV51"/>
    <mergeCell ref="CPW51:CPX51"/>
    <mergeCell ref="CPY51:CPZ51"/>
    <mergeCell ref="CQA51:CQB51"/>
    <mergeCell ref="CQC51:CQD51"/>
    <mergeCell ref="CQE51:CQF51"/>
    <mergeCell ref="CQG51:CQH51"/>
    <mergeCell ref="CQI51:CQJ51"/>
    <mergeCell ref="CQK51:CQL51"/>
    <mergeCell ref="CQM51:CQN51"/>
    <mergeCell ref="CQO51:CQP51"/>
    <mergeCell ref="CQQ51:CQR51"/>
    <mergeCell ref="CQS51:CQT51"/>
    <mergeCell ref="CQU51:CQV51"/>
    <mergeCell ref="CQW51:CQX51"/>
    <mergeCell ref="CQY51:CQZ51"/>
    <mergeCell ref="CRA51:CRB51"/>
    <mergeCell ref="CRC51:CRD51"/>
    <mergeCell ref="CRE51:CRF51"/>
    <mergeCell ref="CRG51:CRH51"/>
    <mergeCell ref="CRI51:CRJ51"/>
    <mergeCell ref="CRK51:CRL51"/>
    <mergeCell ref="CRM51:CRN51"/>
    <mergeCell ref="CRO51:CRP51"/>
    <mergeCell ref="CXE51:CXF51"/>
    <mergeCell ref="CXG51:CXH51"/>
    <mergeCell ref="CXI51:CXJ51"/>
    <mergeCell ref="CRW51:CRX51"/>
    <mergeCell ref="CRY51:CRZ51"/>
    <mergeCell ref="CSA51:CSB51"/>
    <mergeCell ref="CSC51:CSD51"/>
    <mergeCell ref="CSE51:CSF51"/>
    <mergeCell ref="CSG51:CSH51"/>
    <mergeCell ref="CSI51:CSJ51"/>
    <mergeCell ref="CSK51:CSL51"/>
    <mergeCell ref="CSM51:CSN51"/>
    <mergeCell ref="CSO51:CSP51"/>
    <mergeCell ref="CSQ51:CSR51"/>
    <mergeCell ref="CSS51:CST51"/>
    <mergeCell ref="CSU51:CSV51"/>
    <mergeCell ref="CSW51:CSX51"/>
    <mergeCell ref="CSY51:CSZ51"/>
    <mergeCell ref="CTA51:CTB51"/>
    <mergeCell ref="CTC51:CTD51"/>
    <mergeCell ref="CTE51:CTF51"/>
    <mergeCell ref="CTG51:CTH51"/>
    <mergeCell ref="CTI51:CTJ51"/>
    <mergeCell ref="CTK51:CTL51"/>
    <mergeCell ref="CTM51:CTN51"/>
    <mergeCell ref="CTO51:CTP51"/>
    <mergeCell ref="CTQ51:CTR51"/>
    <mergeCell ref="CTS51:CTT51"/>
    <mergeCell ref="CTU51:CTV51"/>
    <mergeCell ref="CTW51:CTX51"/>
    <mergeCell ref="CTY51:CTZ51"/>
    <mergeCell ref="CUA51:CUB51"/>
    <mergeCell ref="CUC51:CUD51"/>
    <mergeCell ref="CUE51:CUF51"/>
    <mergeCell ref="CUG51:CUH51"/>
    <mergeCell ref="CUI51:CUJ51"/>
    <mergeCell ref="CUK51:CUL51"/>
    <mergeCell ref="CUM51:CUN51"/>
    <mergeCell ref="CUO51:CUP51"/>
    <mergeCell ref="CUQ51:CUR51"/>
    <mergeCell ref="CUS51:CUT51"/>
    <mergeCell ref="CUU51:CUV51"/>
    <mergeCell ref="CUW51:CUX51"/>
    <mergeCell ref="CUY51:CUZ51"/>
    <mergeCell ref="CVA51:CVB51"/>
    <mergeCell ref="CVC51:CVD51"/>
    <mergeCell ref="CVE51:CVF51"/>
    <mergeCell ref="CVG51:CVH51"/>
    <mergeCell ref="CVI51:CVJ51"/>
    <mergeCell ref="CVK51:CVL51"/>
    <mergeCell ref="CVM51:CVN51"/>
    <mergeCell ref="CVO51:CVP51"/>
    <mergeCell ref="CVQ51:CVR51"/>
    <mergeCell ref="CVS51:CVT51"/>
    <mergeCell ref="CVU51:CVV51"/>
    <mergeCell ref="CVW51:CVX51"/>
    <mergeCell ref="CVY51:CVZ51"/>
    <mergeCell ref="CWA51:CWB51"/>
    <mergeCell ref="CWC51:CWD51"/>
    <mergeCell ref="CWE51:CWF51"/>
    <mergeCell ref="CWG51:CWH51"/>
    <mergeCell ref="CWI51:CWJ51"/>
    <mergeCell ref="CWK51:CWL51"/>
    <mergeCell ref="CWM51:CWN51"/>
    <mergeCell ref="CWO51:CWP51"/>
    <mergeCell ref="CWQ51:CWR51"/>
    <mergeCell ref="CWS51:CWT51"/>
    <mergeCell ref="CWU51:CWV51"/>
    <mergeCell ref="CWW51:CWX51"/>
    <mergeCell ref="CWY51:CWZ51"/>
    <mergeCell ref="CXA51:CXB51"/>
    <mergeCell ref="CXC51:CXD51"/>
    <mergeCell ref="DCS51:DCT51"/>
    <mergeCell ref="DCE51:DCF51"/>
    <mergeCell ref="DCG51:DCH51"/>
    <mergeCell ref="DCI51:DCJ51"/>
    <mergeCell ref="DCK51:DCL51"/>
    <mergeCell ref="DCM51:DCN51"/>
    <mergeCell ref="DCO51:DCP51"/>
    <mergeCell ref="DCQ51:DCR51"/>
    <mergeCell ref="DCU51:DCV51"/>
    <mergeCell ref="DCW51:DCX51"/>
    <mergeCell ref="CXK51:CXL51"/>
    <mergeCell ref="CXM51:CXN51"/>
    <mergeCell ref="CXO51:CXP51"/>
    <mergeCell ref="CXQ51:CXR51"/>
    <mergeCell ref="CXS51:CXT51"/>
    <mergeCell ref="CXU51:CXV51"/>
    <mergeCell ref="CXW51:CXX51"/>
    <mergeCell ref="CXY51:CXZ51"/>
    <mergeCell ref="CYA51:CYB51"/>
    <mergeCell ref="CYC51:CYD51"/>
    <mergeCell ref="CYE51:CYF51"/>
    <mergeCell ref="CYG51:CYH51"/>
    <mergeCell ref="CYI51:CYJ51"/>
    <mergeCell ref="CYK51:CYL51"/>
    <mergeCell ref="CYM51:CYN51"/>
    <mergeCell ref="CYO51:CYP51"/>
    <mergeCell ref="CYQ51:CYR51"/>
    <mergeCell ref="CYS51:CYT51"/>
    <mergeCell ref="CYU51:CYV51"/>
    <mergeCell ref="CYW51:CYX51"/>
    <mergeCell ref="CYY51:CYZ51"/>
    <mergeCell ref="CZA51:CZB51"/>
    <mergeCell ref="CZC51:CZD51"/>
    <mergeCell ref="CZE51:CZF51"/>
    <mergeCell ref="CZG51:CZH51"/>
    <mergeCell ref="CZI51:CZJ51"/>
    <mergeCell ref="CZK51:CZL51"/>
    <mergeCell ref="CZM51:CZN51"/>
    <mergeCell ref="CZO51:CZP51"/>
    <mergeCell ref="CZQ51:CZR51"/>
    <mergeCell ref="CZS51:CZT51"/>
    <mergeCell ref="CZU51:CZV51"/>
    <mergeCell ref="CZW51:CZX51"/>
    <mergeCell ref="CZY51:CZZ51"/>
    <mergeCell ref="DAA51:DAB51"/>
    <mergeCell ref="DAC51:DAD51"/>
    <mergeCell ref="DAE51:DAF51"/>
    <mergeCell ref="DAG51:DAH51"/>
    <mergeCell ref="DAI51:DAJ51"/>
    <mergeCell ref="DAK51:DAL51"/>
    <mergeCell ref="DAM51:DAN51"/>
    <mergeCell ref="DAO51:DAP51"/>
    <mergeCell ref="DAQ51:DAR51"/>
    <mergeCell ref="DAS51:DAT51"/>
    <mergeCell ref="DAU51:DAV51"/>
    <mergeCell ref="DAW51:DAX51"/>
    <mergeCell ref="DAY51:DAZ51"/>
    <mergeCell ref="DBA51:DBB51"/>
    <mergeCell ref="DBC51:DBD51"/>
    <mergeCell ref="DBE51:DBF51"/>
    <mergeCell ref="DBG51:DBH51"/>
    <mergeCell ref="DBI51:DBJ51"/>
    <mergeCell ref="DBK51:DBL51"/>
    <mergeCell ref="DBM51:DBN51"/>
    <mergeCell ref="DBO51:DBP51"/>
    <mergeCell ref="DBQ51:DBR51"/>
    <mergeCell ref="DBS51:DBT51"/>
    <mergeCell ref="DBU51:DBV51"/>
    <mergeCell ref="DBW51:DBX51"/>
    <mergeCell ref="DBY51:DBZ51"/>
    <mergeCell ref="DCA51:DCB51"/>
    <mergeCell ref="DCC51:DCD51"/>
    <mergeCell ref="DIG51:DIH51"/>
    <mergeCell ref="DII51:DIJ51"/>
    <mergeCell ref="DIK51:DIL51"/>
    <mergeCell ref="DCY51:DCZ51"/>
    <mergeCell ref="DDA51:DDB51"/>
    <mergeCell ref="DDC51:DDD51"/>
    <mergeCell ref="DDE51:DDF51"/>
    <mergeCell ref="DDG51:DDH51"/>
    <mergeCell ref="DDI51:DDJ51"/>
    <mergeCell ref="DDK51:DDL51"/>
    <mergeCell ref="DDM51:DDN51"/>
    <mergeCell ref="DDO51:DDP51"/>
    <mergeCell ref="DDQ51:DDR51"/>
    <mergeCell ref="DDS51:DDT51"/>
    <mergeCell ref="DDU51:DDV51"/>
    <mergeCell ref="DDW51:DDX51"/>
    <mergeCell ref="DDY51:DDZ51"/>
    <mergeCell ref="DEA51:DEB51"/>
    <mergeCell ref="DEC51:DED51"/>
    <mergeCell ref="DEE51:DEF51"/>
    <mergeCell ref="DEG51:DEH51"/>
    <mergeCell ref="DEI51:DEJ51"/>
    <mergeCell ref="DEK51:DEL51"/>
    <mergeCell ref="DEM51:DEN51"/>
    <mergeCell ref="DEO51:DEP51"/>
    <mergeCell ref="DEQ51:DER51"/>
    <mergeCell ref="DES51:DET51"/>
    <mergeCell ref="DEU51:DEV51"/>
    <mergeCell ref="DEW51:DEX51"/>
    <mergeCell ref="DEY51:DEZ51"/>
    <mergeCell ref="DFA51:DFB51"/>
    <mergeCell ref="DFC51:DFD51"/>
    <mergeCell ref="DFE51:DFF51"/>
    <mergeCell ref="DFG51:DFH51"/>
    <mergeCell ref="DFI51:DFJ51"/>
    <mergeCell ref="DFK51:DFL51"/>
    <mergeCell ref="DFM51:DFN51"/>
    <mergeCell ref="DFO51:DFP51"/>
    <mergeCell ref="DFQ51:DFR51"/>
    <mergeCell ref="DFS51:DFT51"/>
    <mergeCell ref="DFU51:DFV51"/>
    <mergeCell ref="DFW51:DFX51"/>
    <mergeCell ref="DFY51:DFZ51"/>
    <mergeCell ref="DGA51:DGB51"/>
    <mergeCell ref="DGC51:DGD51"/>
    <mergeCell ref="DGE51:DGF51"/>
    <mergeCell ref="DGG51:DGH51"/>
    <mergeCell ref="DGI51:DGJ51"/>
    <mergeCell ref="DGK51:DGL51"/>
    <mergeCell ref="DGM51:DGN51"/>
    <mergeCell ref="DGO51:DGP51"/>
    <mergeCell ref="DGQ51:DGR51"/>
    <mergeCell ref="DGS51:DGT51"/>
    <mergeCell ref="DGU51:DGV51"/>
    <mergeCell ref="DGW51:DGX51"/>
    <mergeCell ref="DGY51:DGZ51"/>
    <mergeCell ref="DHA51:DHB51"/>
    <mergeCell ref="DHC51:DHD51"/>
    <mergeCell ref="DHE51:DHF51"/>
    <mergeCell ref="DHG51:DHH51"/>
    <mergeCell ref="DHI51:DHJ51"/>
    <mergeCell ref="DHK51:DHL51"/>
    <mergeCell ref="DHM51:DHN51"/>
    <mergeCell ref="DHO51:DHP51"/>
    <mergeCell ref="DHQ51:DHR51"/>
    <mergeCell ref="DHS51:DHT51"/>
    <mergeCell ref="DHU51:DHV51"/>
    <mergeCell ref="DHW51:DHX51"/>
    <mergeCell ref="DHY51:DHZ51"/>
    <mergeCell ref="DIA51:DIB51"/>
    <mergeCell ref="DIC51:DID51"/>
    <mergeCell ref="DIE51:DIF51"/>
    <mergeCell ref="DNU51:DNV51"/>
    <mergeCell ref="DNW51:DNX51"/>
    <mergeCell ref="DNY51:DNZ51"/>
    <mergeCell ref="DIM51:DIN51"/>
    <mergeCell ref="DIO51:DIP51"/>
    <mergeCell ref="DIQ51:DIR51"/>
    <mergeCell ref="DIS51:DIT51"/>
    <mergeCell ref="DIU51:DIV51"/>
    <mergeCell ref="DIW51:DIX51"/>
    <mergeCell ref="DIY51:DIZ51"/>
    <mergeCell ref="DJA51:DJB51"/>
    <mergeCell ref="DJC51:DJD51"/>
    <mergeCell ref="DJE51:DJF51"/>
    <mergeCell ref="DJG51:DJH51"/>
    <mergeCell ref="DJI51:DJJ51"/>
    <mergeCell ref="DJK51:DJL51"/>
    <mergeCell ref="DJM51:DJN51"/>
    <mergeCell ref="DJO51:DJP51"/>
    <mergeCell ref="DJQ51:DJR51"/>
    <mergeCell ref="DJS51:DJT51"/>
    <mergeCell ref="DJU51:DJV51"/>
    <mergeCell ref="DJW51:DJX51"/>
    <mergeCell ref="DJY51:DJZ51"/>
    <mergeCell ref="DKA51:DKB51"/>
    <mergeCell ref="DKC51:DKD51"/>
    <mergeCell ref="DKE51:DKF51"/>
    <mergeCell ref="DKG51:DKH51"/>
    <mergeCell ref="DKI51:DKJ51"/>
    <mergeCell ref="DKK51:DKL51"/>
    <mergeCell ref="DKM51:DKN51"/>
    <mergeCell ref="DKO51:DKP51"/>
    <mergeCell ref="DKQ51:DKR51"/>
    <mergeCell ref="DKS51:DKT51"/>
    <mergeCell ref="DKU51:DKV51"/>
    <mergeCell ref="DKW51:DKX51"/>
    <mergeCell ref="DKY51:DKZ51"/>
    <mergeCell ref="DLA51:DLB51"/>
    <mergeCell ref="DLC51:DLD51"/>
    <mergeCell ref="DLE51:DLF51"/>
    <mergeCell ref="DLG51:DLH51"/>
    <mergeCell ref="DLI51:DLJ51"/>
    <mergeCell ref="DLK51:DLL51"/>
    <mergeCell ref="DLM51:DLN51"/>
    <mergeCell ref="DLO51:DLP51"/>
    <mergeCell ref="DLQ51:DLR51"/>
    <mergeCell ref="DLS51:DLT51"/>
    <mergeCell ref="DLU51:DLV51"/>
    <mergeCell ref="DLW51:DLX51"/>
    <mergeCell ref="DLY51:DLZ51"/>
    <mergeCell ref="DMA51:DMB51"/>
    <mergeCell ref="DMC51:DMD51"/>
    <mergeCell ref="DME51:DMF51"/>
    <mergeCell ref="DMG51:DMH51"/>
    <mergeCell ref="DMI51:DMJ51"/>
    <mergeCell ref="DMK51:DML51"/>
    <mergeCell ref="DMM51:DMN51"/>
    <mergeCell ref="DMO51:DMP51"/>
    <mergeCell ref="DMQ51:DMR51"/>
    <mergeCell ref="DMS51:DMT51"/>
    <mergeCell ref="DMU51:DMV51"/>
    <mergeCell ref="DMW51:DMX51"/>
    <mergeCell ref="DMY51:DMZ51"/>
    <mergeCell ref="DNA51:DNB51"/>
    <mergeCell ref="DNC51:DND51"/>
    <mergeCell ref="DNE51:DNF51"/>
    <mergeCell ref="DNG51:DNH51"/>
    <mergeCell ref="DNI51:DNJ51"/>
    <mergeCell ref="DNK51:DNL51"/>
    <mergeCell ref="DNM51:DNN51"/>
    <mergeCell ref="DNO51:DNP51"/>
    <mergeCell ref="DNQ51:DNR51"/>
    <mergeCell ref="DNS51:DNT51"/>
    <mergeCell ref="DTI51:DTJ51"/>
    <mergeCell ref="DTK51:DTL51"/>
    <mergeCell ref="DTM51:DTN51"/>
    <mergeCell ref="DOA51:DOB51"/>
    <mergeCell ref="DOC51:DOD51"/>
    <mergeCell ref="DOE51:DOF51"/>
    <mergeCell ref="DOG51:DOH51"/>
    <mergeCell ref="DOI51:DOJ51"/>
    <mergeCell ref="DOK51:DOL51"/>
    <mergeCell ref="DOM51:DON51"/>
    <mergeCell ref="DOO51:DOP51"/>
    <mergeCell ref="DOQ51:DOR51"/>
    <mergeCell ref="DOS51:DOT51"/>
    <mergeCell ref="DOU51:DOV51"/>
    <mergeCell ref="DOW51:DOX51"/>
    <mergeCell ref="DOY51:DOZ51"/>
    <mergeCell ref="DPA51:DPB51"/>
    <mergeCell ref="DPC51:DPD51"/>
    <mergeCell ref="DPE51:DPF51"/>
    <mergeCell ref="DPG51:DPH51"/>
    <mergeCell ref="DPI51:DPJ51"/>
    <mergeCell ref="DPK51:DPL51"/>
    <mergeCell ref="DPM51:DPN51"/>
    <mergeCell ref="DPO51:DPP51"/>
    <mergeCell ref="DPQ51:DPR51"/>
    <mergeCell ref="DPS51:DPT51"/>
    <mergeCell ref="DPU51:DPV51"/>
    <mergeCell ref="DPW51:DPX51"/>
    <mergeCell ref="DPY51:DPZ51"/>
    <mergeCell ref="DQA51:DQB51"/>
    <mergeCell ref="DQC51:DQD51"/>
    <mergeCell ref="DQE51:DQF51"/>
    <mergeCell ref="DQG51:DQH51"/>
    <mergeCell ref="DQI51:DQJ51"/>
    <mergeCell ref="DQK51:DQL51"/>
    <mergeCell ref="DQM51:DQN51"/>
    <mergeCell ref="DQO51:DQP51"/>
    <mergeCell ref="DQQ51:DQR51"/>
    <mergeCell ref="DQS51:DQT51"/>
    <mergeCell ref="DQU51:DQV51"/>
    <mergeCell ref="DQW51:DQX51"/>
    <mergeCell ref="DQY51:DQZ51"/>
    <mergeCell ref="DRA51:DRB51"/>
    <mergeCell ref="DRC51:DRD51"/>
    <mergeCell ref="DRE51:DRF51"/>
    <mergeCell ref="DRG51:DRH51"/>
    <mergeCell ref="DRI51:DRJ51"/>
    <mergeCell ref="DRK51:DRL51"/>
    <mergeCell ref="DRM51:DRN51"/>
    <mergeCell ref="DRO51:DRP51"/>
    <mergeCell ref="DRQ51:DRR51"/>
    <mergeCell ref="DRS51:DRT51"/>
    <mergeCell ref="DRU51:DRV51"/>
    <mergeCell ref="DRW51:DRX51"/>
    <mergeCell ref="DRY51:DRZ51"/>
    <mergeCell ref="DSA51:DSB51"/>
    <mergeCell ref="DSC51:DSD51"/>
    <mergeCell ref="DSE51:DSF51"/>
    <mergeCell ref="DSG51:DSH51"/>
    <mergeCell ref="DSI51:DSJ51"/>
    <mergeCell ref="DSK51:DSL51"/>
    <mergeCell ref="DSM51:DSN51"/>
    <mergeCell ref="DSO51:DSP51"/>
    <mergeCell ref="DSQ51:DSR51"/>
    <mergeCell ref="DSS51:DST51"/>
    <mergeCell ref="DSU51:DSV51"/>
    <mergeCell ref="DSW51:DSX51"/>
    <mergeCell ref="DSY51:DSZ51"/>
    <mergeCell ref="DTA51:DTB51"/>
    <mergeCell ref="DTC51:DTD51"/>
    <mergeCell ref="DTE51:DTF51"/>
    <mergeCell ref="DTG51:DTH51"/>
    <mergeCell ref="DYW51:DYX51"/>
    <mergeCell ref="DYY51:DYZ51"/>
    <mergeCell ref="DZA51:DZB51"/>
    <mergeCell ref="DTO51:DTP51"/>
    <mergeCell ref="DTQ51:DTR51"/>
    <mergeCell ref="DTS51:DTT51"/>
    <mergeCell ref="DTU51:DTV51"/>
    <mergeCell ref="DTW51:DTX51"/>
    <mergeCell ref="DTY51:DTZ51"/>
    <mergeCell ref="DUA51:DUB51"/>
    <mergeCell ref="DUC51:DUD51"/>
    <mergeCell ref="DUE51:DUF51"/>
    <mergeCell ref="DUG51:DUH51"/>
    <mergeCell ref="DUI51:DUJ51"/>
    <mergeCell ref="DUK51:DUL51"/>
    <mergeCell ref="DUM51:DUN51"/>
    <mergeCell ref="DUO51:DUP51"/>
    <mergeCell ref="DUQ51:DUR51"/>
    <mergeCell ref="DUS51:DUT51"/>
    <mergeCell ref="DUU51:DUV51"/>
    <mergeCell ref="DUW51:DUX51"/>
    <mergeCell ref="DUY51:DUZ51"/>
    <mergeCell ref="DVA51:DVB51"/>
    <mergeCell ref="DVC51:DVD51"/>
    <mergeCell ref="DVE51:DVF51"/>
    <mergeCell ref="DVG51:DVH51"/>
    <mergeCell ref="DVI51:DVJ51"/>
    <mergeCell ref="DVK51:DVL51"/>
    <mergeCell ref="DVM51:DVN51"/>
    <mergeCell ref="DVO51:DVP51"/>
    <mergeCell ref="DVQ51:DVR51"/>
    <mergeCell ref="DVS51:DVT51"/>
    <mergeCell ref="DVU51:DVV51"/>
    <mergeCell ref="DVW51:DVX51"/>
    <mergeCell ref="DVY51:DVZ51"/>
    <mergeCell ref="DWA51:DWB51"/>
    <mergeCell ref="DWC51:DWD51"/>
    <mergeCell ref="DWE51:DWF51"/>
    <mergeCell ref="DWG51:DWH51"/>
    <mergeCell ref="DWI51:DWJ51"/>
    <mergeCell ref="DWK51:DWL51"/>
    <mergeCell ref="DWM51:DWN51"/>
    <mergeCell ref="DWO51:DWP51"/>
    <mergeCell ref="DWQ51:DWR51"/>
    <mergeCell ref="DWS51:DWT51"/>
    <mergeCell ref="DWU51:DWV51"/>
    <mergeCell ref="DWW51:DWX51"/>
    <mergeCell ref="DWY51:DWZ51"/>
    <mergeCell ref="DXA51:DXB51"/>
    <mergeCell ref="DXC51:DXD51"/>
    <mergeCell ref="DXE51:DXF51"/>
    <mergeCell ref="DXG51:DXH51"/>
    <mergeCell ref="DXI51:DXJ51"/>
    <mergeCell ref="DXK51:DXL51"/>
    <mergeCell ref="DXM51:DXN51"/>
    <mergeCell ref="DXO51:DXP51"/>
    <mergeCell ref="DXQ51:DXR51"/>
    <mergeCell ref="DXS51:DXT51"/>
    <mergeCell ref="DXU51:DXV51"/>
    <mergeCell ref="DXW51:DXX51"/>
    <mergeCell ref="DXY51:DXZ51"/>
    <mergeCell ref="DYA51:DYB51"/>
    <mergeCell ref="DYC51:DYD51"/>
    <mergeCell ref="DYE51:DYF51"/>
    <mergeCell ref="DYG51:DYH51"/>
    <mergeCell ref="DYI51:DYJ51"/>
    <mergeCell ref="DYK51:DYL51"/>
    <mergeCell ref="DYM51:DYN51"/>
    <mergeCell ref="DYO51:DYP51"/>
    <mergeCell ref="DYQ51:DYR51"/>
    <mergeCell ref="DYS51:DYT51"/>
    <mergeCell ref="DYU51:DYV51"/>
    <mergeCell ref="EEK51:EEL51"/>
    <mergeCell ref="EDW51:EDX51"/>
    <mergeCell ref="EDY51:EDZ51"/>
    <mergeCell ref="EEA51:EEB51"/>
    <mergeCell ref="EEC51:EED51"/>
    <mergeCell ref="EEE51:EEF51"/>
    <mergeCell ref="EEG51:EEH51"/>
    <mergeCell ref="EEI51:EEJ51"/>
    <mergeCell ref="EEM51:EEN51"/>
    <mergeCell ref="EEO51:EEP51"/>
    <mergeCell ref="DZC51:DZD51"/>
    <mergeCell ref="DZE51:DZF51"/>
    <mergeCell ref="DZG51:DZH51"/>
    <mergeCell ref="DZI51:DZJ51"/>
    <mergeCell ref="DZK51:DZL51"/>
    <mergeCell ref="DZM51:DZN51"/>
    <mergeCell ref="DZO51:DZP51"/>
    <mergeCell ref="DZQ51:DZR51"/>
    <mergeCell ref="DZS51:DZT51"/>
    <mergeCell ref="DZU51:DZV51"/>
    <mergeCell ref="DZW51:DZX51"/>
    <mergeCell ref="DZY51:DZZ51"/>
    <mergeCell ref="EAA51:EAB51"/>
    <mergeCell ref="EAC51:EAD51"/>
    <mergeCell ref="EAE51:EAF51"/>
    <mergeCell ref="EAG51:EAH51"/>
    <mergeCell ref="EAI51:EAJ51"/>
    <mergeCell ref="EAK51:EAL51"/>
    <mergeCell ref="EAM51:EAN51"/>
    <mergeCell ref="EAO51:EAP51"/>
    <mergeCell ref="EAQ51:EAR51"/>
    <mergeCell ref="EAS51:EAT51"/>
    <mergeCell ref="EAU51:EAV51"/>
    <mergeCell ref="EAW51:EAX51"/>
    <mergeCell ref="EAY51:EAZ51"/>
    <mergeCell ref="EBA51:EBB51"/>
    <mergeCell ref="EBC51:EBD51"/>
    <mergeCell ref="EBE51:EBF51"/>
    <mergeCell ref="EBG51:EBH51"/>
    <mergeCell ref="EBI51:EBJ51"/>
    <mergeCell ref="EBK51:EBL51"/>
    <mergeCell ref="EBM51:EBN51"/>
    <mergeCell ref="EBO51:EBP51"/>
    <mergeCell ref="EBQ51:EBR51"/>
    <mergeCell ref="EBS51:EBT51"/>
    <mergeCell ref="EBU51:EBV51"/>
    <mergeCell ref="EBW51:EBX51"/>
    <mergeCell ref="EBY51:EBZ51"/>
    <mergeCell ref="ECA51:ECB51"/>
    <mergeCell ref="ECC51:ECD51"/>
    <mergeCell ref="ECE51:ECF51"/>
    <mergeCell ref="ECG51:ECH51"/>
    <mergeCell ref="ECI51:ECJ51"/>
    <mergeCell ref="ECK51:ECL51"/>
    <mergeCell ref="ECM51:ECN51"/>
    <mergeCell ref="ECO51:ECP51"/>
    <mergeCell ref="ECQ51:ECR51"/>
    <mergeCell ref="ECS51:ECT51"/>
    <mergeCell ref="ECU51:ECV51"/>
    <mergeCell ref="ECW51:ECX51"/>
    <mergeCell ref="ECY51:ECZ51"/>
    <mergeCell ref="EDA51:EDB51"/>
    <mergeCell ref="EDC51:EDD51"/>
    <mergeCell ref="EDE51:EDF51"/>
    <mergeCell ref="EDG51:EDH51"/>
    <mergeCell ref="EDI51:EDJ51"/>
    <mergeCell ref="EDK51:EDL51"/>
    <mergeCell ref="EDM51:EDN51"/>
    <mergeCell ref="EDO51:EDP51"/>
    <mergeCell ref="EDQ51:EDR51"/>
    <mergeCell ref="EDS51:EDT51"/>
    <mergeCell ref="EDU51:EDV51"/>
    <mergeCell ref="EJY51:EJZ51"/>
    <mergeCell ref="EKA51:EKB51"/>
    <mergeCell ref="EKC51:EKD51"/>
    <mergeCell ref="EEQ51:EER51"/>
    <mergeCell ref="EES51:EET51"/>
    <mergeCell ref="EEU51:EEV51"/>
    <mergeCell ref="EEW51:EEX51"/>
    <mergeCell ref="EEY51:EEZ51"/>
    <mergeCell ref="EFA51:EFB51"/>
    <mergeCell ref="EFC51:EFD51"/>
    <mergeCell ref="EFE51:EFF51"/>
    <mergeCell ref="EFG51:EFH51"/>
    <mergeCell ref="EFI51:EFJ51"/>
    <mergeCell ref="EFK51:EFL51"/>
    <mergeCell ref="EFM51:EFN51"/>
    <mergeCell ref="EFO51:EFP51"/>
    <mergeCell ref="EFQ51:EFR51"/>
    <mergeCell ref="EFS51:EFT51"/>
    <mergeCell ref="EFU51:EFV51"/>
    <mergeCell ref="EFW51:EFX51"/>
    <mergeCell ref="EFY51:EFZ51"/>
    <mergeCell ref="EGA51:EGB51"/>
    <mergeCell ref="EGC51:EGD51"/>
    <mergeCell ref="EGE51:EGF51"/>
    <mergeCell ref="EGG51:EGH51"/>
    <mergeCell ref="EGI51:EGJ51"/>
    <mergeCell ref="EGK51:EGL51"/>
    <mergeCell ref="EGM51:EGN51"/>
    <mergeCell ref="EGO51:EGP51"/>
    <mergeCell ref="EGQ51:EGR51"/>
    <mergeCell ref="EGS51:EGT51"/>
    <mergeCell ref="EGU51:EGV51"/>
    <mergeCell ref="EGW51:EGX51"/>
    <mergeCell ref="EGY51:EGZ51"/>
    <mergeCell ref="EHA51:EHB51"/>
    <mergeCell ref="EHC51:EHD51"/>
    <mergeCell ref="EHE51:EHF51"/>
    <mergeCell ref="EHG51:EHH51"/>
    <mergeCell ref="EHI51:EHJ51"/>
    <mergeCell ref="EHK51:EHL51"/>
    <mergeCell ref="EHM51:EHN51"/>
    <mergeCell ref="EHO51:EHP51"/>
    <mergeCell ref="EHQ51:EHR51"/>
    <mergeCell ref="EHS51:EHT51"/>
    <mergeCell ref="EHU51:EHV51"/>
    <mergeCell ref="EHW51:EHX51"/>
    <mergeCell ref="EHY51:EHZ51"/>
    <mergeCell ref="EIA51:EIB51"/>
    <mergeCell ref="EIC51:EID51"/>
    <mergeCell ref="EIE51:EIF51"/>
    <mergeCell ref="EIG51:EIH51"/>
    <mergeCell ref="EII51:EIJ51"/>
    <mergeCell ref="EIK51:EIL51"/>
    <mergeCell ref="EIM51:EIN51"/>
    <mergeCell ref="EIO51:EIP51"/>
    <mergeCell ref="EIQ51:EIR51"/>
    <mergeCell ref="EIS51:EIT51"/>
    <mergeCell ref="EIU51:EIV51"/>
    <mergeCell ref="EIW51:EIX51"/>
    <mergeCell ref="EIY51:EIZ51"/>
    <mergeCell ref="EJA51:EJB51"/>
    <mergeCell ref="EJC51:EJD51"/>
    <mergeCell ref="EJE51:EJF51"/>
    <mergeCell ref="EJG51:EJH51"/>
    <mergeCell ref="EJI51:EJJ51"/>
    <mergeCell ref="EJK51:EJL51"/>
    <mergeCell ref="EJM51:EJN51"/>
    <mergeCell ref="EJO51:EJP51"/>
    <mergeCell ref="EJQ51:EJR51"/>
    <mergeCell ref="EJS51:EJT51"/>
    <mergeCell ref="EJU51:EJV51"/>
    <mergeCell ref="EJW51:EJX51"/>
    <mergeCell ref="EPM51:EPN51"/>
    <mergeCell ref="EPO51:EPP51"/>
    <mergeCell ref="EPQ51:EPR51"/>
    <mergeCell ref="EKE51:EKF51"/>
    <mergeCell ref="EKG51:EKH51"/>
    <mergeCell ref="EKI51:EKJ51"/>
    <mergeCell ref="EKK51:EKL51"/>
    <mergeCell ref="EKM51:EKN51"/>
    <mergeCell ref="EKO51:EKP51"/>
    <mergeCell ref="EKQ51:EKR51"/>
    <mergeCell ref="EKS51:EKT51"/>
    <mergeCell ref="EKU51:EKV51"/>
    <mergeCell ref="EKW51:EKX51"/>
    <mergeCell ref="EKY51:EKZ51"/>
    <mergeCell ref="ELA51:ELB51"/>
    <mergeCell ref="ELC51:ELD51"/>
    <mergeCell ref="ELE51:ELF51"/>
    <mergeCell ref="ELG51:ELH51"/>
    <mergeCell ref="ELI51:ELJ51"/>
    <mergeCell ref="ELK51:ELL51"/>
    <mergeCell ref="ELM51:ELN51"/>
    <mergeCell ref="ELO51:ELP51"/>
    <mergeCell ref="ELQ51:ELR51"/>
    <mergeCell ref="ELS51:ELT51"/>
    <mergeCell ref="ELU51:ELV51"/>
    <mergeCell ref="ELW51:ELX51"/>
    <mergeCell ref="ELY51:ELZ51"/>
    <mergeCell ref="EMA51:EMB51"/>
    <mergeCell ref="EMC51:EMD51"/>
    <mergeCell ref="EME51:EMF51"/>
    <mergeCell ref="EMG51:EMH51"/>
    <mergeCell ref="EMI51:EMJ51"/>
    <mergeCell ref="EMK51:EML51"/>
    <mergeCell ref="EMM51:EMN51"/>
    <mergeCell ref="EMO51:EMP51"/>
    <mergeCell ref="EMQ51:EMR51"/>
    <mergeCell ref="EMS51:EMT51"/>
    <mergeCell ref="EMU51:EMV51"/>
    <mergeCell ref="EMW51:EMX51"/>
    <mergeCell ref="EMY51:EMZ51"/>
    <mergeCell ref="ENA51:ENB51"/>
    <mergeCell ref="ENC51:END51"/>
    <mergeCell ref="ENE51:ENF51"/>
    <mergeCell ref="ENG51:ENH51"/>
    <mergeCell ref="ENI51:ENJ51"/>
    <mergeCell ref="ENK51:ENL51"/>
    <mergeCell ref="ENM51:ENN51"/>
    <mergeCell ref="ENO51:ENP51"/>
    <mergeCell ref="ENQ51:ENR51"/>
    <mergeCell ref="ENS51:ENT51"/>
    <mergeCell ref="ENU51:ENV51"/>
    <mergeCell ref="ENW51:ENX51"/>
    <mergeCell ref="ENY51:ENZ51"/>
    <mergeCell ref="EOA51:EOB51"/>
    <mergeCell ref="EOC51:EOD51"/>
    <mergeCell ref="EOE51:EOF51"/>
    <mergeCell ref="EOG51:EOH51"/>
    <mergeCell ref="EOI51:EOJ51"/>
    <mergeCell ref="EOK51:EOL51"/>
    <mergeCell ref="EOM51:EON51"/>
    <mergeCell ref="EOO51:EOP51"/>
    <mergeCell ref="EOQ51:EOR51"/>
    <mergeCell ref="EOS51:EOT51"/>
    <mergeCell ref="EOU51:EOV51"/>
    <mergeCell ref="EOW51:EOX51"/>
    <mergeCell ref="EOY51:EOZ51"/>
    <mergeCell ref="EPA51:EPB51"/>
    <mergeCell ref="EPC51:EPD51"/>
    <mergeCell ref="EPE51:EPF51"/>
    <mergeCell ref="EPG51:EPH51"/>
    <mergeCell ref="EPI51:EPJ51"/>
    <mergeCell ref="EPK51:EPL51"/>
    <mergeCell ref="EVA51:EVB51"/>
    <mergeCell ref="EVC51:EVD51"/>
    <mergeCell ref="EVE51:EVF51"/>
    <mergeCell ref="EPS51:EPT51"/>
    <mergeCell ref="EPU51:EPV51"/>
    <mergeCell ref="EPW51:EPX51"/>
    <mergeCell ref="EPY51:EPZ51"/>
    <mergeCell ref="EQA51:EQB51"/>
    <mergeCell ref="EQC51:EQD51"/>
    <mergeCell ref="EQE51:EQF51"/>
    <mergeCell ref="EQG51:EQH51"/>
    <mergeCell ref="EQI51:EQJ51"/>
    <mergeCell ref="EQK51:EQL51"/>
    <mergeCell ref="EQM51:EQN51"/>
    <mergeCell ref="EQO51:EQP51"/>
    <mergeCell ref="EQQ51:EQR51"/>
    <mergeCell ref="EQS51:EQT51"/>
    <mergeCell ref="EQU51:EQV51"/>
    <mergeCell ref="EQW51:EQX51"/>
    <mergeCell ref="EQY51:EQZ51"/>
    <mergeCell ref="ERA51:ERB51"/>
    <mergeCell ref="ERC51:ERD51"/>
    <mergeCell ref="ERE51:ERF51"/>
    <mergeCell ref="ERG51:ERH51"/>
    <mergeCell ref="ERI51:ERJ51"/>
    <mergeCell ref="ERK51:ERL51"/>
    <mergeCell ref="ERM51:ERN51"/>
    <mergeCell ref="ERO51:ERP51"/>
    <mergeCell ref="ERQ51:ERR51"/>
    <mergeCell ref="ERS51:ERT51"/>
    <mergeCell ref="ERU51:ERV51"/>
    <mergeCell ref="ERW51:ERX51"/>
    <mergeCell ref="ERY51:ERZ51"/>
    <mergeCell ref="ESA51:ESB51"/>
    <mergeCell ref="ESC51:ESD51"/>
    <mergeCell ref="ESE51:ESF51"/>
    <mergeCell ref="ESG51:ESH51"/>
    <mergeCell ref="ESI51:ESJ51"/>
    <mergeCell ref="ESK51:ESL51"/>
    <mergeCell ref="ESM51:ESN51"/>
    <mergeCell ref="ESO51:ESP51"/>
    <mergeCell ref="ESQ51:ESR51"/>
    <mergeCell ref="ESS51:EST51"/>
    <mergeCell ref="ESU51:ESV51"/>
    <mergeCell ref="ESW51:ESX51"/>
    <mergeCell ref="ESY51:ESZ51"/>
    <mergeCell ref="ETA51:ETB51"/>
    <mergeCell ref="ETC51:ETD51"/>
    <mergeCell ref="ETE51:ETF51"/>
    <mergeCell ref="ETG51:ETH51"/>
    <mergeCell ref="ETI51:ETJ51"/>
    <mergeCell ref="ETK51:ETL51"/>
    <mergeCell ref="ETM51:ETN51"/>
    <mergeCell ref="ETO51:ETP51"/>
    <mergeCell ref="ETQ51:ETR51"/>
    <mergeCell ref="ETS51:ETT51"/>
    <mergeCell ref="ETU51:ETV51"/>
    <mergeCell ref="ETW51:ETX51"/>
    <mergeCell ref="ETY51:ETZ51"/>
    <mergeCell ref="EUA51:EUB51"/>
    <mergeCell ref="EUC51:EUD51"/>
    <mergeCell ref="EUE51:EUF51"/>
    <mergeCell ref="EUG51:EUH51"/>
    <mergeCell ref="EUI51:EUJ51"/>
    <mergeCell ref="EUK51:EUL51"/>
    <mergeCell ref="EUM51:EUN51"/>
    <mergeCell ref="EUO51:EUP51"/>
    <mergeCell ref="EUQ51:EUR51"/>
    <mergeCell ref="EUS51:EUT51"/>
    <mergeCell ref="EUU51:EUV51"/>
    <mergeCell ref="EUW51:EUX51"/>
    <mergeCell ref="EUY51:EUZ51"/>
    <mergeCell ref="FAO51:FAP51"/>
    <mergeCell ref="FAQ51:FAR51"/>
    <mergeCell ref="FAS51:FAT51"/>
    <mergeCell ref="EVG51:EVH51"/>
    <mergeCell ref="EVI51:EVJ51"/>
    <mergeCell ref="EVK51:EVL51"/>
    <mergeCell ref="EVM51:EVN51"/>
    <mergeCell ref="EVO51:EVP51"/>
    <mergeCell ref="EVQ51:EVR51"/>
    <mergeCell ref="EVS51:EVT51"/>
    <mergeCell ref="EVU51:EVV51"/>
    <mergeCell ref="EVW51:EVX51"/>
    <mergeCell ref="EVY51:EVZ51"/>
    <mergeCell ref="EWA51:EWB51"/>
    <mergeCell ref="EWC51:EWD51"/>
    <mergeCell ref="EWE51:EWF51"/>
    <mergeCell ref="EWG51:EWH51"/>
    <mergeCell ref="EWI51:EWJ51"/>
    <mergeCell ref="EWK51:EWL51"/>
    <mergeCell ref="EWM51:EWN51"/>
    <mergeCell ref="EWO51:EWP51"/>
    <mergeCell ref="EWQ51:EWR51"/>
    <mergeCell ref="EWS51:EWT51"/>
    <mergeCell ref="EWU51:EWV51"/>
    <mergeCell ref="EWW51:EWX51"/>
    <mergeCell ref="EWY51:EWZ51"/>
    <mergeCell ref="EXA51:EXB51"/>
    <mergeCell ref="EXC51:EXD51"/>
    <mergeCell ref="EXE51:EXF51"/>
    <mergeCell ref="EXG51:EXH51"/>
    <mergeCell ref="EXI51:EXJ51"/>
    <mergeCell ref="EXK51:EXL51"/>
    <mergeCell ref="EXM51:EXN51"/>
    <mergeCell ref="EXO51:EXP51"/>
    <mergeCell ref="EXQ51:EXR51"/>
    <mergeCell ref="EXS51:EXT51"/>
    <mergeCell ref="EXU51:EXV51"/>
    <mergeCell ref="EXW51:EXX51"/>
    <mergeCell ref="EXY51:EXZ51"/>
    <mergeCell ref="EYA51:EYB51"/>
    <mergeCell ref="EYC51:EYD51"/>
    <mergeCell ref="EYE51:EYF51"/>
    <mergeCell ref="EYG51:EYH51"/>
    <mergeCell ref="EYI51:EYJ51"/>
    <mergeCell ref="EYK51:EYL51"/>
    <mergeCell ref="EYM51:EYN51"/>
    <mergeCell ref="EYO51:EYP51"/>
    <mergeCell ref="EYQ51:EYR51"/>
    <mergeCell ref="EYS51:EYT51"/>
    <mergeCell ref="EYU51:EYV51"/>
    <mergeCell ref="EYW51:EYX51"/>
    <mergeCell ref="EYY51:EYZ51"/>
    <mergeCell ref="EZA51:EZB51"/>
    <mergeCell ref="EZC51:EZD51"/>
    <mergeCell ref="EZE51:EZF51"/>
    <mergeCell ref="EZG51:EZH51"/>
    <mergeCell ref="EZI51:EZJ51"/>
    <mergeCell ref="EZK51:EZL51"/>
    <mergeCell ref="EZM51:EZN51"/>
    <mergeCell ref="EZO51:EZP51"/>
    <mergeCell ref="EZQ51:EZR51"/>
    <mergeCell ref="EZS51:EZT51"/>
    <mergeCell ref="EZU51:EZV51"/>
    <mergeCell ref="EZW51:EZX51"/>
    <mergeCell ref="EZY51:EZZ51"/>
    <mergeCell ref="FAA51:FAB51"/>
    <mergeCell ref="FAC51:FAD51"/>
    <mergeCell ref="FAE51:FAF51"/>
    <mergeCell ref="FAG51:FAH51"/>
    <mergeCell ref="FAI51:FAJ51"/>
    <mergeCell ref="FAK51:FAL51"/>
    <mergeCell ref="FAM51:FAN51"/>
    <mergeCell ref="FGC51:FGD51"/>
    <mergeCell ref="FFO51:FFP51"/>
    <mergeCell ref="FFQ51:FFR51"/>
    <mergeCell ref="FFS51:FFT51"/>
    <mergeCell ref="FFU51:FFV51"/>
    <mergeCell ref="FFW51:FFX51"/>
    <mergeCell ref="FFY51:FFZ51"/>
    <mergeCell ref="FGA51:FGB51"/>
    <mergeCell ref="FGE51:FGF51"/>
    <mergeCell ref="FGG51:FGH51"/>
    <mergeCell ref="FAU51:FAV51"/>
    <mergeCell ref="FAW51:FAX51"/>
    <mergeCell ref="FAY51:FAZ51"/>
    <mergeCell ref="FBA51:FBB51"/>
    <mergeCell ref="FBC51:FBD51"/>
    <mergeCell ref="FBE51:FBF51"/>
    <mergeCell ref="FBG51:FBH51"/>
    <mergeCell ref="FBI51:FBJ51"/>
    <mergeCell ref="FBK51:FBL51"/>
    <mergeCell ref="FBM51:FBN51"/>
    <mergeCell ref="FBO51:FBP51"/>
    <mergeCell ref="FBQ51:FBR51"/>
    <mergeCell ref="FBS51:FBT51"/>
    <mergeCell ref="FBU51:FBV51"/>
    <mergeCell ref="FBW51:FBX51"/>
    <mergeCell ref="FBY51:FBZ51"/>
    <mergeCell ref="FCA51:FCB51"/>
    <mergeCell ref="FCC51:FCD51"/>
    <mergeCell ref="FCE51:FCF51"/>
    <mergeCell ref="FCG51:FCH51"/>
    <mergeCell ref="FCI51:FCJ51"/>
    <mergeCell ref="FCK51:FCL51"/>
    <mergeCell ref="FCM51:FCN51"/>
    <mergeCell ref="FCO51:FCP51"/>
    <mergeCell ref="FCQ51:FCR51"/>
    <mergeCell ref="FCS51:FCT51"/>
    <mergeCell ref="FCU51:FCV51"/>
    <mergeCell ref="FCW51:FCX51"/>
    <mergeCell ref="FCY51:FCZ51"/>
    <mergeCell ref="FDA51:FDB51"/>
    <mergeCell ref="FDC51:FDD51"/>
    <mergeCell ref="FDE51:FDF51"/>
    <mergeCell ref="FDG51:FDH51"/>
    <mergeCell ref="FDI51:FDJ51"/>
    <mergeCell ref="FDK51:FDL51"/>
    <mergeCell ref="FDM51:FDN51"/>
    <mergeCell ref="FDO51:FDP51"/>
    <mergeCell ref="FDQ51:FDR51"/>
    <mergeCell ref="FDS51:FDT51"/>
    <mergeCell ref="FDU51:FDV51"/>
    <mergeCell ref="FDW51:FDX51"/>
    <mergeCell ref="FDY51:FDZ51"/>
    <mergeCell ref="FEA51:FEB51"/>
    <mergeCell ref="FEC51:FED51"/>
    <mergeCell ref="FEE51:FEF51"/>
    <mergeCell ref="FEG51:FEH51"/>
    <mergeCell ref="FEI51:FEJ51"/>
    <mergeCell ref="FEK51:FEL51"/>
    <mergeCell ref="FEM51:FEN51"/>
    <mergeCell ref="FEO51:FEP51"/>
    <mergeCell ref="FEQ51:FER51"/>
    <mergeCell ref="FES51:FET51"/>
    <mergeCell ref="FEU51:FEV51"/>
    <mergeCell ref="FEW51:FEX51"/>
    <mergeCell ref="FEY51:FEZ51"/>
    <mergeCell ref="FFA51:FFB51"/>
    <mergeCell ref="FFC51:FFD51"/>
    <mergeCell ref="FFE51:FFF51"/>
    <mergeCell ref="FFG51:FFH51"/>
    <mergeCell ref="FFI51:FFJ51"/>
    <mergeCell ref="FFK51:FFL51"/>
    <mergeCell ref="FFM51:FFN51"/>
    <mergeCell ref="FLQ51:FLR51"/>
    <mergeCell ref="FLS51:FLT51"/>
    <mergeCell ref="FLU51:FLV51"/>
    <mergeCell ref="FGI51:FGJ51"/>
    <mergeCell ref="FGK51:FGL51"/>
    <mergeCell ref="FGM51:FGN51"/>
    <mergeCell ref="FGO51:FGP51"/>
    <mergeCell ref="FGQ51:FGR51"/>
    <mergeCell ref="FGS51:FGT51"/>
    <mergeCell ref="FGU51:FGV51"/>
    <mergeCell ref="FGW51:FGX51"/>
    <mergeCell ref="FGY51:FGZ51"/>
    <mergeCell ref="FHA51:FHB51"/>
    <mergeCell ref="FHC51:FHD51"/>
    <mergeCell ref="FHE51:FHF51"/>
    <mergeCell ref="FHG51:FHH51"/>
    <mergeCell ref="FHI51:FHJ51"/>
    <mergeCell ref="FHK51:FHL51"/>
    <mergeCell ref="FHM51:FHN51"/>
    <mergeCell ref="FHO51:FHP51"/>
    <mergeCell ref="FHQ51:FHR51"/>
    <mergeCell ref="FHS51:FHT51"/>
    <mergeCell ref="FHU51:FHV51"/>
    <mergeCell ref="FHW51:FHX51"/>
    <mergeCell ref="FHY51:FHZ51"/>
    <mergeCell ref="FIA51:FIB51"/>
    <mergeCell ref="FIC51:FID51"/>
    <mergeCell ref="FIE51:FIF51"/>
    <mergeCell ref="FIG51:FIH51"/>
    <mergeCell ref="FII51:FIJ51"/>
    <mergeCell ref="FIK51:FIL51"/>
    <mergeCell ref="FIM51:FIN51"/>
    <mergeCell ref="FIO51:FIP51"/>
    <mergeCell ref="FIQ51:FIR51"/>
    <mergeCell ref="FIS51:FIT51"/>
    <mergeCell ref="FIU51:FIV51"/>
    <mergeCell ref="FIW51:FIX51"/>
    <mergeCell ref="FIY51:FIZ51"/>
    <mergeCell ref="FJA51:FJB51"/>
    <mergeCell ref="FJC51:FJD51"/>
    <mergeCell ref="FJE51:FJF51"/>
    <mergeCell ref="FJG51:FJH51"/>
    <mergeCell ref="FJI51:FJJ51"/>
    <mergeCell ref="FJK51:FJL51"/>
    <mergeCell ref="FJM51:FJN51"/>
    <mergeCell ref="FJO51:FJP51"/>
    <mergeCell ref="FJQ51:FJR51"/>
    <mergeCell ref="FJS51:FJT51"/>
    <mergeCell ref="FJU51:FJV51"/>
    <mergeCell ref="FJW51:FJX51"/>
    <mergeCell ref="FJY51:FJZ51"/>
    <mergeCell ref="FKA51:FKB51"/>
    <mergeCell ref="FKC51:FKD51"/>
    <mergeCell ref="FKE51:FKF51"/>
    <mergeCell ref="FKG51:FKH51"/>
    <mergeCell ref="FKI51:FKJ51"/>
    <mergeCell ref="FKK51:FKL51"/>
    <mergeCell ref="FKM51:FKN51"/>
    <mergeCell ref="FKO51:FKP51"/>
    <mergeCell ref="FKQ51:FKR51"/>
    <mergeCell ref="FKS51:FKT51"/>
    <mergeCell ref="FKU51:FKV51"/>
    <mergeCell ref="FKW51:FKX51"/>
    <mergeCell ref="FKY51:FKZ51"/>
    <mergeCell ref="FLA51:FLB51"/>
    <mergeCell ref="FLC51:FLD51"/>
    <mergeCell ref="FLE51:FLF51"/>
    <mergeCell ref="FLG51:FLH51"/>
    <mergeCell ref="FLI51:FLJ51"/>
    <mergeCell ref="FLK51:FLL51"/>
    <mergeCell ref="FLM51:FLN51"/>
    <mergeCell ref="FLO51:FLP51"/>
    <mergeCell ref="FRE51:FRF51"/>
    <mergeCell ref="FRG51:FRH51"/>
    <mergeCell ref="FRI51:FRJ51"/>
    <mergeCell ref="FLW51:FLX51"/>
    <mergeCell ref="FLY51:FLZ51"/>
    <mergeCell ref="FMA51:FMB51"/>
    <mergeCell ref="FMC51:FMD51"/>
    <mergeCell ref="FME51:FMF51"/>
    <mergeCell ref="FMG51:FMH51"/>
    <mergeCell ref="FMI51:FMJ51"/>
    <mergeCell ref="FMK51:FML51"/>
    <mergeCell ref="FMM51:FMN51"/>
    <mergeCell ref="FMO51:FMP51"/>
    <mergeCell ref="FMQ51:FMR51"/>
    <mergeCell ref="FMS51:FMT51"/>
    <mergeCell ref="FMU51:FMV51"/>
    <mergeCell ref="FMW51:FMX51"/>
    <mergeCell ref="FMY51:FMZ51"/>
    <mergeCell ref="FNA51:FNB51"/>
    <mergeCell ref="FNC51:FND51"/>
    <mergeCell ref="FNE51:FNF51"/>
    <mergeCell ref="FNG51:FNH51"/>
    <mergeCell ref="FNI51:FNJ51"/>
    <mergeCell ref="FNK51:FNL51"/>
    <mergeCell ref="FNM51:FNN51"/>
    <mergeCell ref="FNO51:FNP51"/>
    <mergeCell ref="FNQ51:FNR51"/>
    <mergeCell ref="FNS51:FNT51"/>
    <mergeCell ref="FNU51:FNV51"/>
    <mergeCell ref="FNW51:FNX51"/>
    <mergeCell ref="FNY51:FNZ51"/>
    <mergeCell ref="FOA51:FOB51"/>
    <mergeCell ref="FOC51:FOD51"/>
    <mergeCell ref="FOE51:FOF51"/>
    <mergeCell ref="FOG51:FOH51"/>
    <mergeCell ref="FOI51:FOJ51"/>
    <mergeCell ref="FOK51:FOL51"/>
    <mergeCell ref="FOM51:FON51"/>
    <mergeCell ref="FOO51:FOP51"/>
    <mergeCell ref="FOQ51:FOR51"/>
    <mergeCell ref="FOS51:FOT51"/>
    <mergeCell ref="FOU51:FOV51"/>
    <mergeCell ref="FOW51:FOX51"/>
    <mergeCell ref="FOY51:FOZ51"/>
    <mergeCell ref="FPA51:FPB51"/>
    <mergeCell ref="FPC51:FPD51"/>
    <mergeCell ref="FPE51:FPF51"/>
    <mergeCell ref="FPG51:FPH51"/>
    <mergeCell ref="FPI51:FPJ51"/>
    <mergeCell ref="FPK51:FPL51"/>
    <mergeCell ref="FPM51:FPN51"/>
    <mergeCell ref="FPO51:FPP51"/>
    <mergeCell ref="FPQ51:FPR51"/>
    <mergeCell ref="FPS51:FPT51"/>
    <mergeCell ref="FPU51:FPV51"/>
    <mergeCell ref="FPW51:FPX51"/>
    <mergeCell ref="FPY51:FPZ51"/>
    <mergeCell ref="FQA51:FQB51"/>
    <mergeCell ref="FQC51:FQD51"/>
    <mergeCell ref="FQE51:FQF51"/>
    <mergeCell ref="FQG51:FQH51"/>
    <mergeCell ref="FQI51:FQJ51"/>
    <mergeCell ref="FQK51:FQL51"/>
    <mergeCell ref="FQM51:FQN51"/>
    <mergeCell ref="FQO51:FQP51"/>
    <mergeCell ref="FQQ51:FQR51"/>
    <mergeCell ref="FQS51:FQT51"/>
    <mergeCell ref="FQU51:FQV51"/>
    <mergeCell ref="FQW51:FQX51"/>
    <mergeCell ref="FQY51:FQZ51"/>
    <mergeCell ref="FRA51:FRB51"/>
    <mergeCell ref="FRC51:FRD51"/>
    <mergeCell ref="FWS51:FWT51"/>
    <mergeCell ref="FWU51:FWV51"/>
    <mergeCell ref="FWW51:FWX51"/>
    <mergeCell ref="FRK51:FRL51"/>
    <mergeCell ref="FRM51:FRN51"/>
    <mergeCell ref="FRO51:FRP51"/>
    <mergeCell ref="FRQ51:FRR51"/>
    <mergeCell ref="FRS51:FRT51"/>
    <mergeCell ref="FRU51:FRV51"/>
    <mergeCell ref="FRW51:FRX51"/>
    <mergeCell ref="FRY51:FRZ51"/>
    <mergeCell ref="FSA51:FSB51"/>
    <mergeCell ref="FSC51:FSD51"/>
    <mergeCell ref="FSE51:FSF51"/>
    <mergeCell ref="FSG51:FSH51"/>
    <mergeCell ref="FSI51:FSJ51"/>
    <mergeCell ref="FSK51:FSL51"/>
    <mergeCell ref="FSM51:FSN51"/>
    <mergeCell ref="FSO51:FSP51"/>
    <mergeCell ref="FSQ51:FSR51"/>
    <mergeCell ref="FSS51:FST51"/>
    <mergeCell ref="FSU51:FSV51"/>
    <mergeCell ref="FSW51:FSX51"/>
    <mergeCell ref="FSY51:FSZ51"/>
    <mergeCell ref="FTA51:FTB51"/>
    <mergeCell ref="FTC51:FTD51"/>
    <mergeCell ref="FTE51:FTF51"/>
    <mergeCell ref="FTG51:FTH51"/>
    <mergeCell ref="FTI51:FTJ51"/>
    <mergeCell ref="FTK51:FTL51"/>
    <mergeCell ref="FTM51:FTN51"/>
    <mergeCell ref="FTO51:FTP51"/>
    <mergeCell ref="FTQ51:FTR51"/>
    <mergeCell ref="FTS51:FTT51"/>
    <mergeCell ref="FTU51:FTV51"/>
    <mergeCell ref="FTW51:FTX51"/>
    <mergeCell ref="FTY51:FTZ51"/>
    <mergeCell ref="FUA51:FUB51"/>
    <mergeCell ref="FUC51:FUD51"/>
    <mergeCell ref="FUE51:FUF51"/>
    <mergeCell ref="FUG51:FUH51"/>
    <mergeCell ref="FUI51:FUJ51"/>
    <mergeCell ref="FUK51:FUL51"/>
    <mergeCell ref="FUM51:FUN51"/>
    <mergeCell ref="FUO51:FUP51"/>
    <mergeCell ref="FUQ51:FUR51"/>
    <mergeCell ref="FUS51:FUT51"/>
    <mergeCell ref="FUU51:FUV51"/>
    <mergeCell ref="FUW51:FUX51"/>
    <mergeCell ref="FUY51:FUZ51"/>
    <mergeCell ref="FVA51:FVB51"/>
    <mergeCell ref="FVC51:FVD51"/>
    <mergeCell ref="FVE51:FVF51"/>
    <mergeCell ref="FVG51:FVH51"/>
    <mergeCell ref="FVI51:FVJ51"/>
    <mergeCell ref="FVK51:FVL51"/>
    <mergeCell ref="FVM51:FVN51"/>
    <mergeCell ref="FVO51:FVP51"/>
    <mergeCell ref="FVQ51:FVR51"/>
    <mergeCell ref="FVS51:FVT51"/>
    <mergeCell ref="FVU51:FVV51"/>
    <mergeCell ref="FVW51:FVX51"/>
    <mergeCell ref="FVY51:FVZ51"/>
    <mergeCell ref="FWA51:FWB51"/>
    <mergeCell ref="FWC51:FWD51"/>
    <mergeCell ref="FWE51:FWF51"/>
    <mergeCell ref="FWG51:FWH51"/>
    <mergeCell ref="FWI51:FWJ51"/>
    <mergeCell ref="FWK51:FWL51"/>
    <mergeCell ref="FWM51:FWN51"/>
    <mergeCell ref="FWO51:FWP51"/>
    <mergeCell ref="FWQ51:FWR51"/>
    <mergeCell ref="GCG51:GCH51"/>
    <mergeCell ref="GCI51:GCJ51"/>
    <mergeCell ref="GCK51:GCL51"/>
    <mergeCell ref="FWY51:FWZ51"/>
    <mergeCell ref="FXA51:FXB51"/>
    <mergeCell ref="FXC51:FXD51"/>
    <mergeCell ref="FXE51:FXF51"/>
    <mergeCell ref="FXG51:FXH51"/>
    <mergeCell ref="FXI51:FXJ51"/>
    <mergeCell ref="FXK51:FXL51"/>
    <mergeCell ref="FXM51:FXN51"/>
    <mergeCell ref="FXO51:FXP51"/>
    <mergeCell ref="FXQ51:FXR51"/>
    <mergeCell ref="FXS51:FXT51"/>
    <mergeCell ref="FXU51:FXV51"/>
    <mergeCell ref="FXW51:FXX51"/>
    <mergeCell ref="FXY51:FXZ51"/>
    <mergeCell ref="FYA51:FYB51"/>
    <mergeCell ref="FYC51:FYD51"/>
    <mergeCell ref="FYE51:FYF51"/>
    <mergeCell ref="FYG51:FYH51"/>
    <mergeCell ref="FYI51:FYJ51"/>
    <mergeCell ref="FYK51:FYL51"/>
    <mergeCell ref="FYM51:FYN51"/>
    <mergeCell ref="FYO51:FYP51"/>
    <mergeCell ref="FYQ51:FYR51"/>
    <mergeCell ref="FYS51:FYT51"/>
    <mergeCell ref="FYU51:FYV51"/>
    <mergeCell ref="FYW51:FYX51"/>
    <mergeCell ref="FYY51:FYZ51"/>
    <mergeCell ref="FZA51:FZB51"/>
    <mergeCell ref="FZC51:FZD51"/>
    <mergeCell ref="FZE51:FZF51"/>
    <mergeCell ref="FZG51:FZH51"/>
    <mergeCell ref="FZI51:FZJ51"/>
    <mergeCell ref="FZK51:FZL51"/>
    <mergeCell ref="FZM51:FZN51"/>
    <mergeCell ref="FZO51:FZP51"/>
    <mergeCell ref="FZQ51:FZR51"/>
    <mergeCell ref="FZS51:FZT51"/>
    <mergeCell ref="FZU51:FZV51"/>
    <mergeCell ref="FZW51:FZX51"/>
    <mergeCell ref="FZY51:FZZ51"/>
    <mergeCell ref="GAA51:GAB51"/>
    <mergeCell ref="GAC51:GAD51"/>
    <mergeCell ref="GAE51:GAF51"/>
    <mergeCell ref="GAG51:GAH51"/>
    <mergeCell ref="GAI51:GAJ51"/>
    <mergeCell ref="GAK51:GAL51"/>
    <mergeCell ref="GAM51:GAN51"/>
    <mergeCell ref="GAO51:GAP51"/>
    <mergeCell ref="GAQ51:GAR51"/>
    <mergeCell ref="GAS51:GAT51"/>
    <mergeCell ref="GAU51:GAV51"/>
    <mergeCell ref="GAW51:GAX51"/>
    <mergeCell ref="GAY51:GAZ51"/>
    <mergeCell ref="GBA51:GBB51"/>
    <mergeCell ref="GBC51:GBD51"/>
    <mergeCell ref="GBE51:GBF51"/>
    <mergeCell ref="GBG51:GBH51"/>
    <mergeCell ref="GBI51:GBJ51"/>
    <mergeCell ref="GBK51:GBL51"/>
    <mergeCell ref="GBM51:GBN51"/>
    <mergeCell ref="GBO51:GBP51"/>
    <mergeCell ref="GBQ51:GBR51"/>
    <mergeCell ref="GBS51:GBT51"/>
    <mergeCell ref="GBU51:GBV51"/>
    <mergeCell ref="GBW51:GBX51"/>
    <mergeCell ref="GBY51:GBZ51"/>
    <mergeCell ref="GCA51:GCB51"/>
    <mergeCell ref="GCC51:GCD51"/>
    <mergeCell ref="GCE51:GCF51"/>
    <mergeCell ref="GHU51:GHV51"/>
    <mergeCell ref="GHG51:GHH51"/>
    <mergeCell ref="GHI51:GHJ51"/>
    <mergeCell ref="GHK51:GHL51"/>
    <mergeCell ref="GHM51:GHN51"/>
    <mergeCell ref="GHO51:GHP51"/>
    <mergeCell ref="GHQ51:GHR51"/>
    <mergeCell ref="GHS51:GHT51"/>
    <mergeCell ref="GHW51:GHX51"/>
    <mergeCell ref="GHY51:GHZ51"/>
    <mergeCell ref="GCM51:GCN51"/>
    <mergeCell ref="GCO51:GCP51"/>
    <mergeCell ref="GCQ51:GCR51"/>
    <mergeCell ref="GCS51:GCT51"/>
    <mergeCell ref="GCU51:GCV51"/>
    <mergeCell ref="GCW51:GCX51"/>
    <mergeCell ref="GCY51:GCZ51"/>
    <mergeCell ref="GDA51:GDB51"/>
    <mergeCell ref="GDC51:GDD51"/>
    <mergeCell ref="GDE51:GDF51"/>
    <mergeCell ref="GDG51:GDH51"/>
    <mergeCell ref="GDI51:GDJ51"/>
    <mergeCell ref="GDK51:GDL51"/>
    <mergeCell ref="GDM51:GDN51"/>
    <mergeCell ref="GDO51:GDP51"/>
    <mergeCell ref="GDQ51:GDR51"/>
    <mergeCell ref="GDS51:GDT51"/>
    <mergeCell ref="GDU51:GDV51"/>
    <mergeCell ref="GDW51:GDX51"/>
    <mergeCell ref="GDY51:GDZ51"/>
    <mergeCell ref="GEA51:GEB51"/>
    <mergeCell ref="GEC51:GED51"/>
    <mergeCell ref="GEE51:GEF51"/>
    <mergeCell ref="GEG51:GEH51"/>
    <mergeCell ref="GEI51:GEJ51"/>
    <mergeCell ref="GEK51:GEL51"/>
    <mergeCell ref="GEM51:GEN51"/>
    <mergeCell ref="GEO51:GEP51"/>
    <mergeCell ref="GEQ51:GER51"/>
    <mergeCell ref="GES51:GET51"/>
    <mergeCell ref="GEU51:GEV51"/>
    <mergeCell ref="GEW51:GEX51"/>
    <mergeCell ref="GEY51:GEZ51"/>
    <mergeCell ref="GFA51:GFB51"/>
    <mergeCell ref="GFC51:GFD51"/>
    <mergeCell ref="GFE51:GFF51"/>
    <mergeCell ref="GFG51:GFH51"/>
    <mergeCell ref="GFI51:GFJ51"/>
    <mergeCell ref="GFK51:GFL51"/>
    <mergeCell ref="GFM51:GFN51"/>
    <mergeCell ref="GFO51:GFP51"/>
    <mergeCell ref="GFQ51:GFR51"/>
    <mergeCell ref="GFS51:GFT51"/>
    <mergeCell ref="GFU51:GFV51"/>
    <mergeCell ref="GFW51:GFX51"/>
    <mergeCell ref="GFY51:GFZ51"/>
    <mergeCell ref="GGA51:GGB51"/>
    <mergeCell ref="GGC51:GGD51"/>
    <mergeCell ref="GGE51:GGF51"/>
    <mergeCell ref="GGG51:GGH51"/>
    <mergeCell ref="GGI51:GGJ51"/>
    <mergeCell ref="GGK51:GGL51"/>
    <mergeCell ref="GGM51:GGN51"/>
    <mergeCell ref="GGO51:GGP51"/>
    <mergeCell ref="GGQ51:GGR51"/>
    <mergeCell ref="GGS51:GGT51"/>
    <mergeCell ref="GGU51:GGV51"/>
    <mergeCell ref="GGW51:GGX51"/>
    <mergeCell ref="GGY51:GGZ51"/>
    <mergeCell ref="GHA51:GHB51"/>
    <mergeCell ref="GHC51:GHD51"/>
    <mergeCell ref="GHE51:GHF51"/>
    <mergeCell ref="GNI51:GNJ51"/>
    <mergeCell ref="GNK51:GNL51"/>
    <mergeCell ref="GNM51:GNN51"/>
    <mergeCell ref="GIA51:GIB51"/>
    <mergeCell ref="GIC51:GID51"/>
    <mergeCell ref="GIE51:GIF51"/>
    <mergeCell ref="GIG51:GIH51"/>
    <mergeCell ref="GII51:GIJ51"/>
    <mergeCell ref="GIK51:GIL51"/>
    <mergeCell ref="GIM51:GIN51"/>
    <mergeCell ref="GIO51:GIP51"/>
    <mergeCell ref="GIQ51:GIR51"/>
    <mergeCell ref="GIS51:GIT51"/>
    <mergeCell ref="GIU51:GIV51"/>
    <mergeCell ref="GIW51:GIX51"/>
    <mergeCell ref="GIY51:GIZ51"/>
    <mergeCell ref="GJA51:GJB51"/>
    <mergeCell ref="GJC51:GJD51"/>
    <mergeCell ref="GJE51:GJF51"/>
    <mergeCell ref="GJG51:GJH51"/>
    <mergeCell ref="GJI51:GJJ51"/>
    <mergeCell ref="GJK51:GJL51"/>
    <mergeCell ref="GJM51:GJN51"/>
    <mergeCell ref="GJO51:GJP51"/>
    <mergeCell ref="GJQ51:GJR51"/>
    <mergeCell ref="GJS51:GJT51"/>
    <mergeCell ref="GJU51:GJV51"/>
    <mergeCell ref="GJW51:GJX51"/>
    <mergeCell ref="GJY51:GJZ51"/>
    <mergeCell ref="GKA51:GKB51"/>
    <mergeCell ref="GKC51:GKD51"/>
    <mergeCell ref="GKE51:GKF51"/>
    <mergeCell ref="GKG51:GKH51"/>
    <mergeCell ref="GKI51:GKJ51"/>
    <mergeCell ref="GKK51:GKL51"/>
    <mergeCell ref="GKM51:GKN51"/>
    <mergeCell ref="GKO51:GKP51"/>
    <mergeCell ref="GKQ51:GKR51"/>
    <mergeCell ref="GKS51:GKT51"/>
    <mergeCell ref="GKU51:GKV51"/>
    <mergeCell ref="GKW51:GKX51"/>
    <mergeCell ref="GKY51:GKZ51"/>
    <mergeCell ref="GLA51:GLB51"/>
    <mergeCell ref="GLC51:GLD51"/>
    <mergeCell ref="GLE51:GLF51"/>
    <mergeCell ref="GLG51:GLH51"/>
    <mergeCell ref="GLI51:GLJ51"/>
    <mergeCell ref="GLK51:GLL51"/>
    <mergeCell ref="GLM51:GLN51"/>
    <mergeCell ref="GLO51:GLP51"/>
    <mergeCell ref="GLQ51:GLR51"/>
    <mergeCell ref="GLS51:GLT51"/>
    <mergeCell ref="GLU51:GLV51"/>
    <mergeCell ref="GLW51:GLX51"/>
    <mergeCell ref="GLY51:GLZ51"/>
    <mergeCell ref="GMA51:GMB51"/>
    <mergeCell ref="GMC51:GMD51"/>
    <mergeCell ref="GME51:GMF51"/>
    <mergeCell ref="GMG51:GMH51"/>
    <mergeCell ref="GMI51:GMJ51"/>
    <mergeCell ref="GMK51:GML51"/>
    <mergeCell ref="GMM51:GMN51"/>
    <mergeCell ref="GMO51:GMP51"/>
    <mergeCell ref="GMQ51:GMR51"/>
    <mergeCell ref="GMS51:GMT51"/>
    <mergeCell ref="GMU51:GMV51"/>
    <mergeCell ref="GMW51:GMX51"/>
    <mergeCell ref="GMY51:GMZ51"/>
    <mergeCell ref="GNA51:GNB51"/>
    <mergeCell ref="GNC51:GND51"/>
    <mergeCell ref="GNE51:GNF51"/>
    <mergeCell ref="GNG51:GNH51"/>
    <mergeCell ref="GSW51:GSX51"/>
    <mergeCell ref="GSY51:GSZ51"/>
    <mergeCell ref="GTA51:GTB51"/>
    <mergeCell ref="GNO51:GNP51"/>
    <mergeCell ref="GNQ51:GNR51"/>
    <mergeCell ref="GNS51:GNT51"/>
    <mergeCell ref="GNU51:GNV51"/>
    <mergeCell ref="GNW51:GNX51"/>
    <mergeCell ref="GNY51:GNZ51"/>
    <mergeCell ref="GOA51:GOB51"/>
    <mergeCell ref="GOC51:GOD51"/>
    <mergeCell ref="GOE51:GOF51"/>
    <mergeCell ref="GOG51:GOH51"/>
    <mergeCell ref="GOI51:GOJ51"/>
    <mergeCell ref="GOK51:GOL51"/>
    <mergeCell ref="GOM51:GON51"/>
    <mergeCell ref="GOO51:GOP51"/>
    <mergeCell ref="GOQ51:GOR51"/>
    <mergeCell ref="GOS51:GOT51"/>
    <mergeCell ref="GOU51:GOV51"/>
    <mergeCell ref="GOW51:GOX51"/>
    <mergeCell ref="GOY51:GOZ51"/>
    <mergeCell ref="GPA51:GPB51"/>
    <mergeCell ref="GPC51:GPD51"/>
    <mergeCell ref="GPE51:GPF51"/>
    <mergeCell ref="GPG51:GPH51"/>
    <mergeCell ref="GPI51:GPJ51"/>
    <mergeCell ref="GPK51:GPL51"/>
    <mergeCell ref="GPM51:GPN51"/>
    <mergeCell ref="GPO51:GPP51"/>
    <mergeCell ref="GPQ51:GPR51"/>
    <mergeCell ref="GPS51:GPT51"/>
    <mergeCell ref="GPU51:GPV51"/>
    <mergeCell ref="GPW51:GPX51"/>
    <mergeCell ref="GPY51:GPZ51"/>
    <mergeCell ref="GQA51:GQB51"/>
    <mergeCell ref="GQC51:GQD51"/>
    <mergeCell ref="GQE51:GQF51"/>
    <mergeCell ref="GQG51:GQH51"/>
    <mergeCell ref="GQI51:GQJ51"/>
    <mergeCell ref="GQK51:GQL51"/>
    <mergeCell ref="GQM51:GQN51"/>
    <mergeCell ref="GQO51:GQP51"/>
    <mergeCell ref="GQQ51:GQR51"/>
    <mergeCell ref="GQS51:GQT51"/>
    <mergeCell ref="GQU51:GQV51"/>
    <mergeCell ref="GQW51:GQX51"/>
    <mergeCell ref="GQY51:GQZ51"/>
    <mergeCell ref="GRA51:GRB51"/>
    <mergeCell ref="GRC51:GRD51"/>
    <mergeCell ref="GRE51:GRF51"/>
    <mergeCell ref="GRG51:GRH51"/>
    <mergeCell ref="GRI51:GRJ51"/>
    <mergeCell ref="GRK51:GRL51"/>
    <mergeCell ref="GRM51:GRN51"/>
    <mergeCell ref="GRO51:GRP51"/>
    <mergeCell ref="GRQ51:GRR51"/>
    <mergeCell ref="GRS51:GRT51"/>
    <mergeCell ref="GRU51:GRV51"/>
    <mergeCell ref="GRW51:GRX51"/>
    <mergeCell ref="GRY51:GRZ51"/>
    <mergeCell ref="GSA51:GSB51"/>
    <mergeCell ref="GSC51:GSD51"/>
    <mergeCell ref="GSE51:GSF51"/>
    <mergeCell ref="GSG51:GSH51"/>
    <mergeCell ref="GSI51:GSJ51"/>
    <mergeCell ref="GSK51:GSL51"/>
    <mergeCell ref="GSM51:GSN51"/>
    <mergeCell ref="GSO51:GSP51"/>
    <mergeCell ref="GSQ51:GSR51"/>
    <mergeCell ref="GSS51:GST51"/>
    <mergeCell ref="GSU51:GSV51"/>
    <mergeCell ref="GYK51:GYL51"/>
    <mergeCell ref="GYM51:GYN51"/>
    <mergeCell ref="GYO51:GYP51"/>
    <mergeCell ref="GTC51:GTD51"/>
    <mergeCell ref="GTE51:GTF51"/>
    <mergeCell ref="GTG51:GTH51"/>
    <mergeCell ref="GTI51:GTJ51"/>
    <mergeCell ref="GTK51:GTL51"/>
    <mergeCell ref="GTM51:GTN51"/>
    <mergeCell ref="GTO51:GTP51"/>
    <mergeCell ref="GTQ51:GTR51"/>
    <mergeCell ref="GTS51:GTT51"/>
    <mergeCell ref="GTU51:GTV51"/>
    <mergeCell ref="GTW51:GTX51"/>
    <mergeCell ref="GTY51:GTZ51"/>
    <mergeCell ref="GUA51:GUB51"/>
    <mergeCell ref="GUC51:GUD51"/>
    <mergeCell ref="GUE51:GUF51"/>
    <mergeCell ref="GUG51:GUH51"/>
    <mergeCell ref="GUI51:GUJ51"/>
    <mergeCell ref="GUK51:GUL51"/>
    <mergeCell ref="GUM51:GUN51"/>
    <mergeCell ref="GUO51:GUP51"/>
    <mergeCell ref="GUQ51:GUR51"/>
    <mergeCell ref="GUS51:GUT51"/>
    <mergeCell ref="GUU51:GUV51"/>
    <mergeCell ref="GUW51:GUX51"/>
    <mergeCell ref="GUY51:GUZ51"/>
    <mergeCell ref="GVA51:GVB51"/>
    <mergeCell ref="GVC51:GVD51"/>
    <mergeCell ref="GVE51:GVF51"/>
    <mergeCell ref="GVG51:GVH51"/>
    <mergeCell ref="GVI51:GVJ51"/>
    <mergeCell ref="GVK51:GVL51"/>
    <mergeCell ref="GVM51:GVN51"/>
    <mergeCell ref="GVO51:GVP51"/>
    <mergeCell ref="GVQ51:GVR51"/>
    <mergeCell ref="GVS51:GVT51"/>
    <mergeCell ref="GVU51:GVV51"/>
    <mergeCell ref="GVW51:GVX51"/>
    <mergeCell ref="GVY51:GVZ51"/>
    <mergeCell ref="GWA51:GWB51"/>
    <mergeCell ref="GWC51:GWD51"/>
    <mergeCell ref="GWE51:GWF51"/>
    <mergeCell ref="GWG51:GWH51"/>
    <mergeCell ref="GWI51:GWJ51"/>
    <mergeCell ref="GWK51:GWL51"/>
    <mergeCell ref="GWM51:GWN51"/>
    <mergeCell ref="GWO51:GWP51"/>
    <mergeCell ref="GWQ51:GWR51"/>
    <mergeCell ref="GWS51:GWT51"/>
    <mergeCell ref="GWU51:GWV51"/>
    <mergeCell ref="GWW51:GWX51"/>
    <mergeCell ref="GWY51:GWZ51"/>
    <mergeCell ref="GXA51:GXB51"/>
    <mergeCell ref="GXC51:GXD51"/>
    <mergeCell ref="GXE51:GXF51"/>
    <mergeCell ref="GXG51:GXH51"/>
    <mergeCell ref="GXI51:GXJ51"/>
    <mergeCell ref="GXK51:GXL51"/>
    <mergeCell ref="GXM51:GXN51"/>
    <mergeCell ref="GXO51:GXP51"/>
    <mergeCell ref="GXQ51:GXR51"/>
    <mergeCell ref="GXS51:GXT51"/>
    <mergeCell ref="GXU51:GXV51"/>
    <mergeCell ref="GXW51:GXX51"/>
    <mergeCell ref="GXY51:GXZ51"/>
    <mergeCell ref="GYA51:GYB51"/>
    <mergeCell ref="GYC51:GYD51"/>
    <mergeCell ref="GYE51:GYF51"/>
    <mergeCell ref="GYG51:GYH51"/>
    <mergeCell ref="GYI51:GYJ51"/>
    <mergeCell ref="HDY51:HDZ51"/>
    <mergeCell ref="HEA51:HEB51"/>
    <mergeCell ref="HEC51:HED51"/>
    <mergeCell ref="GYQ51:GYR51"/>
    <mergeCell ref="GYS51:GYT51"/>
    <mergeCell ref="GYU51:GYV51"/>
    <mergeCell ref="GYW51:GYX51"/>
    <mergeCell ref="GYY51:GYZ51"/>
    <mergeCell ref="GZA51:GZB51"/>
    <mergeCell ref="GZC51:GZD51"/>
    <mergeCell ref="GZE51:GZF51"/>
    <mergeCell ref="GZG51:GZH51"/>
    <mergeCell ref="GZI51:GZJ51"/>
    <mergeCell ref="GZK51:GZL51"/>
    <mergeCell ref="GZM51:GZN51"/>
    <mergeCell ref="GZO51:GZP51"/>
    <mergeCell ref="GZQ51:GZR51"/>
    <mergeCell ref="GZS51:GZT51"/>
    <mergeCell ref="GZU51:GZV51"/>
    <mergeCell ref="GZW51:GZX51"/>
    <mergeCell ref="GZY51:GZZ51"/>
    <mergeCell ref="HAA51:HAB51"/>
    <mergeCell ref="HAC51:HAD51"/>
    <mergeCell ref="HAE51:HAF51"/>
    <mergeCell ref="HAG51:HAH51"/>
    <mergeCell ref="HAI51:HAJ51"/>
    <mergeCell ref="HAK51:HAL51"/>
    <mergeCell ref="HAM51:HAN51"/>
    <mergeCell ref="HAO51:HAP51"/>
    <mergeCell ref="HAQ51:HAR51"/>
    <mergeCell ref="HAS51:HAT51"/>
    <mergeCell ref="HAU51:HAV51"/>
    <mergeCell ref="HAW51:HAX51"/>
    <mergeCell ref="HAY51:HAZ51"/>
    <mergeCell ref="HBA51:HBB51"/>
    <mergeCell ref="HBC51:HBD51"/>
    <mergeCell ref="HBE51:HBF51"/>
    <mergeCell ref="HBG51:HBH51"/>
    <mergeCell ref="HBI51:HBJ51"/>
    <mergeCell ref="HBK51:HBL51"/>
    <mergeCell ref="HBM51:HBN51"/>
    <mergeCell ref="HBO51:HBP51"/>
    <mergeCell ref="HBQ51:HBR51"/>
    <mergeCell ref="HBS51:HBT51"/>
    <mergeCell ref="HBU51:HBV51"/>
    <mergeCell ref="HBW51:HBX51"/>
    <mergeCell ref="HBY51:HBZ51"/>
    <mergeCell ref="HCA51:HCB51"/>
    <mergeCell ref="HCC51:HCD51"/>
    <mergeCell ref="HCE51:HCF51"/>
    <mergeCell ref="HCG51:HCH51"/>
    <mergeCell ref="HCI51:HCJ51"/>
    <mergeCell ref="HCK51:HCL51"/>
    <mergeCell ref="HCM51:HCN51"/>
    <mergeCell ref="HCO51:HCP51"/>
    <mergeCell ref="HCQ51:HCR51"/>
    <mergeCell ref="HCS51:HCT51"/>
    <mergeCell ref="HCU51:HCV51"/>
    <mergeCell ref="HCW51:HCX51"/>
    <mergeCell ref="HCY51:HCZ51"/>
    <mergeCell ref="HDA51:HDB51"/>
    <mergeCell ref="HDC51:HDD51"/>
    <mergeCell ref="HDE51:HDF51"/>
    <mergeCell ref="HDG51:HDH51"/>
    <mergeCell ref="HDI51:HDJ51"/>
    <mergeCell ref="HDK51:HDL51"/>
    <mergeCell ref="HDM51:HDN51"/>
    <mergeCell ref="HDO51:HDP51"/>
    <mergeCell ref="HDQ51:HDR51"/>
    <mergeCell ref="HDS51:HDT51"/>
    <mergeCell ref="HDU51:HDV51"/>
    <mergeCell ref="HDW51:HDX51"/>
    <mergeCell ref="HJM51:HJN51"/>
    <mergeCell ref="HIY51:HIZ51"/>
    <mergeCell ref="HJA51:HJB51"/>
    <mergeCell ref="HJC51:HJD51"/>
    <mergeCell ref="HJE51:HJF51"/>
    <mergeCell ref="HJG51:HJH51"/>
    <mergeCell ref="HJI51:HJJ51"/>
    <mergeCell ref="HJK51:HJL51"/>
    <mergeCell ref="HJO51:HJP51"/>
    <mergeCell ref="HJQ51:HJR51"/>
    <mergeCell ref="HEE51:HEF51"/>
    <mergeCell ref="HEG51:HEH51"/>
    <mergeCell ref="HEI51:HEJ51"/>
    <mergeCell ref="HEK51:HEL51"/>
    <mergeCell ref="HEM51:HEN51"/>
    <mergeCell ref="HEO51:HEP51"/>
    <mergeCell ref="HEQ51:HER51"/>
    <mergeCell ref="HES51:HET51"/>
    <mergeCell ref="HEU51:HEV51"/>
    <mergeCell ref="HEW51:HEX51"/>
    <mergeCell ref="HEY51:HEZ51"/>
    <mergeCell ref="HFA51:HFB51"/>
    <mergeCell ref="HFC51:HFD51"/>
    <mergeCell ref="HFE51:HFF51"/>
    <mergeCell ref="HFG51:HFH51"/>
    <mergeCell ref="HFI51:HFJ51"/>
    <mergeCell ref="HFK51:HFL51"/>
    <mergeCell ref="HFM51:HFN51"/>
    <mergeCell ref="HFO51:HFP51"/>
    <mergeCell ref="HFQ51:HFR51"/>
    <mergeCell ref="HFS51:HFT51"/>
    <mergeCell ref="HFU51:HFV51"/>
    <mergeCell ref="HFW51:HFX51"/>
    <mergeCell ref="HFY51:HFZ51"/>
    <mergeCell ref="HGA51:HGB51"/>
    <mergeCell ref="HGC51:HGD51"/>
    <mergeCell ref="HGE51:HGF51"/>
    <mergeCell ref="HGG51:HGH51"/>
    <mergeCell ref="HGI51:HGJ51"/>
    <mergeCell ref="HGK51:HGL51"/>
    <mergeCell ref="HGM51:HGN51"/>
    <mergeCell ref="HGO51:HGP51"/>
    <mergeCell ref="HGQ51:HGR51"/>
    <mergeCell ref="HGS51:HGT51"/>
    <mergeCell ref="HGU51:HGV51"/>
    <mergeCell ref="HGW51:HGX51"/>
    <mergeCell ref="HGY51:HGZ51"/>
    <mergeCell ref="HHA51:HHB51"/>
    <mergeCell ref="HHC51:HHD51"/>
    <mergeCell ref="HHE51:HHF51"/>
    <mergeCell ref="HHG51:HHH51"/>
    <mergeCell ref="HHI51:HHJ51"/>
    <mergeCell ref="HHK51:HHL51"/>
    <mergeCell ref="HHM51:HHN51"/>
    <mergeCell ref="HHO51:HHP51"/>
    <mergeCell ref="HHQ51:HHR51"/>
    <mergeCell ref="HHS51:HHT51"/>
    <mergeCell ref="HHU51:HHV51"/>
    <mergeCell ref="HHW51:HHX51"/>
    <mergeCell ref="HHY51:HHZ51"/>
    <mergeCell ref="HIA51:HIB51"/>
    <mergeCell ref="HIC51:HID51"/>
    <mergeCell ref="HIE51:HIF51"/>
    <mergeCell ref="HIG51:HIH51"/>
    <mergeCell ref="HII51:HIJ51"/>
    <mergeCell ref="HIK51:HIL51"/>
    <mergeCell ref="HIM51:HIN51"/>
    <mergeCell ref="HIO51:HIP51"/>
    <mergeCell ref="HIQ51:HIR51"/>
    <mergeCell ref="HIS51:HIT51"/>
    <mergeCell ref="HIU51:HIV51"/>
    <mergeCell ref="HIW51:HIX51"/>
    <mergeCell ref="HPA51:HPB51"/>
    <mergeCell ref="HPC51:HPD51"/>
    <mergeCell ref="HPE51:HPF51"/>
    <mergeCell ref="HJS51:HJT51"/>
    <mergeCell ref="HJU51:HJV51"/>
    <mergeCell ref="HJW51:HJX51"/>
    <mergeCell ref="HJY51:HJZ51"/>
    <mergeCell ref="HKA51:HKB51"/>
    <mergeCell ref="HKC51:HKD51"/>
    <mergeCell ref="HKE51:HKF51"/>
    <mergeCell ref="HKG51:HKH51"/>
    <mergeCell ref="HKI51:HKJ51"/>
    <mergeCell ref="HKK51:HKL51"/>
    <mergeCell ref="HKM51:HKN51"/>
    <mergeCell ref="HKO51:HKP51"/>
    <mergeCell ref="HKQ51:HKR51"/>
    <mergeCell ref="HKS51:HKT51"/>
    <mergeCell ref="HKU51:HKV51"/>
    <mergeCell ref="HKW51:HKX51"/>
    <mergeCell ref="HKY51:HKZ51"/>
    <mergeCell ref="HLA51:HLB51"/>
    <mergeCell ref="HLC51:HLD51"/>
    <mergeCell ref="HLE51:HLF51"/>
    <mergeCell ref="HLG51:HLH51"/>
    <mergeCell ref="HLI51:HLJ51"/>
    <mergeCell ref="HLK51:HLL51"/>
    <mergeCell ref="HLM51:HLN51"/>
    <mergeCell ref="HLO51:HLP51"/>
    <mergeCell ref="HLQ51:HLR51"/>
    <mergeCell ref="HLS51:HLT51"/>
    <mergeCell ref="HLU51:HLV51"/>
    <mergeCell ref="HLW51:HLX51"/>
    <mergeCell ref="HLY51:HLZ51"/>
    <mergeCell ref="HMA51:HMB51"/>
    <mergeCell ref="HMC51:HMD51"/>
    <mergeCell ref="HME51:HMF51"/>
    <mergeCell ref="HMG51:HMH51"/>
    <mergeCell ref="HMI51:HMJ51"/>
    <mergeCell ref="HMK51:HML51"/>
    <mergeCell ref="HMM51:HMN51"/>
    <mergeCell ref="HMO51:HMP51"/>
    <mergeCell ref="HMQ51:HMR51"/>
    <mergeCell ref="HMS51:HMT51"/>
    <mergeCell ref="HMU51:HMV51"/>
    <mergeCell ref="HMW51:HMX51"/>
    <mergeCell ref="HMY51:HMZ51"/>
    <mergeCell ref="HNA51:HNB51"/>
    <mergeCell ref="HNC51:HND51"/>
    <mergeCell ref="HNE51:HNF51"/>
    <mergeCell ref="HNG51:HNH51"/>
    <mergeCell ref="HNI51:HNJ51"/>
    <mergeCell ref="HNK51:HNL51"/>
    <mergeCell ref="HNM51:HNN51"/>
    <mergeCell ref="HNO51:HNP51"/>
    <mergeCell ref="HNQ51:HNR51"/>
    <mergeCell ref="HNS51:HNT51"/>
    <mergeCell ref="HNU51:HNV51"/>
    <mergeCell ref="HNW51:HNX51"/>
    <mergeCell ref="HNY51:HNZ51"/>
    <mergeCell ref="HOA51:HOB51"/>
    <mergeCell ref="HOC51:HOD51"/>
    <mergeCell ref="HOE51:HOF51"/>
    <mergeCell ref="HOG51:HOH51"/>
    <mergeCell ref="HOI51:HOJ51"/>
    <mergeCell ref="HOK51:HOL51"/>
    <mergeCell ref="HOM51:HON51"/>
    <mergeCell ref="HOO51:HOP51"/>
    <mergeCell ref="HOQ51:HOR51"/>
    <mergeCell ref="HOS51:HOT51"/>
    <mergeCell ref="HOU51:HOV51"/>
    <mergeCell ref="HOW51:HOX51"/>
    <mergeCell ref="HOY51:HOZ51"/>
    <mergeCell ref="HUO51:HUP51"/>
    <mergeCell ref="HUQ51:HUR51"/>
    <mergeCell ref="HUS51:HUT51"/>
    <mergeCell ref="HPG51:HPH51"/>
    <mergeCell ref="HPI51:HPJ51"/>
    <mergeCell ref="HPK51:HPL51"/>
    <mergeCell ref="HPM51:HPN51"/>
    <mergeCell ref="HPO51:HPP51"/>
    <mergeCell ref="HPQ51:HPR51"/>
    <mergeCell ref="HPS51:HPT51"/>
    <mergeCell ref="HPU51:HPV51"/>
    <mergeCell ref="HPW51:HPX51"/>
    <mergeCell ref="HPY51:HPZ51"/>
    <mergeCell ref="HQA51:HQB51"/>
    <mergeCell ref="HQC51:HQD51"/>
    <mergeCell ref="HQE51:HQF51"/>
    <mergeCell ref="HQG51:HQH51"/>
    <mergeCell ref="HQI51:HQJ51"/>
    <mergeCell ref="HQK51:HQL51"/>
    <mergeCell ref="HQM51:HQN51"/>
    <mergeCell ref="HQO51:HQP51"/>
    <mergeCell ref="HQQ51:HQR51"/>
    <mergeCell ref="HQS51:HQT51"/>
    <mergeCell ref="HQU51:HQV51"/>
    <mergeCell ref="HQW51:HQX51"/>
    <mergeCell ref="HQY51:HQZ51"/>
    <mergeCell ref="HRA51:HRB51"/>
    <mergeCell ref="HRC51:HRD51"/>
    <mergeCell ref="HRE51:HRF51"/>
    <mergeCell ref="HRG51:HRH51"/>
    <mergeCell ref="HRI51:HRJ51"/>
    <mergeCell ref="HRK51:HRL51"/>
    <mergeCell ref="HRM51:HRN51"/>
    <mergeCell ref="HRO51:HRP51"/>
    <mergeCell ref="HRQ51:HRR51"/>
    <mergeCell ref="HRS51:HRT51"/>
    <mergeCell ref="HRU51:HRV51"/>
    <mergeCell ref="HRW51:HRX51"/>
    <mergeCell ref="HRY51:HRZ51"/>
    <mergeCell ref="HSA51:HSB51"/>
    <mergeCell ref="HSC51:HSD51"/>
    <mergeCell ref="HSE51:HSF51"/>
    <mergeCell ref="HSG51:HSH51"/>
    <mergeCell ref="HSI51:HSJ51"/>
    <mergeCell ref="HSK51:HSL51"/>
    <mergeCell ref="HSM51:HSN51"/>
    <mergeCell ref="HSO51:HSP51"/>
    <mergeCell ref="HSQ51:HSR51"/>
    <mergeCell ref="HSS51:HST51"/>
    <mergeCell ref="HSU51:HSV51"/>
    <mergeCell ref="HSW51:HSX51"/>
    <mergeCell ref="HSY51:HSZ51"/>
    <mergeCell ref="HTA51:HTB51"/>
    <mergeCell ref="HTC51:HTD51"/>
    <mergeCell ref="HTE51:HTF51"/>
    <mergeCell ref="HTG51:HTH51"/>
    <mergeCell ref="HTI51:HTJ51"/>
    <mergeCell ref="HTK51:HTL51"/>
    <mergeCell ref="HTM51:HTN51"/>
    <mergeCell ref="HTO51:HTP51"/>
    <mergeCell ref="HTQ51:HTR51"/>
    <mergeCell ref="HTS51:HTT51"/>
    <mergeCell ref="HTU51:HTV51"/>
    <mergeCell ref="HTW51:HTX51"/>
    <mergeCell ref="HTY51:HTZ51"/>
    <mergeCell ref="HUA51:HUB51"/>
    <mergeCell ref="HUC51:HUD51"/>
    <mergeCell ref="HUE51:HUF51"/>
    <mergeCell ref="HUG51:HUH51"/>
    <mergeCell ref="HUI51:HUJ51"/>
    <mergeCell ref="HUK51:HUL51"/>
    <mergeCell ref="HUM51:HUN51"/>
    <mergeCell ref="IAC51:IAD51"/>
    <mergeCell ref="IAE51:IAF51"/>
    <mergeCell ref="IAG51:IAH51"/>
    <mergeCell ref="HUU51:HUV51"/>
    <mergeCell ref="HUW51:HUX51"/>
    <mergeCell ref="HUY51:HUZ51"/>
    <mergeCell ref="HVA51:HVB51"/>
    <mergeCell ref="HVC51:HVD51"/>
    <mergeCell ref="HVE51:HVF51"/>
    <mergeCell ref="HVG51:HVH51"/>
    <mergeCell ref="HVI51:HVJ51"/>
    <mergeCell ref="HVK51:HVL51"/>
    <mergeCell ref="HVM51:HVN51"/>
    <mergeCell ref="HVO51:HVP51"/>
    <mergeCell ref="HVQ51:HVR51"/>
    <mergeCell ref="HVS51:HVT51"/>
    <mergeCell ref="HVU51:HVV51"/>
    <mergeCell ref="HVW51:HVX51"/>
    <mergeCell ref="HVY51:HVZ51"/>
    <mergeCell ref="HWA51:HWB51"/>
    <mergeCell ref="HWC51:HWD51"/>
    <mergeCell ref="HWE51:HWF51"/>
    <mergeCell ref="HWG51:HWH51"/>
    <mergeCell ref="HWI51:HWJ51"/>
    <mergeCell ref="HWK51:HWL51"/>
    <mergeCell ref="HWM51:HWN51"/>
    <mergeCell ref="HWO51:HWP51"/>
    <mergeCell ref="HWQ51:HWR51"/>
    <mergeCell ref="HWS51:HWT51"/>
    <mergeCell ref="HWU51:HWV51"/>
    <mergeCell ref="HWW51:HWX51"/>
    <mergeCell ref="HWY51:HWZ51"/>
    <mergeCell ref="HXA51:HXB51"/>
    <mergeCell ref="HXC51:HXD51"/>
    <mergeCell ref="HXE51:HXF51"/>
    <mergeCell ref="HXG51:HXH51"/>
    <mergeCell ref="HXI51:HXJ51"/>
    <mergeCell ref="HXK51:HXL51"/>
    <mergeCell ref="HXM51:HXN51"/>
    <mergeCell ref="HXO51:HXP51"/>
    <mergeCell ref="HXQ51:HXR51"/>
    <mergeCell ref="HXS51:HXT51"/>
    <mergeCell ref="HXU51:HXV51"/>
    <mergeCell ref="HXW51:HXX51"/>
    <mergeCell ref="HXY51:HXZ51"/>
    <mergeCell ref="HYA51:HYB51"/>
    <mergeCell ref="HYC51:HYD51"/>
    <mergeCell ref="HYE51:HYF51"/>
    <mergeCell ref="HYG51:HYH51"/>
    <mergeCell ref="HYI51:HYJ51"/>
    <mergeCell ref="HYK51:HYL51"/>
    <mergeCell ref="HYM51:HYN51"/>
    <mergeCell ref="HYO51:HYP51"/>
    <mergeCell ref="HYQ51:HYR51"/>
    <mergeCell ref="HYS51:HYT51"/>
    <mergeCell ref="HYU51:HYV51"/>
    <mergeCell ref="HYW51:HYX51"/>
    <mergeCell ref="HYY51:HYZ51"/>
    <mergeCell ref="HZA51:HZB51"/>
    <mergeCell ref="HZC51:HZD51"/>
    <mergeCell ref="HZE51:HZF51"/>
    <mergeCell ref="HZG51:HZH51"/>
    <mergeCell ref="HZI51:HZJ51"/>
    <mergeCell ref="HZK51:HZL51"/>
    <mergeCell ref="HZM51:HZN51"/>
    <mergeCell ref="HZO51:HZP51"/>
    <mergeCell ref="HZQ51:HZR51"/>
    <mergeCell ref="HZS51:HZT51"/>
    <mergeCell ref="HZU51:HZV51"/>
    <mergeCell ref="HZW51:HZX51"/>
    <mergeCell ref="HZY51:HZZ51"/>
    <mergeCell ref="IAA51:IAB51"/>
    <mergeCell ref="IFQ51:IFR51"/>
    <mergeCell ref="IFS51:IFT51"/>
    <mergeCell ref="IFU51:IFV51"/>
    <mergeCell ref="IAI51:IAJ51"/>
    <mergeCell ref="IAK51:IAL51"/>
    <mergeCell ref="IAM51:IAN51"/>
    <mergeCell ref="IAO51:IAP51"/>
    <mergeCell ref="IAQ51:IAR51"/>
    <mergeCell ref="IAS51:IAT51"/>
    <mergeCell ref="IAU51:IAV51"/>
    <mergeCell ref="IAW51:IAX51"/>
    <mergeCell ref="IAY51:IAZ51"/>
    <mergeCell ref="IBA51:IBB51"/>
    <mergeCell ref="IBC51:IBD51"/>
    <mergeCell ref="IBE51:IBF51"/>
    <mergeCell ref="IBG51:IBH51"/>
    <mergeCell ref="IBI51:IBJ51"/>
    <mergeCell ref="IBK51:IBL51"/>
    <mergeCell ref="IBM51:IBN51"/>
    <mergeCell ref="IBO51:IBP51"/>
    <mergeCell ref="IBQ51:IBR51"/>
    <mergeCell ref="IBS51:IBT51"/>
    <mergeCell ref="IBU51:IBV51"/>
    <mergeCell ref="IBW51:IBX51"/>
    <mergeCell ref="IBY51:IBZ51"/>
    <mergeCell ref="ICA51:ICB51"/>
    <mergeCell ref="ICC51:ICD51"/>
    <mergeCell ref="ICE51:ICF51"/>
    <mergeCell ref="ICG51:ICH51"/>
    <mergeCell ref="ICI51:ICJ51"/>
    <mergeCell ref="ICK51:ICL51"/>
    <mergeCell ref="ICM51:ICN51"/>
    <mergeCell ref="ICO51:ICP51"/>
    <mergeCell ref="ICQ51:ICR51"/>
    <mergeCell ref="ICS51:ICT51"/>
    <mergeCell ref="ICU51:ICV51"/>
    <mergeCell ref="ICW51:ICX51"/>
    <mergeCell ref="ICY51:ICZ51"/>
    <mergeCell ref="IDA51:IDB51"/>
    <mergeCell ref="IDC51:IDD51"/>
    <mergeCell ref="IDE51:IDF51"/>
    <mergeCell ref="IDG51:IDH51"/>
    <mergeCell ref="IDI51:IDJ51"/>
    <mergeCell ref="IDK51:IDL51"/>
    <mergeCell ref="IDM51:IDN51"/>
    <mergeCell ref="IDO51:IDP51"/>
    <mergeCell ref="IDQ51:IDR51"/>
    <mergeCell ref="IDS51:IDT51"/>
    <mergeCell ref="IDU51:IDV51"/>
    <mergeCell ref="IDW51:IDX51"/>
    <mergeCell ref="IDY51:IDZ51"/>
    <mergeCell ref="IEA51:IEB51"/>
    <mergeCell ref="IEC51:IED51"/>
    <mergeCell ref="IEE51:IEF51"/>
    <mergeCell ref="IEG51:IEH51"/>
    <mergeCell ref="IEI51:IEJ51"/>
    <mergeCell ref="IEK51:IEL51"/>
    <mergeCell ref="IEM51:IEN51"/>
    <mergeCell ref="IEO51:IEP51"/>
    <mergeCell ref="IEQ51:IER51"/>
    <mergeCell ref="IES51:IET51"/>
    <mergeCell ref="IEU51:IEV51"/>
    <mergeCell ref="IEW51:IEX51"/>
    <mergeCell ref="IEY51:IEZ51"/>
    <mergeCell ref="IFA51:IFB51"/>
    <mergeCell ref="IFC51:IFD51"/>
    <mergeCell ref="IFE51:IFF51"/>
    <mergeCell ref="IFG51:IFH51"/>
    <mergeCell ref="IFI51:IFJ51"/>
    <mergeCell ref="IFK51:IFL51"/>
    <mergeCell ref="IFM51:IFN51"/>
    <mergeCell ref="IFO51:IFP51"/>
    <mergeCell ref="ILE51:ILF51"/>
    <mergeCell ref="IKQ51:IKR51"/>
    <mergeCell ref="IKS51:IKT51"/>
    <mergeCell ref="IKU51:IKV51"/>
    <mergeCell ref="IKW51:IKX51"/>
    <mergeCell ref="IKY51:IKZ51"/>
    <mergeCell ref="ILA51:ILB51"/>
    <mergeCell ref="ILC51:ILD51"/>
    <mergeCell ref="ILG51:ILH51"/>
    <mergeCell ref="ILI51:ILJ51"/>
    <mergeCell ref="IFW51:IFX51"/>
    <mergeCell ref="IFY51:IFZ51"/>
    <mergeCell ref="IGA51:IGB51"/>
    <mergeCell ref="IGC51:IGD51"/>
    <mergeCell ref="IGE51:IGF51"/>
    <mergeCell ref="IGG51:IGH51"/>
    <mergeCell ref="IGI51:IGJ51"/>
    <mergeCell ref="IGK51:IGL51"/>
    <mergeCell ref="IGM51:IGN51"/>
    <mergeCell ref="IGO51:IGP51"/>
    <mergeCell ref="IGQ51:IGR51"/>
    <mergeCell ref="IGS51:IGT51"/>
    <mergeCell ref="IGU51:IGV51"/>
    <mergeCell ref="IGW51:IGX51"/>
    <mergeCell ref="IGY51:IGZ51"/>
    <mergeCell ref="IHA51:IHB51"/>
    <mergeCell ref="IHC51:IHD51"/>
    <mergeCell ref="IHE51:IHF51"/>
    <mergeCell ref="IHG51:IHH51"/>
    <mergeCell ref="IHI51:IHJ51"/>
    <mergeCell ref="IHK51:IHL51"/>
    <mergeCell ref="IHM51:IHN51"/>
    <mergeCell ref="IHO51:IHP51"/>
    <mergeCell ref="IHQ51:IHR51"/>
    <mergeCell ref="IHS51:IHT51"/>
    <mergeCell ref="IHU51:IHV51"/>
    <mergeCell ref="IHW51:IHX51"/>
    <mergeCell ref="IHY51:IHZ51"/>
    <mergeCell ref="IIA51:IIB51"/>
    <mergeCell ref="IIC51:IID51"/>
    <mergeCell ref="IIE51:IIF51"/>
    <mergeCell ref="IIG51:IIH51"/>
    <mergeCell ref="III51:IIJ51"/>
    <mergeCell ref="IIK51:IIL51"/>
    <mergeCell ref="IIM51:IIN51"/>
    <mergeCell ref="IIO51:IIP51"/>
    <mergeCell ref="IIQ51:IIR51"/>
    <mergeCell ref="IIS51:IIT51"/>
    <mergeCell ref="IIU51:IIV51"/>
    <mergeCell ref="IIW51:IIX51"/>
    <mergeCell ref="IIY51:IIZ51"/>
    <mergeCell ref="IJA51:IJB51"/>
    <mergeCell ref="IJC51:IJD51"/>
    <mergeCell ref="IJE51:IJF51"/>
    <mergeCell ref="IJG51:IJH51"/>
    <mergeCell ref="IJI51:IJJ51"/>
    <mergeCell ref="IJK51:IJL51"/>
    <mergeCell ref="IJM51:IJN51"/>
    <mergeCell ref="IJO51:IJP51"/>
    <mergeCell ref="IJQ51:IJR51"/>
    <mergeCell ref="IJS51:IJT51"/>
    <mergeCell ref="IJU51:IJV51"/>
    <mergeCell ref="IJW51:IJX51"/>
    <mergeCell ref="IJY51:IJZ51"/>
    <mergeCell ref="IKA51:IKB51"/>
    <mergeCell ref="IKC51:IKD51"/>
    <mergeCell ref="IKE51:IKF51"/>
    <mergeCell ref="IKG51:IKH51"/>
    <mergeCell ref="IKI51:IKJ51"/>
    <mergeCell ref="IKK51:IKL51"/>
    <mergeCell ref="IKM51:IKN51"/>
    <mergeCell ref="IKO51:IKP51"/>
    <mergeCell ref="IQS51:IQT51"/>
    <mergeCell ref="IQU51:IQV51"/>
    <mergeCell ref="IQW51:IQX51"/>
    <mergeCell ref="ILK51:ILL51"/>
    <mergeCell ref="ILM51:ILN51"/>
    <mergeCell ref="ILO51:ILP51"/>
    <mergeCell ref="ILQ51:ILR51"/>
    <mergeCell ref="ILS51:ILT51"/>
    <mergeCell ref="ILU51:ILV51"/>
    <mergeCell ref="ILW51:ILX51"/>
    <mergeCell ref="ILY51:ILZ51"/>
    <mergeCell ref="IMA51:IMB51"/>
    <mergeCell ref="IMC51:IMD51"/>
    <mergeCell ref="IME51:IMF51"/>
    <mergeCell ref="IMG51:IMH51"/>
    <mergeCell ref="IMI51:IMJ51"/>
    <mergeCell ref="IMK51:IML51"/>
    <mergeCell ref="IMM51:IMN51"/>
    <mergeCell ref="IMO51:IMP51"/>
    <mergeCell ref="IMQ51:IMR51"/>
    <mergeCell ref="IMS51:IMT51"/>
    <mergeCell ref="IMU51:IMV51"/>
    <mergeCell ref="IMW51:IMX51"/>
    <mergeCell ref="IMY51:IMZ51"/>
    <mergeCell ref="INA51:INB51"/>
    <mergeCell ref="INC51:IND51"/>
    <mergeCell ref="INE51:INF51"/>
    <mergeCell ref="ING51:INH51"/>
    <mergeCell ref="INI51:INJ51"/>
    <mergeCell ref="INK51:INL51"/>
    <mergeCell ref="INM51:INN51"/>
    <mergeCell ref="INO51:INP51"/>
    <mergeCell ref="INQ51:INR51"/>
    <mergeCell ref="INS51:INT51"/>
    <mergeCell ref="INU51:INV51"/>
    <mergeCell ref="INW51:INX51"/>
    <mergeCell ref="INY51:INZ51"/>
    <mergeCell ref="IOA51:IOB51"/>
    <mergeCell ref="IOC51:IOD51"/>
    <mergeCell ref="IOE51:IOF51"/>
    <mergeCell ref="IOG51:IOH51"/>
    <mergeCell ref="IOI51:IOJ51"/>
    <mergeCell ref="IOK51:IOL51"/>
    <mergeCell ref="IOM51:ION51"/>
    <mergeCell ref="IOO51:IOP51"/>
    <mergeCell ref="IOQ51:IOR51"/>
    <mergeCell ref="IOS51:IOT51"/>
    <mergeCell ref="IOU51:IOV51"/>
    <mergeCell ref="IOW51:IOX51"/>
    <mergeCell ref="IOY51:IOZ51"/>
    <mergeCell ref="IPA51:IPB51"/>
    <mergeCell ref="IPC51:IPD51"/>
    <mergeCell ref="IPE51:IPF51"/>
    <mergeCell ref="IPG51:IPH51"/>
    <mergeCell ref="IPI51:IPJ51"/>
    <mergeCell ref="IPK51:IPL51"/>
    <mergeCell ref="IPM51:IPN51"/>
    <mergeCell ref="IPO51:IPP51"/>
    <mergeCell ref="IPQ51:IPR51"/>
    <mergeCell ref="IPS51:IPT51"/>
    <mergeCell ref="IPU51:IPV51"/>
    <mergeCell ref="IPW51:IPX51"/>
    <mergeCell ref="IPY51:IPZ51"/>
    <mergeCell ref="IQA51:IQB51"/>
    <mergeCell ref="IQC51:IQD51"/>
    <mergeCell ref="IQE51:IQF51"/>
    <mergeCell ref="IQG51:IQH51"/>
    <mergeCell ref="IQI51:IQJ51"/>
    <mergeCell ref="IQK51:IQL51"/>
    <mergeCell ref="IQM51:IQN51"/>
    <mergeCell ref="IQO51:IQP51"/>
    <mergeCell ref="IQQ51:IQR51"/>
    <mergeCell ref="IWG51:IWH51"/>
    <mergeCell ref="IWI51:IWJ51"/>
    <mergeCell ref="IWK51:IWL51"/>
    <mergeCell ref="IQY51:IQZ51"/>
    <mergeCell ref="IRA51:IRB51"/>
    <mergeCell ref="IRC51:IRD51"/>
    <mergeCell ref="IRE51:IRF51"/>
    <mergeCell ref="IRG51:IRH51"/>
    <mergeCell ref="IRI51:IRJ51"/>
    <mergeCell ref="IRK51:IRL51"/>
    <mergeCell ref="IRM51:IRN51"/>
    <mergeCell ref="IRO51:IRP51"/>
    <mergeCell ref="IRQ51:IRR51"/>
    <mergeCell ref="IRS51:IRT51"/>
    <mergeCell ref="IRU51:IRV51"/>
    <mergeCell ref="IRW51:IRX51"/>
    <mergeCell ref="IRY51:IRZ51"/>
    <mergeCell ref="ISA51:ISB51"/>
    <mergeCell ref="ISC51:ISD51"/>
    <mergeCell ref="ISE51:ISF51"/>
    <mergeCell ref="ISG51:ISH51"/>
    <mergeCell ref="ISI51:ISJ51"/>
    <mergeCell ref="ISK51:ISL51"/>
    <mergeCell ref="ISM51:ISN51"/>
    <mergeCell ref="ISO51:ISP51"/>
    <mergeCell ref="ISQ51:ISR51"/>
    <mergeCell ref="ISS51:IST51"/>
    <mergeCell ref="ISU51:ISV51"/>
    <mergeCell ref="ISW51:ISX51"/>
    <mergeCell ref="ISY51:ISZ51"/>
    <mergeCell ref="ITA51:ITB51"/>
    <mergeCell ref="ITC51:ITD51"/>
    <mergeCell ref="ITE51:ITF51"/>
    <mergeCell ref="ITG51:ITH51"/>
    <mergeCell ref="ITI51:ITJ51"/>
    <mergeCell ref="ITK51:ITL51"/>
    <mergeCell ref="ITM51:ITN51"/>
    <mergeCell ref="ITO51:ITP51"/>
    <mergeCell ref="ITQ51:ITR51"/>
    <mergeCell ref="ITS51:ITT51"/>
    <mergeCell ref="ITU51:ITV51"/>
    <mergeCell ref="ITW51:ITX51"/>
    <mergeCell ref="ITY51:ITZ51"/>
    <mergeCell ref="IUA51:IUB51"/>
    <mergeCell ref="IUC51:IUD51"/>
    <mergeCell ref="IUE51:IUF51"/>
    <mergeCell ref="IUG51:IUH51"/>
    <mergeCell ref="IUI51:IUJ51"/>
    <mergeCell ref="IUK51:IUL51"/>
    <mergeCell ref="IUM51:IUN51"/>
    <mergeCell ref="IUO51:IUP51"/>
    <mergeCell ref="IUQ51:IUR51"/>
    <mergeCell ref="IUS51:IUT51"/>
    <mergeCell ref="IUU51:IUV51"/>
    <mergeCell ref="IUW51:IUX51"/>
    <mergeCell ref="IUY51:IUZ51"/>
    <mergeCell ref="IVA51:IVB51"/>
    <mergeCell ref="IVC51:IVD51"/>
    <mergeCell ref="IVE51:IVF51"/>
    <mergeCell ref="IVG51:IVH51"/>
    <mergeCell ref="IVI51:IVJ51"/>
    <mergeCell ref="IVK51:IVL51"/>
    <mergeCell ref="IVM51:IVN51"/>
    <mergeCell ref="IVO51:IVP51"/>
    <mergeCell ref="IVQ51:IVR51"/>
    <mergeCell ref="IVS51:IVT51"/>
    <mergeCell ref="IVU51:IVV51"/>
    <mergeCell ref="IVW51:IVX51"/>
    <mergeCell ref="IVY51:IVZ51"/>
    <mergeCell ref="IWA51:IWB51"/>
    <mergeCell ref="IWC51:IWD51"/>
    <mergeCell ref="IWE51:IWF51"/>
    <mergeCell ref="JBU51:JBV51"/>
    <mergeCell ref="JBW51:JBX51"/>
    <mergeCell ref="JBY51:JBZ51"/>
    <mergeCell ref="IWM51:IWN51"/>
    <mergeCell ref="IWO51:IWP51"/>
    <mergeCell ref="IWQ51:IWR51"/>
    <mergeCell ref="IWS51:IWT51"/>
    <mergeCell ref="IWU51:IWV51"/>
    <mergeCell ref="IWW51:IWX51"/>
    <mergeCell ref="IWY51:IWZ51"/>
    <mergeCell ref="IXA51:IXB51"/>
    <mergeCell ref="IXC51:IXD51"/>
    <mergeCell ref="IXE51:IXF51"/>
    <mergeCell ref="IXG51:IXH51"/>
    <mergeCell ref="IXI51:IXJ51"/>
    <mergeCell ref="IXK51:IXL51"/>
    <mergeCell ref="IXM51:IXN51"/>
    <mergeCell ref="IXO51:IXP51"/>
    <mergeCell ref="IXQ51:IXR51"/>
    <mergeCell ref="IXS51:IXT51"/>
    <mergeCell ref="IXU51:IXV51"/>
    <mergeCell ref="IXW51:IXX51"/>
    <mergeCell ref="IXY51:IXZ51"/>
    <mergeCell ref="IYA51:IYB51"/>
    <mergeCell ref="IYC51:IYD51"/>
    <mergeCell ref="IYE51:IYF51"/>
    <mergeCell ref="IYG51:IYH51"/>
    <mergeCell ref="IYI51:IYJ51"/>
    <mergeCell ref="IYK51:IYL51"/>
    <mergeCell ref="IYM51:IYN51"/>
    <mergeCell ref="IYO51:IYP51"/>
    <mergeCell ref="IYQ51:IYR51"/>
    <mergeCell ref="IYS51:IYT51"/>
    <mergeCell ref="IYU51:IYV51"/>
    <mergeCell ref="IYW51:IYX51"/>
    <mergeCell ref="IYY51:IYZ51"/>
    <mergeCell ref="IZA51:IZB51"/>
    <mergeCell ref="IZC51:IZD51"/>
    <mergeCell ref="IZE51:IZF51"/>
    <mergeCell ref="IZG51:IZH51"/>
    <mergeCell ref="IZI51:IZJ51"/>
    <mergeCell ref="IZK51:IZL51"/>
    <mergeCell ref="IZM51:IZN51"/>
    <mergeCell ref="IZO51:IZP51"/>
    <mergeCell ref="IZQ51:IZR51"/>
    <mergeCell ref="IZS51:IZT51"/>
    <mergeCell ref="IZU51:IZV51"/>
    <mergeCell ref="IZW51:IZX51"/>
    <mergeCell ref="IZY51:IZZ51"/>
    <mergeCell ref="JAA51:JAB51"/>
    <mergeCell ref="JAC51:JAD51"/>
    <mergeCell ref="JAE51:JAF51"/>
    <mergeCell ref="JAG51:JAH51"/>
    <mergeCell ref="JAI51:JAJ51"/>
    <mergeCell ref="JAK51:JAL51"/>
    <mergeCell ref="JAM51:JAN51"/>
    <mergeCell ref="JAO51:JAP51"/>
    <mergeCell ref="JAQ51:JAR51"/>
    <mergeCell ref="JAS51:JAT51"/>
    <mergeCell ref="JAU51:JAV51"/>
    <mergeCell ref="JAW51:JAX51"/>
    <mergeCell ref="JAY51:JAZ51"/>
    <mergeCell ref="JBA51:JBB51"/>
    <mergeCell ref="JBC51:JBD51"/>
    <mergeCell ref="JBE51:JBF51"/>
    <mergeCell ref="JBG51:JBH51"/>
    <mergeCell ref="JBI51:JBJ51"/>
    <mergeCell ref="JBK51:JBL51"/>
    <mergeCell ref="JBM51:JBN51"/>
    <mergeCell ref="JBO51:JBP51"/>
    <mergeCell ref="JBQ51:JBR51"/>
    <mergeCell ref="JBS51:JBT51"/>
    <mergeCell ref="JHI51:JHJ51"/>
    <mergeCell ref="JHK51:JHL51"/>
    <mergeCell ref="JHM51:JHN51"/>
    <mergeCell ref="JCA51:JCB51"/>
    <mergeCell ref="JCC51:JCD51"/>
    <mergeCell ref="JCE51:JCF51"/>
    <mergeCell ref="JCG51:JCH51"/>
    <mergeCell ref="JCI51:JCJ51"/>
    <mergeCell ref="JCK51:JCL51"/>
    <mergeCell ref="JCM51:JCN51"/>
    <mergeCell ref="JCO51:JCP51"/>
    <mergeCell ref="JCQ51:JCR51"/>
    <mergeCell ref="JCS51:JCT51"/>
    <mergeCell ref="JCU51:JCV51"/>
    <mergeCell ref="JCW51:JCX51"/>
    <mergeCell ref="JCY51:JCZ51"/>
    <mergeCell ref="JDA51:JDB51"/>
    <mergeCell ref="JDC51:JDD51"/>
    <mergeCell ref="JDE51:JDF51"/>
    <mergeCell ref="JDG51:JDH51"/>
    <mergeCell ref="JDI51:JDJ51"/>
    <mergeCell ref="JDK51:JDL51"/>
    <mergeCell ref="JDM51:JDN51"/>
    <mergeCell ref="JDO51:JDP51"/>
    <mergeCell ref="JDQ51:JDR51"/>
    <mergeCell ref="JDS51:JDT51"/>
    <mergeCell ref="JDU51:JDV51"/>
    <mergeCell ref="JDW51:JDX51"/>
    <mergeCell ref="JDY51:JDZ51"/>
    <mergeCell ref="JEA51:JEB51"/>
    <mergeCell ref="JEC51:JED51"/>
    <mergeCell ref="JEE51:JEF51"/>
    <mergeCell ref="JEG51:JEH51"/>
    <mergeCell ref="JEI51:JEJ51"/>
    <mergeCell ref="JEK51:JEL51"/>
    <mergeCell ref="JEM51:JEN51"/>
    <mergeCell ref="JEO51:JEP51"/>
    <mergeCell ref="JEQ51:JER51"/>
    <mergeCell ref="JES51:JET51"/>
    <mergeCell ref="JEU51:JEV51"/>
    <mergeCell ref="JEW51:JEX51"/>
    <mergeCell ref="JEY51:JEZ51"/>
    <mergeCell ref="JFA51:JFB51"/>
    <mergeCell ref="JFC51:JFD51"/>
    <mergeCell ref="JFE51:JFF51"/>
    <mergeCell ref="JFG51:JFH51"/>
    <mergeCell ref="JFI51:JFJ51"/>
    <mergeCell ref="JFK51:JFL51"/>
    <mergeCell ref="JFM51:JFN51"/>
    <mergeCell ref="JFO51:JFP51"/>
    <mergeCell ref="JFQ51:JFR51"/>
    <mergeCell ref="JFS51:JFT51"/>
    <mergeCell ref="JFU51:JFV51"/>
    <mergeCell ref="JFW51:JFX51"/>
    <mergeCell ref="JFY51:JFZ51"/>
    <mergeCell ref="JGA51:JGB51"/>
    <mergeCell ref="JGC51:JGD51"/>
    <mergeCell ref="JGE51:JGF51"/>
    <mergeCell ref="JGG51:JGH51"/>
    <mergeCell ref="JGI51:JGJ51"/>
    <mergeCell ref="JGK51:JGL51"/>
    <mergeCell ref="JGM51:JGN51"/>
    <mergeCell ref="JGO51:JGP51"/>
    <mergeCell ref="JGQ51:JGR51"/>
    <mergeCell ref="JGS51:JGT51"/>
    <mergeCell ref="JGU51:JGV51"/>
    <mergeCell ref="JGW51:JGX51"/>
    <mergeCell ref="JGY51:JGZ51"/>
    <mergeCell ref="JHA51:JHB51"/>
    <mergeCell ref="JHC51:JHD51"/>
    <mergeCell ref="JHE51:JHF51"/>
    <mergeCell ref="JHG51:JHH51"/>
    <mergeCell ref="JMW51:JMX51"/>
    <mergeCell ref="JMI51:JMJ51"/>
    <mergeCell ref="JMK51:JML51"/>
    <mergeCell ref="JMM51:JMN51"/>
    <mergeCell ref="JMO51:JMP51"/>
    <mergeCell ref="JMQ51:JMR51"/>
    <mergeCell ref="JMS51:JMT51"/>
    <mergeCell ref="JMU51:JMV51"/>
    <mergeCell ref="JMY51:JMZ51"/>
    <mergeCell ref="JNA51:JNB51"/>
    <mergeCell ref="JHO51:JHP51"/>
    <mergeCell ref="JHQ51:JHR51"/>
    <mergeCell ref="JHS51:JHT51"/>
    <mergeCell ref="JHU51:JHV51"/>
    <mergeCell ref="JHW51:JHX51"/>
    <mergeCell ref="JHY51:JHZ51"/>
    <mergeCell ref="JIA51:JIB51"/>
    <mergeCell ref="JIC51:JID51"/>
    <mergeCell ref="JIE51:JIF51"/>
    <mergeCell ref="JIG51:JIH51"/>
    <mergeCell ref="JII51:JIJ51"/>
    <mergeCell ref="JIK51:JIL51"/>
    <mergeCell ref="JIM51:JIN51"/>
    <mergeCell ref="JIO51:JIP51"/>
    <mergeCell ref="JIQ51:JIR51"/>
    <mergeCell ref="JIS51:JIT51"/>
    <mergeCell ref="JIU51:JIV51"/>
    <mergeCell ref="JIW51:JIX51"/>
    <mergeCell ref="JIY51:JIZ51"/>
    <mergeCell ref="JJA51:JJB51"/>
    <mergeCell ref="JJC51:JJD51"/>
    <mergeCell ref="JJE51:JJF51"/>
    <mergeCell ref="JJG51:JJH51"/>
    <mergeCell ref="JJI51:JJJ51"/>
    <mergeCell ref="JJK51:JJL51"/>
    <mergeCell ref="JJM51:JJN51"/>
    <mergeCell ref="JJO51:JJP51"/>
    <mergeCell ref="JJQ51:JJR51"/>
    <mergeCell ref="JJS51:JJT51"/>
    <mergeCell ref="JJU51:JJV51"/>
    <mergeCell ref="JJW51:JJX51"/>
    <mergeCell ref="JJY51:JJZ51"/>
    <mergeCell ref="JKA51:JKB51"/>
    <mergeCell ref="JKC51:JKD51"/>
    <mergeCell ref="JKE51:JKF51"/>
    <mergeCell ref="JKG51:JKH51"/>
    <mergeCell ref="JKI51:JKJ51"/>
    <mergeCell ref="JKK51:JKL51"/>
    <mergeCell ref="JKM51:JKN51"/>
    <mergeCell ref="JKO51:JKP51"/>
    <mergeCell ref="JKQ51:JKR51"/>
    <mergeCell ref="JKS51:JKT51"/>
    <mergeCell ref="JKU51:JKV51"/>
    <mergeCell ref="JKW51:JKX51"/>
    <mergeCell ref="JKY51:JKZ51"/>
    <mergeCell ref="JLA51:JLB51"/>
    <mergeCell ref="JLC51:JLD51"/>
    <mergeCell ref="JLE51:JLF51"/>
    <mergeCell ref="JLG51:JLH51"/>
    <mergeCell ref="JLI51:JLJ51"/>
    <mergeCell ref="JLK51:JLL51"/>
    <mergeCell ref="JLM51:JLN51"/>
    <mergeCell ref="JLO51:JLP51"/>
    <mergeCell ref="JLQ51:JLR51"/>
    <mergeCell ref="JLS51:JLT51"/>
    <mergeCell ref="JLU51:JLV51"/>
    <mergeCell ref="JLW51:JLX51"/>
    <mergeCell ref="JLY51:JLZ51"/>
    <mergeCell ref="JMA51:JMB51"/>
    <mergeCell ref="JMC51:JMD51"/>
    <mergeCell ref="JME51:JMF51"/>
    <mergeCell ref="JMG51:JMH51"/>
    <mergeCell ref="JSK51:JSL51"/>
    <mergeCell ref="JSM51:JSN51"/>
    <mergeCell ref="JSO51:JSP51"/>
    <mergeCell ref="JNC51:JND51"/>
    <mergeCell ref="JNE51:JNF51"/>
    <mergeCell ref="JNG51:JNH51"/>
    <mergeCell ref="JNI51:JNJ51"/>
    <mergeCell ref="JNK51:JNL51"/>
    <mergeCell ref="JNM51:JNN51"/>
    <mergeCell ref="JNO51:JNP51"/>
    <mergeCell ref="JNQ51:JNR51"/>
    <mergeCell ref="JNS51:JNT51"/>
    <mergeCell ref="JNU51:JNV51"/>
    <mergeCell ref="JNW51:JNX51"/>
    <mergeCell ref="JNY51:JNZ51"/>
    <mergeCell ref="JOA51:JOB51"/>
    <mergeCell ref="JOC51:JOD51"/>
    <mergeCell ref="JOE51:JOF51"/>
    <mergeCell ref="JOG51:JOH51"/>
    <mergeCell ref="JOI51:JOJ51"/>
    <mergeCell ref="JOK51:JOL51"/>
    <mergeCell ref="JOM51:JON51"/>
    <mergeCell ref="JOO51:JOP51"/>
    <mergeCell ref="JOQ51:JOR51"/>
    <mergeCell ref="JOS51:JOT51"/>
    <mergeCell ref="JOU51:JOV51"/>
    <mergeCell ref="JOW51:JOX51"/>
    <mergeCell ref="JOY51:JOZ51"/>
    <mergeCell ref="JPA51:JPB51"/>
    <mergeCell ref="JPC51:JPD51"/>
    <mergeCell ref="JPE51:JPF51"/>
    <mergeCell ref="JPG51:JPH51"/>
    <mergeCell ref="JPI51:JPJ51"/>
    <mergeCell ref="JPK51:JPL51"/>
    <mergeCell ref="JPM51:JPN51"/>
    <mergeCell ref="JPO51:JPP51"/>
    <mergeCell ref="JPQ51:JPR51"/>
    <mergeCell ref="JPS51:JPT51"/>
    <mergeCell ref="JPU51:JPV51"/>
    <mergeCell ref="JPW51:JPX51"/>
    <mergeCell ref="JPY51:JPZ51"/>
    <mergeCell ref="JQA51:JQB51"/>
    <mergeCell ref="JQC51:JQD51"/>
    <mergeCell ref="JQE51:JQF51"/>
    <mergeCell ref="JQG51:JQH51"/>
    <mergeCell ref="JQI51:JQJ51"/>
    <mergeCell ref="JQK51:JQL51"/>
    <mergeCell ref="JQM51:JQN51"/>
    <mergeCell ref="JQO51:JQP51"/>
    <mergeCell ref="JQQ51:JQR51"/>
    <mergeCell ref="JQS51:JQT51"/>
    <mergeCell ref="JQU51:JQV51"/>
    <mergeCell ref="JQW51:JQX51"/>
    <mergeCell ref="JQY51:JQZ51"/>
    <mergeCell ref="JRA51:JRB51"/>
    <mergeCell ref="JRC51:JRD51"/>
    <mergeCell ref="JRE51:JRF51"/>
    <mergeCell ref="JRG51:JRH51"/>
    <mergeCell ref="JRI51:JRJ51"/>
    <mergeCell ref="JRK51:JRL51"/>
    <mergeCell ref="JRM51:JRN51"/>
    <mergeCell ref="JRO51:JRP51"/>
    <mergeCell ref="JRQ51:JRR51"/>
    <mergeCell ref="JRS51:JRT51"/>
    <mergeCell ref="JRU51:JRV51"/>
    <mergeCell ref="JRW51:JRX51"/>
    <mergeCell ref="JRY51:JRZ51"/>
    <mergeCell ref="JSA51:JSB51"/>
    <mergeCell ref="JSC51:JSD51"/>
    <mergeCell ref="JSE51:JSF51"/>
    <mergeCell ref="JSG51:JSH51"/>
    <mergeCell ref="JSI51:JSJ51"/>
    <mergeCell ref="JXY51:JXZ51"/>
    <mergeCell ref="JYA51:JYB51"/>
    <mergeCell ref="JYC51:JYD51"/>
    <mergeCell ref="JSQ51:JSR51"/>
    <mergeCell ref="JSS51:JST51"/>
    <mergeCell ref="JSU51:JSV51"/>
    <mergeCell ref="JSW51:JSX51"/>
    <mergeCell ref="JSY51:JSZ51"/>
    <mergeCell ref="JTA51:JTB51"/>
    <mergeCell ref="JTC51:JTD51"/>
    <mergeCell ref="JTE51:JTF51"/>
    <mergeCell ref="JTG51:JTH51"/>
    <mergeCell ref="JTI51:JTJ51"/>
    <mergeCell ref="JTK51:JTL51"/>
    <mergeCell ref="JTM51:JTN51"/>
    <mergeCell ref="JTO51:JTP51"/>
    <mergeCell ref="JTQ51:JTR51"/>
    <mergeCell ref="JTS51:JTT51"/>
    <mergeCell ref="JTU51:JTV51"/>
    <mergeCell ref="JTW51:JTX51"/>
    <mergeCell ref="JTY51:JTZ51"/>
    <mergeCell ref="JUA51:JUB51"/>
    <mergeCell ref="JUC51:JUD51"/>
    <mergeCell ref="JUE51:JUF51"/>
    <mergeCell ref="JUG51:JUH51"/>
    <mergeCell ref="JUI51:JUJ51"/>
    <mergeCell ref="JUK51:JUL51"/>
    <mergeCell ref="JUM51:JUN51"/>
    <mergeCell ref="JUO51:JUP51"/>
    <mergeCell ref="JUQ51:JUR51"/>
    <mergeCell ref="JUS51:JUT51"/>
    <mergeCell ref="JUU51:JUV51"/>
    <mergeCell ref="JUW51:JUX51"/>
    <mergeCell ref="JUY51:JUZ51"/>
    <mergeCell ref="JVA51:JVB51"/>
    <mergeCell ref="JVC51:JVD51"/>
    <mergeCell ref="JVE51:JVF51"/>
    <mergeCell ref="JVG51:JVH51"/>
    <mergeCell ref="JVI51:JVJ51"/>
    <mergeCell ref="JVK51:JVL51"/>
    <mergeCell ref="JVM51:JVN51"/>
    <mergeCell ref="JVO51:JVP51"/>
    <mergeCell ref="JVQ51:JVR51"/>
    <mergeCell ref="JVS51:JVT51"/>
    <mergeCell ref="JVU51:JVV51"/>
    <mergeCell ref="JVW51:JVX51"/>
    <mergeCell ref="JVY51:JVZ51"/>
    <mergeCell ref="JWA51:JWB51"/>
    <mergeCell ref="JWC51:JWD51"/>
    <mergeCell ref="JWE51:JWF51"/>
    <mergeCell ref="JWG51:JWH51"/>
    <mergeCell ref="JWI51:JWJ51"/>
    <mergeCell ref="JWK51:JWL51"/>
    <mergeCell ref="JWM51:JWN51"/>
    <mergeCell ref="JWO51:JWP51"/>
    <mergeCell ref="JWQ51:JWR51"/>
    <mergeCell ref="JWS51:JWT51"/>
    <mergeCell ref="JWU51:JWV51"/>
    <mergeCell ref="JWW51:JWX51"/>
    <mergeCell ref="JWY51:JWZ51"/>
    <mergeCell ref="JXA51:JXB51"/>
    <mergeCell ref="JXC51:JXD51"/>
    <mergeCell ref="JXE51:JXF51"/>
    <mergeCell ref="JXG51:JXH51"/>
    <mergeCell ref="JXI51:JXJ51"/>
    <mergeCell ref="JXK51:JXL51"/>
    <mergeCell ref="JXM51:JXN51"/>
    <mergeCell ref="JXO51:JXP51"/>
    <mergeCell ref="JXQ51:JXR51"/>
    <mergeCell ref="JXS51:JXT51"/>
    <mergeCell ref="JXU51:JXV51"/>
    <mergeCell ref="JXW51:JXX51"/>
    <mergeCell ref="KDM51:KDN51"/>
    <mergeCell ref="KDO51:KDP51"/>
    <mergeCell ref="KDQ51:KDR51"/>
    <mergeCell ref="JYE51:JYF51"/>
    <mergeCell ref="JYG51:JYH51"/>
    <mergeCell ref="JYI51:JYJ51"/>
    <mergeCell ref="JYK51:JYL51"/>
    <mergeCell ref="JYM51:JYN51"/>
    <mergeCell ref="JYO51:JYP51"/>
    <mergeCell ref="JYQ51:JYR51"/>
    <mergeCell ref="JYS51:JYT51"/>
    <mergeCell ref="JYU51:JYV51"/>
    <mergeCell ref="JYW51:JYX51"/>
    <mergeCell ref="JYY51:JYZ51"/>
    <mergeCell ref="JZA51:JZB51"/>
    <mergeCell ref="JZC51:JZD51"/>
    <mergeCell ref="JZE51:JZF51"/>
    <mergeCell ref="JZG51:JZH51"/>
    <mergeCell ref="JZI51:JZJ51"/>
    <mergeCell ref="JZK51:JZL51"/>
    <mergeCell ref="JZM51:JZN51"/>
    <mergeCell ref="JZO51:JZP51"/>
    <mergeCell ref="JZQ51:JZR51"/>
    <mergeCell ref="JZS51:JZT51"/>
    <mergeCell ref="JZU51:JZV51"/>
    <mergeCell ref="JZW51:JZX51"/>
    <mergeCell ref="JZY51:JZZ51"/>
    <mergeCell ref="KAA51:KAB51"/>
    <mergeCell ref="KAC51:KAD51"/>
    <mergeCell ref="KAE51:KAF51"/>
    <mergeCell ref="KAG51:KAH51"/>
    <mergeCell ref="KAI51:KAJ51"/>
    <mergeCell ref="KAK51:KAL51"/>
    <mergeCell ref="KAM51:KAN51"/>
    <mergeCell ref="KAO51:KAP51"/>
    <mergeCell ref="KAQ51:KAR51"/>
    <mergeCell ref="KAS51:KAT51"/>
    <mergeCell ref="KAU51:KAV51"/>
    <mergeCell ref="KAW51:KAX51"/>
    <mergeCell ref="KAY51:KAZ51"/>
    <mergeCell ref="KBA51:KBB51"/>
    <mergeCell ref="KBC51:KBD51"/>
    <mergeCell ref="KBE51:KBF51"/>
    <mergeCell ref="KBG51:KBH51"/>
    <mergeCell ref="KBI51:KBJ51"/>
    <mergeCell ref="KBK51:KBL51"/>
    <mergeCell ref="KBM51:KBN51"/>
    <mergeCell ref="KBO51:KBP51"/>
    <mergeCell ref="KBQ51:KBR51"/>
    <mergeCell ref="KBS51:KBT51"/>
    <mergeCell ref="KBU51:KBV51"/>
    <mergeCell ref="KBW51:KBX51"/>
    <mergeCell ref="KBY51:KBZ51"/>
    <mergeCell ref="KCA51:KCB51"/>
    <mergeCell ref="KCC51:KCD51"/>
    <mergeCell ref="KCE51:KCF51"/>
    <mergeCell ref="KCG51:KCH51"/>
    <mergeCell ref="KCI51:KCJ51"/>
    <mergeCell ref="KCK51:KCL51"/>
    <mergeCell ref="KCM51:KCN51"/>
    <mergeCell ref="KCO51:KCP51"/>
    <mergeCell ref="KCQ51:KCR51"/>
    <mergeCell ref="KCS51:KCT51"/>
    <mergeCell ref="KCU51:KCV51"/>
    <mergeCell ref="KCW51:KCX51"/>
    <mergeCell ref="KCY51:KCZ51"/>
    <mergeCell ref="KDA51:KDB51"/>
    <mergeCell ref="KDC51:KDD51"/>
    <mergeCell ref="KDE51:KDF51"/>
    <mergeCell ref="KDG51:KDH51"/>
    <mergeCell ref="KDI51:KDJ51"/>
    <mergeCell ref="KDK51:KDL51"/>
    <mergeCell ref="KJA51:KJB51"/>
    <mergeCell ref="KJC51:KJD51"/>
    <mergeCell ref="KJE51:KJF51"/>
    <mergeCell ref="KDS51:KDT51"/>
    <mergeCell ref="KDU51:KDV51"/>
    <mergeCell ref="KDW51:KDX51"/>
    <mergeCell ref="KDY51:KDZ51"/>
    <mergeCell ref="KEA51:KEB51"/>
    <mergeCell ref="KEC51:KED51"/>
    <mergeCell ref="KEE51:KEF51"/>
    <mergeCell ref="KEG51:KEH51"/>
    <mergeCell ref="KEI51:KEJ51"/>
    <mergeCell ref="KEK51:KEL51"/>
    <mergeCell ref="KEM51:KEN51"/>
    <mergeCell ref="KEO51:KEP51"/>
    <mergeCell ref="KEQ51:KER51"/>
    <mergeCell ref="KES51:KET51"/>
    <mergeCell ref="KEU51:KEV51"/>
    <mergeCell ref="KEW51:KEX51"/>
    <mergeCell ref="KEY51:KEZ51"/>
    <mergeCell ref="KFA51:KFB51"/>
    <mergeCell ref="KFC51:KFD51"/>
    <mergeCell ref="KFE51:KFF51"/>
    <mergeCell ref="KFG51:KFH51"/>
    <mergeCell ref="KFI51:KFJ51"/>
    <mergeCell ref="KFK51:KFL51"/>
    <mergeCell ref="KFM51:KFN51"/>
    <mergeCell ref="KFO51:KFP51"/>
    <mergeCell ref="KFQ51:KFR51"/>
    <mergeCell ref="KFS51:KFT51"/>
    <mergeCell ref="KFU51:KFV51"/>
    <mergeCell ref="KFW51:KFX51"/>
    <mergeCell ref="KFY51:KFZ51"/>
    <mergeCell ref="KGA51:KGB51"/>
    <mergeCell ref="KGC51:KGD51"/>
    <mergeCell ref="KGE51:KGF51"/>
    <mergeCell ref="KGG51:KGH51"/>
    <mergeCell ref="KGI51:KGJ51"/>
    <mergeCell ref="KGK51:KGL51"/>
    <mergeCell ref="KGM51:KGN51"/>
    <mergeCell ref="KGO51:KGP51"/>
    <mergeCell ref="KGQ51:KGR51"/>
    <mergeCell ref="KGS51:KGT51"/>
    <mergeCell ref="KGU51:KGV51"/>
    <mergeCell ref="KGW51:KGX51"/>
    <mergeCell ref="KGY51:KGZ51"/>
    <mergeCell ref="KHA51:KHB51"/>
    <mergeCell ref="KHC51:KHD51"/>
    <mergeCell ref="KHE51:KHF51"/>
    <mergeCell ref="KHG51:KHH51"/>
    <mergeCell ref="KHI51:KHJ51"/>
    <mergeCell ref="KHK51:KHL51"/>
    <mergeCell ref="KHM51:KHN51"/>
    <mergeCell ref="KHO51:KHP51"/>
    <mergeCell ref="KHQ51:KHR51"/>
    <mergeCell ref="KHS51:KHT51"/>
    <mergeCell ref="KHU51:KHV51"/>
    <mergeCell ref="KHW51:KHX51"/>
    <mergeCell ref="KHY51:KHZ51"/>
    <mergeCell ref="KIA51:KIB51"/>
    <mergeCell ref="KIC51:KID51"/>
    <mergeCell ref="KIE51:KIF51"/>
    <mergeCell ref="KIG51:KIH51"/>
    <mergeCell ref="KII51:KIJ51"/>
    <mergeCell ref="KIK51:KIL51"/>
    <mergeCell ref="KIM51:KIN51"/>
    <mergeCell ref="KIO51:KIP51"/>
    <mergeCell ref="KIQ51:KIR51"/>
    <mergeCell ref="KIS51:KIT51"/>
    <mergeCell ref="KIU51:KIV51"/>
    <mergeCell ref="KIW51:KIX51"/>
    <mergeCell ref="KIY51:KIZ51"/>
    <mergeCell ref="KOO51:KOP51"/>
    <mergeCell ref="KOA51:KOB51"/>
    <mergeCell ref="KOC51:KOD51"/>
    <mergeCell ref="KOE51:KOF51"/>
    <mergeCell ref="KOG51:KOH51"/>
    <mergeCell ref="KOI51:KOJ51"/>
    <mergeCell ref="KOK51:KOL51"/>
    <mergeCell ref="KOM51:KON51"/>
    <mergeCell ref="KOQ51:KOR51"/>
    <mergeCell ref="KOS51:KOT51"/>
    <mergeCell ref="KJG51:KJH51"/>
    <mergeCell ref="KJI51:KJJ51"/>
    <mergeCell ref="KJK51:KJL51"/>
    <mergeCell ref="KJM51:KJN51"/>
    <mergeCell ref="KJO51:KJP51"/>
    <mergeCell ref="KJQ51:KJR51"/>
    <mergeCell ref="KJS51:KJT51"/>
    <mergeCell ref="KJU51:KJV51"/>
    <mergeCell ref="KJW51:KJX51"/>
    <mergeCell ref="KJY51:KJZ51"/>
    <mergeCell ref="KKA51:KKB51"/>
    <mergeCell ref="KKC51:KKD51"/>
    <mergeCell ref="KKE51:KKF51"/>
    <mergeCell ref="KKG51:KKH51"/>
    <mergeCell ref="KKI51:KKJ51"/>
    <mergeCell ref="KKK51:KKL51"/>
    <mergeCell ref="KKM51:KKN51"/>
    <mergeCell ref="KKO51:KKP51"/>
    <mergeCell ref="KKQ51:KKR51"/>
    <mergeCell ref="KKS51:KKT51"/>
    <mergeCell ref="KKU51:KKV51"/>
    <mergeCell ref="KKW51:KKX51"/>
    <mergeCell ref="KKY51:KKZ51"/>
    <mergeCell ref="KLA51:KLB51"/>
    <mergeCell ref="KLC51:KLD51"/>
    <mergeCell ref="KLE51:KLF51"/>
    <mergeCell ref="KLG51:KLH51"/>
    <mergeCell ref="KLI51:KLJ51"/>
    <mergeCell ref="KLK51:KLL51"/>
    <mergeCell ref="KLM51:KLN51"/>
    <mergeCell ref="KLO51:KLP51"/>
    <mergeCell ref="KLQ51:KLR51"/>
    <mergeCell ref="KLS51:KLT51"/>
    <mergeCell ref="KLU51:KLV51"/>
    <mergeCell ref="KLW51:KLX51"/>
    <mergeCell ref="KLY51:KLZ51"/>
    <mergeCell ref="KMA51:KMB51"/>
    <mergeCell ref="KMC51:KMD51"/>
    <mergeCell ref="KME51:KMF51"/>
    <mergeCell ref="KMG51:KMH51"/>
    <mergeCell ref="KMI51:KMJ51"/>
    <mergeCell ref="KMK51:KML51"/>
    <mergeCell ref="KMM51:KMN51"/>
    <mergeCell ref="KMO51:KMP51"/>
    <mergeCell ref="KMQ51:KMR51"/>
    <mergeCell ref="KMS51:KMT51"/>
    <mergeCell ref="KMU51:KMV51"/>
    <mergeCell ref="KMW51:KMX51"/>
    <mergeCell ref="KMY51:KMZ51"/>
    <mergeCell ref="KNA51:KNB51"/>
    <mergeCell ref="KNC51:KND51"/>
    <mergeCell ref="KNE51:KNF51"/>
    <mergeCell ref="KNG51:KNH51"/>
    <mergeCell ref="KNI51:KNJ51"/>
    <mergeCell ref="KNK51:KNL51"/>
    <mergeCell ref="KNM51:KNN51"/>
    <mergeCell ref="KNO51:KNP51"/>
    <mergeCell ref="KNQ51:KNR51"/>
    <mergeCell ref="KNS51:KNT51"/>
    <mergeCell ref="KNU51:KNV51"/>
    <mergeCell ref="KNW51:KNX51"/>
    <mergeCell ref="KNY51:KNZ51"/>
    <mergeCell ref="KUC51:KUD51"/>
    <mergeCell ref="KUE51:KUF51"/>
    <mergeCell ref="KUG51:KUH51"/>
    <mergeCell ref="KOU51:KOV51"/>
    <mergeCell ref="KOW51:KOX51"/>
    <mergeCell ref="KOY51:KOZ51"/>
    <mergeCell ref="KPA51:KPB51"/>
    <mergeCell ref="KPC51:KPD51"/>
    <mergeCell ref="KPE51:KPF51"/>
    <mergeCell ref="KPG51:KPH51"/>
    <mergeCell ref="KPI51:KPJ51"/>
    <mergeCell ref="KPK51:KPL51"/>
    <mergeCell ref="KPM51:KPN51"/>
    <mergeCell ref="KPO51:KPP51"/>
    <mergeCell ref="KPQ51:KPR51"/>
    <mergeCell ref="KPS51:KPT51"/>
    <mergeCell ref="KPU51:KPV51"/>
    <mergeCell ref="KPW51:KPX51"/>
    <mergeCell ref="KPY51:KPZ51"/>
    <mergeCell ref="KQA51:KQB51"/>
    <mergeCell ref="KQC51:KQD51"/>
    <mergeCell ref="KQE51:KQF51"/>
    <mergeCell ref="KQG51:KQH51"/>
    <mergeCell ref="KQI51:KQJ51"/>
    <mergeCell ref="KQK51:KQL51"/>
    <mergeCell ref="KQM51:KQN51"/>
    <mergeCell ref="KQO51:KQP51"/>
    <mergeCell ref="KQQ51:KQR51"/>
    <mergeCell ref="KQS51:KQT51"/>
    <mergeCell ref="KQU51:KQV51"/>
    <mergeCell ref="KQW51:KQX51"/>
    <mergeCell ref="KQY51:KQZ51"/>
    <mergeCell ref="KRA51:KRB51"/>
    <mergeCell ref="KRC51:KRD51"/>
    <mergeCell ref="KRE51:KRF51"/>
    <mergeCell ref="KRG51:KRH51"/>
    <mergeCell ref="KRI51:KRJ51"/>
    <mergeCell ref="KRK51:KRL51"/>
    <mergeCell ref="KRM51:KRN51"/>
    <mergeCell ref="KRO51:KRP51"/>
    <mergeCell ref="KRQ51:KRR51"/>
    <mergeCell ref="KRS51:KRT51"/>
    <mergeCell ref="KRU51:KRV51"/>
    <mergeCell ref="KRW51:KRX51"/>
    <mergeCell ref="KRY51:KRZ51"/>
    <mergeCell ref="KSA51:KSB51"/>
    <mergeCell ref="KSC51:KSD51"/>
    <mergeCell ref="KSE51:KSF51"/>
    <mergeCell ref="KSG51:KSH51"/>
    <mergeCell ref="KSI51:KSJ51"/>
    <mergeCell ref="KSK51:KSL51"/>
    <mergeCell ref="KSM51:KSN51"/>
    <mergeCell ref="KSO51:KSP51"/>
    <mergeCell ref="KSQ51:KSR51"/>
    <mergeCell ref="KSS51:KST51"/>
    <mergeCell ref="KSU51:KSV51"/>
    <mergeCell ref="KSW51:KSX51"/>
    <mergeCell ref="KSY51:KSZ51"/>
    <mergeCell ref="KTA51:KTB51"/>
    <mergeCell ref="KTC51:KTD51"/>
    <mergeCell ref="KTE51:KTF51"/>
    <mergeCell ref="KTG51:KTH51"/>
    <mergeCell ref="KTI51:KTJ51"/>
    <mergeCell ref="KTK51:KTL51"/>
    <mergeCell ref="KTM51:KTN51"/>
    <mergeCell ref="KTO51:KTP51"/>
    <mergeCell ref="KTQ51:KTR51"/>
    <mergeCell ref="KTS51:KTT51"/>
    <mergeCell ref="KTU51:KTV51"/>
    <mergeCell ref="KTW51:KTX51"/>
    <mergeCell ref="KTY51:KTZ51"/>
    <mergeCell ref="KUA51:KUB51"/>
    <mergeCell ref="KZQ51:KZR51"/>
    <mergeCell ref="KZS51:KZT51"/>
    <mergeCell ref="KZU51:KZV51"/>
    <mergeCell ref="KUI51:KUJ51"/>
    <mergeCell ref="KUK51:KUL51"/>
    <mergeCell ref="KUM51:KUN51"/>
    <mergeCell ref="KUO51:KUP51"/>
    <mergeCell ref="KUQ51:KUR51"/>
    <mergeCell ref="KUS51:KUT51"/>
    <mergeCell ref="KUU51:KUV51"/>
    <mergeCell ref="KUW51:KUX51"/>
    <mergeCell ref="KUY51:KUZ51"/>
    <mergeCell ref="KVA51:KVB51"/>
    <mergeCell ref="KVC51:KVD51"/>
    <mergeCell ref="KVE51:KVF51"/>
    <mergeCell ref="KVG51:KVH51"/>
    <mergeCell ref="KVI51:KVJ51"/>
    <mergeCell ref="KVK51:KVL51"/>
    <mergeCell ref="KVM51:KVN51"/>
    <mergeCell ref="KVO51:KVP51"/>
    <mergeCell ref="KVQ51:KVR51"/>
    <mergeCell ref="KVS51:KVT51"/>
    <mergeCell ref="KVU51:KVV51"/>
    <mergeCell ref="KVW51:KVX51"/>
    <mergeCell ref="KVY51:KVZ51"/>
    <mergeCell ref="KWA51:KWB51"/>
    <mergeCell ref="KWC51:KWD51"/>
    <mergeCell ref="KWE51:KWF51"/>
    <mergeCell ref="KWG51:KWH51"/>
    <mergeCell ref="KWI51:KWJ51"/>
    <mergeCell ref="KWK51:KWL51"/>
    <mergeCell ref="KWM51:KWN51"/>
    <mergeCell ref="KWO51:KWP51"/>
    <mergeCell ref="KWQ51:KWR51"/>
    <mergeCell ref="KWS51:KWT51"/>
    <mergeCell ref="KWU51:KWV51"/>
    <mergeCell ref="KWW51:KWX51"/>
    <mergeCell ref="KWY51:KWZ51"/>
    <mergeCell ref="KXA51:KXB51"/>
    <mergeCell ref="KXC51:KXD51"/>
    <mergeCell ref="KXE51:KXF51"/>
    <mergeCell ref="KXG51:KXH51"/>
    <mergeCell ref="KXI51:KXJ51"/>
    <mergeCell ref="KXK51:KXL51"/>
    <mergeCell ref="KXM51:KXN51"/>
    <mergeCell ref="KXO51:KXP51"/>
    <mergeCell ref="KXQ51:KXR51"/>
    <mergeCell ref="KXS51:KXT51"/>
    <mergeCell ref="KXU51:KXV51"/>
    <mergeCell ref="KXW51:KXX51"/>
    <mergeCell ref="KXY51:KXZ51"/>
    <mergeCell ref="KYA51:KYB51"/>
    <mergeCell ref="KYC51:KYD51"/>
    <mergeCell ref="KYE51:KYF51"/>
    <mergeCell ref="KYG51:KYH51"/>
    <mergeCell ref="KYI51:KYJ51"/>
    <mergeCell ref="KYK51:KYL51"/>
    <mergeCell ref="KYM51:KYN51"/>
    <mergeCell ref="KYO51:KYP51"/>
    <mergeCell ref="KYQ51:KYR51"/>
    <mergeCell ref="KYS51:KYT51"/>
    <mergeCell ref="KYU51:KYV51"/>
    <mergeCell ref="KYW51:KYX51"/>
    <mergeCell ref="KYY51:KYZ51"/>
    <mergeCell ref="KZA51:KZB51"/>
    <mergeCell ref="KZC51:KZD51"/>
    <mergeCell ref="KZE51:KZF51"/>
    <mergeCell ref="KZG51:KZH51"/>
    <mergeCell ref="KZI51:KZJ51"/>
    <mergeCell ref="KZK51:KZL51"/>
    <mergeCell ref="KZM51:KZN51"/>
    <mergeCell ref="KZO51:KZP51"/>
    <mergeCell ref="LFE51:LFF51"/>
    <mergeCell ref="LFG51:LFH51"/>
    <mergeCell ref="LFI51:LFJ51"/>
    <mergeCell ref="KZW51:KZX51"/>
    <mergeCell ref="KZY51:KZZ51"/>
    <mergeCell ref="LAA51:LAB51"/>
    <mergeCell ref="LAC51:LAD51"/>
    <mergeCell ref="LAE51:LAF51"/>
    <mergeCell ref="LAG51:LAH51"/>
    <mergeCell ref="LAI51:LAJ51"/>
    <mergeCell ref="LAK51:LAL51"/>
    <mergeCell ref="LAM51:LAN51"/>
    <mergeCell ref="LAO51:LAP51"/>
    <mergeCell ref="LAQ51:LAR51"/>
    <mergeCell ref="LAS51:LAT51"/>
    <mergeCell ref="LAU51:LAV51"/>
    <mergeCell ref="LAW51:LAX51"/>
    <mergeCell ref="LAY51:LAZ51"/>
    <mergeCell ref="LBA51:LBB51"/>
    <mergeCell ref="LBC51:LBD51"/>
    <mergeCell ref="LBE51:LBF51"/>
    <mergeCell ref="LBG51:LBH51"/>
    <mergeCell ref="LBI51:LBJ51"/>
    <mergeCell ref="LBK51:LBL51"/>
    <mergeCell ref="LBM51:LBN51"/>
    <mergeCell ref="LBO51:LBP51"/>
    <mergeCell ref="LBQ51:LBR51"/>
    <mergeCell ref="LBS51:LBT51"/>
    <mergeCell ref="LBU51:LBV51"/>
    <mergeCell ref="LBW51:LBX51"/>
    <mergeCell ref="LBY51:LBZ51"/>
    <mergeCell ref="LCA51:LCB51"/>
    <mergeCell ref="LCC51:LCD51"/>
    <mergeCell ref="LCE51:LCF51"/>
    <mergeCell ref="LCG51:LCH51"/>
    <mergeCell ref="LCI51:LCJ51"/>
    <mergeCell ref="LCK51:LCL51"/>
    <mergeCell ref="LCM51:LCN51"/>
    <mergeCell ref="LCO51:LCP51"/>
    <mergeCell ref="LCQ51:LCR51"/>
    <mergeCell ref="LCS51:LCT51"/>
    <mergeCell ref="LCU51:LCV51"/>
    <mergeCell ref="LCW51:LCX51"/>
    <mergeCell ref="LCY51:LCZ51"/>
    <mergeCell ref="LDA51:LDB51"/>
    <mergeCell ref="LDC51:LDD51"/>
    <mergeCell ref="LDE51:LDF51"/>
    <mergeCell ref="LDG51:LDH51"/>
    <mergeCell ref="LDI51:LDJ51"/>
    <mergeCell ref="LDK51:LDL51"/>
    <mergeCell ref="LDM51:LDN51"/>
    <mergeCell ref="LDO51:LDP51"/>
    <mergeCell ref="LDQ51:LDR51"/>
    <mergeCell ref="LDS51:LDT51"/>
    <mergeCell ref="LDU51:LDV51"/>
    <mergeCell ref="LDW51:LDX51"/>
    <mergeCell ref="LDY51:LDZ51"/>
    <mergeCell ref="LEA51:LEB51"/>
    <mergeCell ref="LEC51:LED51"/>
    <mergeCell ref="LEE51:LEF51"/>
    <mergeCell ref="LEG51:LEH51"/>
    <mergeCell ref="LEI51:LEJ51"/>
    <mergeCell ref="LEK51:LEL51"/>
    <mergeCell ref="LEM51:LEN51"/>
    <mergeCell ref="LEO51:LEP51"/>
    <mergeCell ref="LEQ51:LER51"/>
    <mergeCell ref="LES51:LET51"/>
    <mergeCell ref="LEU51:LEV51"/>
    <mergeCell ref="LEW51:LEX51"/>
    <mergeCell ref="LEY51:LEZ51"/>
    <mergeCell ref="LFA51:LFB51"/>
    <mergeCell ref="LFC51:LFD51"/>
    <mergeCell ref="LKS51:LKT51"/>
    <mergeCell ref="LKU51:LKV51"/>
    <mergeCell ref="LKW51:LKX51"/>
    <mergeCell ref="LFK51:LFL51"/>
    <mergeCell ref="LFM51:LFN51"/>
    <mergeCell ref="LFO51:LFP51"/>
    <mergeCell ref="LFQ51:LFR51"/>
    <mergeCell ref="LFS51:LFT51"/>
    <mergeCell ref="LFU51:LFV51"/>
    <mergeCell ref="LFW51:LFX51"/>
    <mergeCell ref="LFY51:LFZ51"/>
    <mergeCell ref="LGA51:LGB51"/>
    <mergeCell ref="LGC51:LGD51"/>
    <mergeCell ref="LGE51:LGF51"/>
    <mergeCell ref="LGG51:LGH51"/>
    <mergeCell ref="LGI51:LGJ51"/>
    <mergeCell ref="LGK51:LGL51"/>
    <mergeCell ref="LGM51:LGN51"/>
    <mergeCell ref="LGO51:LGP51"/>
    <mergeCell ref="LGQ51:LGR51"/>
    <mergeCell ref="LGS51:LGT51"/>
    <mergeCell ref="LGU51:LGV51"/>
    <mergeCell ref="LGW51:LGX51"/>
    <mergeCell ref="LGY51:LGZ51"/>
    <mergeCell ref="LHA51:LHB51"/>
    <mergeCell ref="LHC51:LHD51"/>
    <mergeCell ref="LHE51:LHF51"/>
    <mergeCell ref="LHG51:LHH51"/>
    <mergeCell ref="LHI51:LHJ51"/>
    <mergeCell ref="LHK51:LHL51"/>
    <mergeCell ref="LHM51:LHN51"/>
    <mergeCell ref="LHO51:LHP51"/>
    <mergeCell ref="LHQ51:LHR51"/>
    <mergeCell ref="LHS51:LHT51"/>
    <mergeCell ref="LHU51:LHV51"/>
    <mergeCell ref="LHW51:LHX51"/>
    <mergeCell ref="LHY51:LHZ51"/>
    <mergeCell ref="LIA51:LIB51"/>
    <mergeCell ref="LIC51:LID51"/>
    <mergeCell ref="LIE51:LIF51"/>
    <mergeCell ref="LIG51:LIH51"/>
    <mergeCell ref="LII51:LIJ51"/>
    <mergeCell ref="LIK51:LIL51"/>
    <mergeCell ref="LIM51:LIN51"/>
    <mergeCell ref="LIO51:LIP51"/>
    <mergeCell ref="LIQ51:LIR51"/>
    <mergeCell ref="LIS51:LIT51"/>
    <mergeCell ref="LIU51:LIV51"/>
    <mergeCell ref="LIW51:LIX51"/>
    <mergeCell ref="LIY51:LIZ51"/>
    <mergeCell ref="LJA51:LJB51"/>
    <mergeCell ref="LJC51:LJD51"/>
    <mergeCell ref="LJE51:LJF51"/>
    <mergeCell ref="LJG51:LJH51"/>
    <mergeCell ref="LJI51:LJJ51"/>
    <mergeCell ref="LJK51:LJL51"/>
    <mergeCell ref="LJM51:LJN51"/>
    <mergeCell ref="LJO51:LJP51"/>
    <mergeCell ref="LJQ51:LJR51"/>
    <mergeCell ref="LJS51:LJT51"/>
    <mergeCell ref="LJU51:LJV51"/>
    <mergeCell ref="LJW51:LJX51"/>
    <mergeCell ref="LJY51:LJZ51"/>
    <mergeCell ref="LKA51:LKB51"/>
    <mergeCell ref="LKC51:LKD51"/>
    <mergeCell ref="LKE51:LKF51"/>
    <mergeCell ref="LKG51:LKH51"/>
    <mergeCell ref="LKI51:LKJ51"/>
    <mergeCell ref="LKK51:LKL51"/>
    <mergeCell ref="LKM51:LKN51"/>
    <mergeCell ref="LKO51:LKP51"/>
    <mergeCell ref="LKQ51:LKR51"/>
    <mergeCell ref="LQG51:LQH51"/>
    <mergeCell ref="LPS51:LPT51"/>
    <mergeCell ref="LPU51:LPV51"/>
    <mergeCell ref="LPW51:LPX51"/>
    <mergeCell ref="LPY51:LPZ51"/>
    <mergeCell ref="LQA51:LQB51"/>
    <mergeCell ref="LQC51:LQD51"/>
    <mergeCell ref="LQE51:LQF51"/>
    <mergeCell ref="LQI51:LQJ51"/>
    <mergeCell ref="LQK51:LQL51"/>
    <mergeCell ref="LKY51:LKZ51"/>
    <mergeCell ref="LLA51:LLB51"/>
    <mergeCell ref="LLC51:LLD51"/>
    <mergeCell ref="LLE51:LLF51"/>
    <mergeCell ref="LLG51:LLH51"/>
    <mergeCell ref="LLI51:LLJ51"/>
    <mergeCell ref="LLK51:LLL51"/>
    <mergeCell ref="LLM51:LLN51"/>
    <mergeCell ref="LLO51:LLP51"/>
    <mergeCell ref="LLQ51:LLR51"/>
    <mergeCell ref="LLS51:LLT51"/>
    <mergeCell ref="LLU51:LLV51"/>
    <mergeCell ref="LLW51:LLX51"/>
    <mergeCell ref="LLY51:LLZ51"/>
    <mergeCell ref="LMA51:LMB51"/>
    <mergeCell ref="LMC51:LMD51"/>
    <mergeCell ref="LME51:LMF51"/>
    <mergeCell ref="LMG51:LMH51"/>
    <mergeCell ref="LMI51:LMJ51"/>
    <mergeCell ref="LMK51:LML51"/>
    <mergeCell ref="LMM51:LMN51"/>
    <mergeCell ref="LMO51:LMP51"/>
    <mergeCell ref="LMQ51:LMR51"/>
    <mergeCell ref="LMS51:LMT51"/>
    <mergeCell ref="LMU51:LMV51"/>
    <mergeCell ref="LMW51:LMX51"/>
    <mergeCell ref="LMY51:LMZ51"/>
    <mergeCell ref="LNA51:LNB51"/>
    <mergeCell ref="LNC51:LND51"/>
    <mergeCell ref="LNE51:LNF51"/>
    <mergeCell ref="LNG51:LNH51"/>
    <mergeCell ref="LNI51:LNJ51"/>
    <mergeCell ref="LNK51:LNL51"/>
    <mergeCell ref="LNM51:LNN51"/>
    <mergeCell ref="LNO51:LNP51"/>
    <mergeCell ref="LNQ51:LNR51"/>
    <mergeCell ref="LNS51:LNT51"/>
    <mergeCell ref="LNU51:LNV51"/>
    <mergeCell ref="LNW51:LNX51"/>
    <mergeCell ref="LNY51:LNZ51"/>
    <mergeCell ref="LOA51:LOB51"/>
    <mergeCell ref="LOC51:LOD51"/>
    <mergeCell ref="LOE51:LOF51"/>
    <mergeCell ref="LOG51:LOH51"/>
    <mergeCell ref="LOI51:LOJ51"/>
    <mergeCell ref="LOK51:LOL51"/>
    <mergeCell ref="LOM51:LON51"/>
    <mergeCell ref="LOO51:LOP51"/>
    <mergeCell ref="LOQ51:LOR51"/>
    <mergeCell ref="LOS51:LOT51"/>
    <mergeCell ref="LOU51:LOV51"/>
    <mergeCell ref="LOW51:LOX51"/>
    <mergeCell ref="LOY51:LOZ51"/>
    <mergeCell ref="LPA51:LPB51"/>
    <mergeCell ref="LPC51:LPD51"/>
    <mergeCell ref="LPE51:LPF51"/>
    <mergeCell ref="LPG51:LPH51"/>
    <mergeCell ref="LPI51:LPJ51"/>
    <mergeCell ref="LPK51:LPL51"/>
    <mergeCell ref="LPM51:LPN51"/>
    <mergeCell ref="LPO51:LPP51"/>
    <mergeCell ref="LPQ51:LPR51"/>
    <mergeCell ref="LVU51:LVV51"/>
    <mergeCell ref="LVW51:LVX51"/>
    <mergeCell ref="LVY51:LVZ51"/>
    <mergeCell ref="LQM51:LQN51"/>
    <mergeCell ref="LQO51:LQP51"/>
    <mergeCell ref="LQQ51:LQR51"/>
    <mergeCell ref="LQS51:LQT51"/>
    <mergeCell ref="LQU51:LQV51"/>
    <mergeCell ref="LQW51:LQX51"/>
    <mergeCell ref="LQY51:LQZ51"/>
    <mergeCell ref="LRA51:LRB51"/>
    <mergeCell ref="LRC51:LRD51"/>
    <mergeCell ref="LRE51:LRF51"/>
    <mergeCell ref="LRG51:LRH51"/>
    <mergeCell ref="LRI51:LRJ51"/>
    <mergeCell ref="LRK51:LRL51"/>
    <mergeCell ref="LRM51:LRN51"/>
    <mergeCell ref="LRO51:LRP51"/>
    <mergeCell ref="LRQ51:LRR51"/>
    <mergeCell ref="LRS51:LRT51"/>
    <mergeCell ref="LRU51:LRV51"/>
    <mergeCell ref="LRW51:LRX51"/>
    <mergeCell ref="LRY51:LRZ51"/>
    <mergeCell ref="LSA51:LSB51"/>
    <mergeCell ref="LSC51:LSD51"/>
    <mergeCell ref="LSE51:LSF51"/>
    <mergeCell ref="LSG51:LSH51"/>
    <mergeCell ref="LSI51:LSJ51"/>
    <mergeCell ref="LSK51:LSL51"/>
    <mergeCell ref="LSM51:LSN51"/>
    <mergeCell ref="LSO51:LSP51"/>
    <mergeCell ref="LSQ51:LSR51"/>
    <mergeCell ref="LSS51:LST51"/>
    <mergeCell ref="LSU51:LSV51"/>
    <mergeCell ref="LSW51:LSX51"/>
    <mergeCell ref="LSY51:LSZ51"/>
    <mergeCell ref="LTA51:LTB51"/>
    <mergeCell ref="LTC51:LTD51"/>
    <mergeCell ref="LTE51:LTF51"/>
    <mergeCell ref="LTG51:LTH51"/>
    <mergeCell ref="LTI51:LTJ51"/>
    <mergeCell ref="LTK51:LTL51"/>
    <mergeCell ref="LTM51:LTN51"/>
    <mergeCell ref="LTO51:LTP51"/>
    <mergeCell ref="LTQ51:LTR51"/>
    <mergeCell ref="LTS51:LTT51"/>
    <mergeCell ref="LTU51:LTV51"/>
    <mergeCell ref="LTW51:LTX51"/>
    <mergeCell ref="LTY51:LTZ51"/>
    <mergeCell ref="LUA51:LUB51"/>
    <mergeCell ref="LUC51:LUD51"/>
    <mergeCell ref="LUE51:LUF51"/>
    <mergeCell ref="LUG51:LUH51"/>
    <mergeCell ref="LUI51:LUJ51"/>
    <mergeCell ref="LUK51:LUL51"/>
    <mergeCell ref="LUM51:LUN51"/>
    <mergeCell ref="LUO51:LUP51"/>
    <mergeCell ref="LUQ51:LUR51"/>
    <mergeCell ref="LUS51:LUT51"/>
    <mergeCell ref="LUU51:LUV51"/>
    <mergeCell ref="LUW51:LUX51"/>
    <mergeCell ref="LUY51:LUZ51"/>
    <mergeCell ref="LVA51:LVB51"/>
    <mergeCell ref="LVC51:LVD51"/>
    <mergeCell ref="LVE51:LVF51"/>
    <mergeCell ref="LVG51:LVH51"/>
    <mergeCell ref="LVI51:LVJ51"/>
    <mergeCell ref="LVK51:LVL51"/>
    <mergeCell ref="LVM51:LVN51"/>
    <mergeCell ref="LVO51:LVP51"/>
    <mergeCell ref="LVQ51:LVR51"/>
    <mergeCell ref="LVS51:LVT51"/>
    <mergeCell ref="MBI51:MBJ51"/>
    <mergeCell ref="MBK51:MBL51"/>
    <mergeCell ref="MBM51:MBN51"/>
    <mergeCell ref="LWA51:LWB51"/>
    <mergeCell ref="LWC51:LWD51"/>
    <mergeCell ref="LWE51:LWF51"/>
    <mergeCell ref="LWG51:LWH51"/>
    <mergeCell ref="LWI51:LWJ51"/>
    <mergeCell ref="LWK51:LWL51"/>
    <mergeCell ref="LWM51:LWN51"/>
    <mergeCell ref="LWO51:LWP51"/>
    <mergeCell ref="LWQ51:LWR51"/>
    <mergeCell ref="LWS51:LWT51"/>
    <mergeCell ref="LWU51:LWV51"/>
    <mergeCell ref="LWW51:LWX51"/>
    <mergeCell ref="LWY51:LWZ51"/>
    <mergeCell ref="LXA51:LXB51"/>
    <mergeCell ref="LXC51:LXD51"/>
    <mergeCell ref="LXE51:LXF51"/>
    <mergeCell ref="LXG51:LXH51"/>
    <mergeCell ref="LXI51:LXJ51"/>
    <mergeCell ref="LXK51:LXL51"/>
    <mergeCell ref="LXM51:LXN51"/>
    <mergeCell ref="LXO51:LXP51"/>
    <mergeCell ref="LXQ51:LXR51"/>
    <mergeCell ref="LXS51:LXT51"/>
    <mergeCell ref="LXU51:LXV51"/>
    <mergeCell ref="LXW51:LXX51"/>
    <mergeCell ref="LXY51:LXZ51"/>
    <mergeCell ref="LYA51:LYB51"/>
    <mergeCell ref="LYC51:LYD51"/>
    <mergeCell ref="LYE51:LYF51"/>
    <mergeCell ref="LYG51:LYH51"/>
    <mergeCell ref="LYI51:LYJ51"/>
    <mergeCell ref="LYK51:LYL51"/>
    <mergeCell ref="LYM51:LYN51"/>
    <mergeCell ref="LYO51:LYP51"/>
    <mergeCell ref="LYQ51:LYR51"/>
    <mergeCell ref="LYS51:LYT51"/>
    <mergeCell ref="LYU51:LYV51"/>
    <mergeCell ref="LYW51:LYX51"/>
    <mergeCell ref="LYY51:LYZ51"/>
    <mergeCell ref="LZA51:LZB51"/>
    <mergeCell ref="LZC51:LZD51"/>
    <mergeCell ref="LZE51:LZF51"/>
    <mergeCell ref="LZG51:LZH51"/>
    <mergeCell ref="LZI51:LZJ51"/>
    <mergeCell ref="LZK51:LZL51"/>
    <mergeCell ref="LZM51:LZN51"/>
    <mergeCell ref="LZO51:LZP51"/>
    <mergeCell ref="LZQ51:LZR51"/>
    <mergeCell ref="LZS51:LZT51"/>
    <mergeCell ref="LZU51:LZV51"/>
    <mergeCell ref="LZW51:LZX51"/>
    <mergeCell ref="LZY51:LZZ51"/>
    <mergeCell ref="MAA51:MAB51"/>
    <mergeCell ref="MAC51:MAD51"/>
    <mergeCell ref="MAE51:MAF51"/>
    <mergeCell ref="MAG51:MAH51"/>
    <mergeCell ref="MAI51:MAJ51"/>
    <mergeCell ref="MAK51:MAL51"/>
    <mergeCell ref="MAM51:MAN51"/>
    <mergeCell ref="MAO51:MAP51"/>
    <mergeCell ref="MAQ51:MAR51"/>
    <mergeCell ref="MAS51:MAT51"/>
    <mergeCell ref="MAU51:MAV51"/>
    <mergeCell ref="MAW51:MAX51"/>
    <mergeCell ref="MAY51:MAZ51"/>
    <mergeCell ref="MBA51:MBB51"/>
    <mergeCell ref="MBC51:MBD51"/>
    <mergeCell ref="MBE51:MBF51"/>
    <mergeCell ref="MBG51:MBH51"/>
    <mergeCell ref="MGW51:MGX51"/>
    <mergeCell ref="MGY51:MGZ51"/>
    <mergeCell ref="MHA51:MHB51"/>
    <mergeCell ref="MBO51:MBP51"/>
    <mergeCell ref="MBQ51:MBR51"/>
    <mergeCell ref="MBS51:MBT51"/>
    <mergeCell ref="MBU51:MBV51"/>
    <mergeCell ref="MBW51:MBX51"/>
    <mergeCell ref="MBY51:MBZ51"/>
    <mergeCell ref="MCA51:MCB51"/>
    <mergeCell ref="MCC51:MCD51"/>
    <mergeCell ref="MCE51:MCF51"/>
    <mergeCell ref="MCG51:MCH51"/>
    <mergeCell ref="MCI51:MCJ51"/>
    <mergeCell ref="MCK51:MCL51"/>
    <mergeCell ref="MCM51:MCN51"/>
    <mergeCell ref="MCO51:MCP51"/>
    <mergeCell ref="MCQ51:MCR51"/>
    <mergeCell ref="MCS51:MCT51"/>
    <mergeCell ref="MCU51:MCV51"/>
    <mergeCell ref="MCW51:MCX51"/>
    <mergeCell ref="MCY51:MCZ51"/>
    <mergeCell ref="MDA51:MDB51"/>
    <mergeCell ref="MDC51:MDD51"/>
    <mergeCell ref="MDE51:MDF51"/>
    <mergeCell ref="MDG51:MDH51"/>
    <mergeCell ref="MDI51:MDJ51"/>
    <mergeCell ref="MDK51:MDL51"/>
    <mergeCell ref="MDM51:MDN51"/>
    <mergeCell ref="MDO51:MDP51"/>
    <mergeCell ref="MDQ51:MDR51"/>
    <mergeCell ref="MDS51:MDT51"/>
    <mergeCell ref="MDU51:MDV51"/>
    <mergeCell ref="MDW51:MDX51"/>
    <mergeCell ref="MDY51:MDZ51"/>
    <mergeCell ref="MEA51:MEB51"/>
    <mergeCell ref="MEC51:MED51"/>
    <mergeCell ref="MEE51:MEF51"/>
    <mergeCell ref="MEG51:MEH51"/>
    <mergeCell ref="MEI51:MEJ51"/>
    <mergeCell ref="MEK51:MEL51"/>
    <mergeCell ref="MEM51:MEN51"/>
    <mergeCell ref="MEO51:MEP51"/>
    <mergeCell ref="MEQ51:MER51"/>
    <mergeCell ref="MES51:MET51"/>
    <mergeCell ref="MEU51:MEV51"/>
    <mergeCell ref="MEW51:MEX51"/>
    <mergeCell ref="MEY51:MEZ51"/>
    <mergeCell ref="MFA51:MFB51"/>
    <mergeCell ref="MFC51:MFD51"/>
    <mergeCell ref="MFE51:MFF51"/>
    <mergeCell ref="MFG51:MFH51"/>
    <mergeCell ref="MFI51:MFJ51"/>
    <mergeCell ref="MFK51:MFL51"/>
    <mergeCell ref="MFM51:MFN51"/>
    <mergeCell ref="MFO51:MFP51"/>
    <mergeCell ref="MFQ51:MFR51"/>
    <mergeCell ref="MFS51:MFT51"/>
    <mergeCell ref="MFU51:MFV51"/>
    <mergeCell ref="MFW51:MFX51"/>
    <mergeCell ref="MFY51:MFZ51"/>
    <mergeCell ref="MGA51:MGB51"/>
    <mergeCell ref="MGC51:MGD51"/>
    <mergeCell ref="MGE51:MGF51"/>
    <mergeCell ref="MGG51:MGH51"/>
    <mergeCell ref="MGI51:MGJ51"/>
    <mergeCell ref="MGK51:MGL51"/>
    <mergeCell ref="MGM51:MGN51"/>
    <mergeCell ref="MGO51:MGP51"/>
    <mergeCell ref="MGQ51:MGR51"/>
    <mergeCell ref="MGS51:MGT51"/>
    <mergeCell ref="MGU51:MGV51"/>
    <mergeCell ref="MMK51:MML51"/>
    <mergeCell ref="MMM51:MMN51"/>
    <mergeCell ref="MMO51:MMP51"/>
    <mergeCell ref="MHC51:MHD51"/>
    <mergeCell ref="MHE51:MHF51"/>
    <mergeCell ref="MHG51:MHH51"/>
    <mergeCell ref="MHI51:MHJ51"/>
    <mergeCell ref="MHK51:MHL51"/>
    <mergeCell ref="MHM51:MHN51"/>
    <mergeCell ref="MHO51:MHP51"/>
    <mergeCell ref="MHQ51:MHR51"/>
    <mergeCell ref="MHS51:MHT51"/>
    <mergeCell ref="MHU51:MHV51"/>
    <mergeCell ref="MHW51:MHX51"/>
    <mergeCell ref="MHY51:MHZ51"/>
    <mergeCell ref="MIA51:MIB51"/>
    <mergeCell ref="MIC51:MID51"/>
    <mergeCell ref="MIE51:MIF51"/>
    <mergeCell ref="MIG51:MIH51"/>
    <mergeCell ref="MII51:MIJ51"/>
    <mergeCell ref="MIK51:MIL51"/>
    <mergeCell ref="MIM51:MIN51"/>
    <mergeCell ref="MIO51:MIP51"/>
    <mergeCell ref="MIQ51:MIR51"/>
    <mergeCell ref="MIS51:MIT51"/>
    <mergeCell ref="MIU51:MIV51"/>
    <mergeCell ref="MIW51:MIX51"/>
    <mergeCell ref="MIY51:MIZ51"/>
    <mergeCell ref="MJA51:MJB51"/>
    <mergeCell ref="MJC51:MJD51"/>
    <mergeCell ref="MJE51:MJF51"/>
    <mergeCell ref="MJG51:MJH51"/>
    <mergeCell ref="MJI51:MJJ51"/>
    <mergeCell ref="MJK51:MJL51"/>
    <mergeCell ref="MJM51:MJN51"/>
    <mergeCell ref="MJO51:MJP51"/>
    <mergeCell ref="MJQ51:MJR51"/>
    <mergeCell ref="MJS51:MJT51"/>
    <mergeCell ref="MJU51:MJV51"/>
    <mergeCell ref="MJW51:MJX51"/>
    <mergeCell ref="MJY51:MJZ51"/>
    <mergeCell ref="MKA51:MKB51"/>
    <mergeCell ref="MKC51:MKD51"/>
    <mergeCell ref="MKE51:MKF51"/>
    <mergeCell ref="MKG51:MKH51"/>
    <mergeCell ref="MKI51:MKJ51"/>
    <mergeCell ref="MKK51:MKL51"/>
    <mergeCell ref="MKM51:MKN51"/>
    <mergeCell ref="MKO51:MKP51"/>
    <mergeCell ref="MKQ51:MKR51"/>
    <mergeCell ref="MKS51:MKT51"/>
    <mergeCell ref="MKU51:MKV51"/>
    <mergeCell ref="MKW51:MKX51"/>
    <mergeCell ref="MKY51:MKZ51"/>
    <mergeCell ref="MLA51:MLB51"/>
    <mergeCell ref="MLC51:MLD51"/>
    <mergeCell ref="MLE51:MLF51"/>
    <mergeCell ref="MLG51:MLH51"/>
    <mergeCell ref="MLI51:MLJ51"/>
    <mergeCell ref="MLK51:MLL51"/>
    <mergeCell ref="MLM51:MLN51"/>
    <mergeCell ref="MLO51:MLP51"/>
    <mergeCell ref="MLQ51:MLR51"/>
    <mergeCell ref="MLS51:MLT51"/>
    <mergeCell ref="MLU51:MLV51"/>
    <mergeCell ref="MLW51:MLX51"/>
    <mergeCell ref="MLY51:MLZ51"/>
    <mergeCell ref="MMA51:MMB51"/>
    <mergeCell ref="MMC51:MMD51"/>
    <mergeCell ref="MME51:MMF51"/>
    <mergeCell ref="MMG51:MMH51"/>
    <mergeCell ref="MMI51:MMJ51"/>
    <mergeCell ref="MRY51:MRZ51"/>
    <mergeCell ref="MRK51:MRL51"/>
    <mergeCell ref="MRM51:MRN51"/>
    <mergeCell ref="MRO51:MRP51"/>
    <mergeCell ref="MRQ51:MRR51"/>
    <mergeCell ref="MRS51:MRT51"/>
    <mergeCell ref="MRU51:MRV51"/>
    <mergeCell ref="MRW51:MRX51"/>
    <mergeCell ref="MSA51:MSB51"/>
    <mergeCell ref="MSC51:MSD51"/>
    <mergeCell ref="MMQ51:MMR51"/>
    <mergeCell ref="MMS51:MMT51"/>
    <mergeCell ref="MMU51:MMV51"/>
    <mergeCell ref="MMW51:MMX51"/>
    <mergeCell ref="MMY51:MMZ51"/>
    <mergeCell ref="MNA51:MNB51"/>
    <mergeCell ref="MNC51:MND51"/>
    <mergeCell ref="MNE51:MNF51"/>
    <mergeCell ref="MNG51:MNH51"/>
    <mergeCell ref="MNI51:MNJ51"/>
    <mergeCell ref="MNK51:MNL51"/>
    <mergeCell ref="MNM51:MNN51"/>
    <mergeCell ref="MNO51:MNP51"/>
    <mergeCell ref="MNQ51:MNR51"/>
    <mergeCell ref="MNS51:MNT51"/>
    <mergeCell ref="MNU51:MNV51"/>
    <mergeCell ref="MNW51:MNX51"/>
    <mergeCell ref="MNY51:MNZ51"/>
    <mergeCell ref="MOA51:MOB51"/>
    <mergeCell ref="MOC51:MOD51"/>
    <mergeCell ref="MOE51:MOF51"/>
    <mergeCell ref="MOG51:MOH51"/>
    <mergeCell ref="MOI51:MOJ51"/>
    <mergeCell ref="MOK51:MOL51"/>
    <mergeCell ref="MOM51:MON51"/>
    <mergeCell ref="MOO51:MOP51"/>
    <mergeCell ref="MOQ51:MOR51"/>
    <mergeCell ref="MOS51:MOT51"/>
    <mergeCell ref="MOU51:MOV51"/>
    <mergeCell ref="MOW51:MOX51"/>
    <mergeCell ref="MOY51:MOZ51"/>
    <mergeCell ref="MPA51:MPB51"/>
    <mergeCell ref="MPC51:MPD51"/>
    <mergeCell ref="MPE51:MPF51"/>
    <mergeCell ref="MPG51:MPH51"/>
    <mergeCell ref="MPI51:MPJ51"/>
    <mergeCell ref="MPK51:MPL51"/>
    <mergeCell ref="MPM51:MPN51"/>
    <mergeCell ref="MPO51:MPP51"/>
    <mergeCell ref="MPQ51:MPR51"/>
    <mergeCell ref="MPS51:MPT51"/>
    <mergeCell ref="MPU51:MPV51"/>
    <mergeCell ref="MPW51:MPX51"/>
    <mergeCell ref="MPY51:MPZ51"/>
    <mergeCell ref="MQA51:MQB51"/>
    <mergeCell ref="MQC51:MQD51"/>
    <mergeCell ref="MQE51:MQF51"/>
    <mergeCell ref="MQG51:MQH51"/>
    <mergeCell ref="MQI51:MQJ51"/>
    <mergeCell ref="MQK51:MQL51"/>
    <mergeCell ref="MQM51:MQN51"/>
    <mergeCell ref="MQO51:MQP51"/>
    <mergeCell ref="MQQ51:MQR51"/>
    <mergeCell ref="MQS51:MQT51"/>
    <mergeCell ref="MQU51:MQV51"/>
    <mergeCell ref="MQW51:MQX51"/>
    <mergeCell ref="MQY51:MQZ51"/>
    <mergeCell ref="MRA51:MRB51"/>
    <mergeCell ref="MRC51:MRD51"/>
    <mergeCell ref="MRE51:MRF51"/>
    <mergeCell ref="MRG51:MRH51"/>
    <mergeCell ref="MRI51:MRJ51"/>
    <mergeCell ref="MXM51:MXN51"/>
    <mergeCell ref="MXO51:MXP51"/>
    <mergeCell ref="MXQ51:MXR51"/>
    <mergeCell ref="MSE51:MSF51"/>
    <mergeCell ref="MSG51:MSH51"/>
    <mergeCell ref="MSI51:MSJ51"/>
    <mergeCell ref="MSK51:MSL51"/>
    <mergeCell ref="MSM51:MSN51"/>
    <mergeCell ref="MSO51:MSP51"/>
    <mergeCell ref="MSQ51:MSR51"/>
    <mergeCell ref="MSS51:MST51"/>
    <mergeCell ref="MSU51:MSV51"/>
    <mergeCell ref="MSW51:MSX51"/>
    <mergeCell ref="MSY51:MSZ51"/>
    <mergeCell ref="MTA51:MTB51"/>
    <mergeCell ref="MTC51:MTD51"/>
    <mergeCell ref="MTE51:MTF51"/>
    <mergeCell ref="MTG51:MTH51"/>
    <mergeCell ref="MTI51:MTJ51"/>
    <mergeCell ref="MTK51:MTL51"/>
    <mergeCell ref="MTM51:MTN51"/>
    <mergeCell ref="MTO51:MTP51"/>
    <mergeCell ref="MTQ51:MTR51"/>
    <mergeCell ref="MTS51:MTT51"/>
    <mergeCell ref="MTU51:MTV51"/>
    <mergeCell ref="MTW51:MTX51"/>
    <mergeCell ref="MTY51:MTZ51"/>
    <mergeCell ref="MUA51:MUB51"/>
    <mergeCell ref="MUC51:MUD51"/>
    <mergeCell ref="MUE51:MUF51"/>
    <mergeCell ref="MUG51:MUH51"/>
    <mergeCell ref="MUI51:MUJ51"/>
    <mergeCell ref="MUK51:MUL51"/>
    <mergeCell ref="MUM51:MUN51"/>
    <mergeCell ref="MUO51:MUP51"/>
    <mergeCell ref="MUQ51:MUR51"/>
    <mergeCell ref="MUS51:MUT51"/>
    <mergeCell ref="MUU51:MUV51"/>
    <mergeCell ref="MUW51:MUX51"/>
    <mergeCell ref="MUY51:MUZ51"/>
    <mergeCell ref="MVA51:MVB51"/>
    <mergeCell ref="MVC51:MVD51"/>
    <mergeCell ref="MVE51:MVF51"/>
    <mergeCell ref="MVG51:MVH51"/>
    <mergeCell ref="MVI51:MVJ51"/>
    <mergeCell ref="MVK51:MVL51"/>
    <mergeCell ref="MVM51:MVN51"/>
    <mergeCell ref="MVO51:MVP51"/>
    <mergeCell ref="MVQ51:MVR51"/>
    <mergeCell ref="MVS51:MVT51"/>
    <mergeCell ref="MVU51:MVV51"/>
    <mergeCell ref="MVW51:MVX51"/>
    <mergeCell ref="MVY51:MVZ51"/>
    <mergeCell ref="MWA51:MWB51"/>
    <mergeCell ref="MWC51:MWD51"/>
    <mergeCell ref="MWE51:MWF51"/>
    <mergeCell ref="MWG51:MWH51"/>
    <mergeCell ref="MWI51:MWJ51"/>
    <mergeCell ref="MWK51:MWL51"/>
    <mergeCell ref="MWM51:MWN51"/>
    <mergeCell ref="MWO51:MWP51"/>
    <mergeCell ref="MWQ51:MWR51"/>
    <mergeCell ref="MWS51:MWT51"/>
    <mergeCell ref="MWU51:MWV51"/>
    <mergeCell ref="MWW51:MWX51"/>
    <mergeCell ref="MWY51:MWZ51"/>
    <mergeCell ref="MXA51:MXB51"/>
    <mergeCell ref="MXC51:MXD51"/>
    <mergeCell ref="MXE51:MXF51"/>
    <mergeCell ref="MXG51:MXH51"/>
    <mergeCell ref="MXI51:MXJ51"/>
    <mergeCell ref="MXK51:MXL51"/>
    <mergeCell ref="NDA51:NDB51"/>
    <mergeCell ref="NDC51:NDD51"/>
    <mergeCell ref="NDE51:NDF51"/>
    <mergeCell ref="MXS51:MXT51"/>
    <mergeCell ref="MXU51:MXV51"/>
    <mergeCell ref="MXW51:MXX51"/>
    <mergeCell ref="MXY51:MXZ51"/>
    <mergeCell ref="MYA51:MYB51"/>
    <mergeCell ref="MYC51:MYD51"/>
    <mergeCell ref="MYE51:MYF51"/>
    <mergeCell ref="MYG51:MYH51"/>
    <mergeCell ref="MYI51:MYJ51"/>
    <mergeCell ref="MYK51:MYL51"/>
    <mergeCell ref="MYM51:MYN51"/>
    <mergeCell ref="MYO51:MYP51"/>
    <mergeCell ref="MYQ51:MYR51"/>
    <mergeCell ref="MYS51:MYT51"/>
    <mergeCell ref="MYU51:MYV51"/>
    <mergeCell ref="MYW51:MYX51"/>
    <mergeCell ref="MYY51:MYZ51"/>
    <mergeCell ref="MZA51:MZB51"/>
    <mergeCell ref="MZC51:MZD51"/>
    <mergeCell ref="MZE51:MZF51"/>
    <mergeCell ref="MZG51:MZH51"/>
    <mergeCell ref="MZI51:MZJ51"/>
    <mergeCell ref="MZK51:MZL51"/>
    <mergeCell ref="MZM51:MZN51"/>
    <mergeCell ref="MZO51:MZP51"/>
    <mergeCell ref="MZQ51:MZR51"/>
    <mergeCell ref="MZS51:MZT51"/>
    <mergeCell ref="MZU51:MZV51"/>
    <mergeCell ref="MZW51:MZX51"/>
    <mergeCell ref="MZY51:MZZ51"/>
    <mergeCell ref="NAA51:NAB51"/>
    <mergeCell ref="NAC51:NAD51"/>
    <mergeCell ref="NAE51:NAF51"/>
    <mergeCell ref="NAG51:NAH51"/>
    <mergeCell ref="NAI51:NAJ51"/>
    <mergeCell ref="NAK51:NAL51"/>
    <mergeCell ref="NAM51:NAN51"/>
    <mergeCell ref="NAO51:NAP51"/>
    <mergeCell ref="NAQ51:NAR51"/>
    <mergeCell ref="NAS51:NAT51"/>
    <mergeCell ref="NAU51:NAV51"/>
    <mergeCell ref="NAW51:NAX51"/>
    <mergeCell ref="NAY51:NAZ51"/>
    <mergeCell ref="NBA51:NBB51"/>
    <mergeCell ref="NBC51:NBD51"/>
    <mergeCell ref="NBE51:NBF51"/>
    <mergeCell ref="NBG51:NBH51"/>
    <mergeCell ref="NBI51:NBJ51"/>
    <mergeCell ref="NBK51:NBL51"/>
    <mergeCell ref="NBM51:NBN51"/>
    <mergeCell ref="NBO51:NBP51"/>
    <mergeCell ref="NBQ51:NBR51"/>
    <mergeCell ref="NBS51:NBT51"/>
    <mergeCell ref="NBU51:NBV51"/>
    <mergeCell ref="NBW51:NBX51"/>
    <mergeCell ref="NBY51:NBZ51"/>
    <mergeCell ref="NCA51:NCB51"/>
    <mergeCell ref="NCC51:NCD51"/>
    <mergeCell ref="NCE51:NCF51"/>
    <mergeCell ref="NCG51:NCH51"/>
    <mergeCell ref="NCI51:NCJ51"/>
    <mergeCell ref="NCK51:NCL51"/>
    <mergeCell ref="NCM51:NCN51"/>
    <mergeCell ref="NCO51:NCP51"/>
    <mergeCell ref="NCQ51:NCR51"/>
    <mergeCell ref="NCS51:NCT51"/>
    <mergeCell ref="NCU51:NCV51"/>
    <mergeCell ref="NCW51:NCX51"/>
    <mergeCell ref="NCY51:NCZ51"/>
    <mergeCell ref="NIO51:NIP51"/>
    <mergeCell ref="NIQ51:NIR51"/>
    <mergeCell ref="NIS51:NIT51"/>
    <mergeCell ref="NDG51:NDH51"/>
    <mergeCell ref="NDI51:NDJ51"/>
    <mergeCell ref="NDK51:NDL51"/>
    <mergeCell ref="NDM51:NDN51"/>
    <mergeCell ref="NDO51:NDP51"/>
    <mergeCell ref="NDQ51:NDR51"/>
    <mergeCell ref="NDS51:NDT51"/>
    <mergeCell ref="NDU51:NDV51"/>
    <mergeCell ref="NDW51:NDX51"/>
    <mergeCell ref="NDY51:NDZ51"/>
    <mergeCell ref="NEA51:NEB51"/>
    <mergeCell ref="NEC51:NED51"/>
    <mergeCell ref="NEE51:NEF51"/>
    <mergeCell ref="NEG51:NEH51"/>
    <mergeCell ref="NEI51:NEJ51"/>
    <mergeCell ref="NEK51:NEL51"/>
    <mergeCell ref="NEM51:NEN51"/>
    <mergeCell ref="NEO51:NEP51"/>
    <mergeCell ref="NEQ51:NER51"/>
    <mergeCell ref="NES51:NET51"/>
    <mergeCell ref="NEU51:NEV51"/>
    <mergeCell ref="NEW51:NEX51"/>
    <mergeCell ref="NEY51:NEZ51"/>
    <mergeCell ref="NFA51:NFB51"/>
    <mergeCell ref="NFC51:NFD51"/>
    <mergeCell ref="NFE51:NFF51"/>
    <mergeCell ref="NFG51:NFH51"/>
    <mergeCell ref="NFI51:NFJ51"/>
    <mergeCell ref="NFK51:NFL51"/>
    <mergeCell ref="NFM51:NFN51"/>
    <mergeCell ref="NFO51:NFP51"/>
    <mergeCell ref="NFQ51:NFR51"/>
    <mergeCell ref="NFS51:NFT51"/>
    <mergeCell ref="NFU51:NFV51"/>
    <mergeCell ref="NFW51:NFX51"/>
    <mergeCell ref="NFY51:NFZ51"/>
    <mergeCell ref="NGA51:NGB51"/>
    <mergeCell ref="NGC51:NGD51"/>
    <mergeCell ref="NGE51:NGF51"/>
    <mergeCell ref="NGG51:NGH51"/>
    <mergeCell ref="NGI51:NGJ51"/>
    <mergeCell ref="NGK51:NGL51"/>
    <mergeCell ref="NGM51:NGN51"/>
    <mergeCell ref="NGO51:NGP51"/>
    <mergeCell ref="NGQ51:NGR51"/>
    <mergeCell ref="NGS51:NGT51"/>
    <mergeCell ref="NGU51:NGV51"/>
    <mergeCell ref="NGW51:NGX51"/>
    <mergeCell ref="NGY51:NGZ51"/>
    <mergeCell ref="NHA51:NHB51"/>
    <mergeCell ref="NHC51:NHD51"/>
    <mergeCell ref="NHE51:NHF51"/>
    <mergeCell ref="NHG51:NHH51"/>
    <mergeCell ref="NHI51:NHJ51"/>
    <mergeCell ref="NHK51:NHL51"/>
    <mergeCell ref="NHM51:NHN51"/>
    <mergeCell ref="NHO51:NHP51"/>
    <mergeCell ref="NHQ51:NHR51"/>
    <mergeCell ref="NHS51:NHT51"/>
    <mergeCell ref="NHU51:NHV51"/>
    <mergeCell ref="NHW51:NHX51"/>
    <mergeCell ref="NHY51:NHZ51"/>
    <mergeCell ref="NIA51:NIB51"/>
    <mergeCell ref="NIC51:NID51"/>
    <mergeCell ref="NIE51:NIF51"/>
    <mergeCell ref="NIG51:NIH51"/>
    <mergeCell ref="NII51:NIJ51"/>
    <mergeCell ref="NIK51:NIL51"/>
    <mergeCell ref="NIM51:NIN51"/>
    <mergeCell ref="NOC51:NOD51"/>
    <mergeCell ref="NOE51:NOF51"/>
    <mergeCell ref="NOG51:NOH51"/>
    <mergeCell ref="NIU51:NIV51"/>
    <mergeCell ref="NIW51:NIX51"/>
    <mergeCell ref="NIY51:NIZ51"/>
    <mergeCell ref="NJA51:NJB51"/>
    <mergeCell ref="NJC51:NJD51"/>
    <mergeCell ref="NJE51:NJF51"/>
    <mergeCell ref="NJG51:NJH51"/>
    <mergeCell ref="NJI51:NJJ51"/>
    <mergeCell ref="NJK51:NJL51"/>
    <mergeCell ref="NJM51:NJN51"/>
    <mergeCell ref="NJO51:NJP51"/>
    <mergeCell ref="NJQ51:NJR51"/>
    <mergeCell ref="NJS51:NJT51"/>
    <mergeCell ref="NJU51:NJV51"/>
    <mergeCell ref="NJW51:NJX51"/>
    <mergeCell ref="NJY51:NJZ51"/>
    <mergeCell ref="NKA51:NKB51"/>
    <mergeCell ref="NKC51:NKD51"/>
    <mergeCell ref="NKE51:NKF51"/>
    <mergeCell ref="NKG51:NKH51"/>
    <mergeCell ref="NKI51:NKJ51"/>
    <mergeCell ref="NKK51:NKL51"/>
    <mergeCell ref="NKM51:NKN51"/>
    <mergeCell ref="NKO51:NKP51"/>
    <mergeCell ref="NKQ51:NKR51"/>
    <mergeCell ref="NKS51:NKT51"/>
    <mergeCell ref="NKU51:NKV51"/>
    <mergeCell ref="NKW51:NKX51"/>
    <mergeCell ref="NKY51:NKZ51"/>
    <mergeCell ref="NLA51:NLB51"/>
    <mergeCell ref="NLC51:NLD51"/>
    <mergeCell ref="NLE51:NLF51"/>
    <mergeCell ref="NLG51:NLH51"/>
    <mergeCell ref="NLI51:NLJ51"/>
    <mergeCell ref="NLK51:NLL51"/>
    <mergeCell ref="NLM51:NLN51"/>
    <mergeCell ref="NLO51:NLP51"/>
    <mergeCell ref="NLQ51:NLR51"/>
    <mergeCell ref="NLS51:NLT51"/>
    <mergeCell ref="NLU51:NLV51"/>
    <mergeCell ref="NLW51:NLX51"/>
    <mergeCell ref="NLY51:NLZ51"/>
    <mergeCell ref="NMA51:NMB51"/>
    <mergeCell ref="NMC51:NMD51"/>
    <mergeCell ref="NME51:NMF51"/>
    <mergeCell ref="NMG51:NMH51"/>
    <mergeCell ref="NMI51:NMJ51"/>
    <mergeCell ref="NMK51:NML51"/>
    <mergeCell ref="NMM51:NMN51"/>
    <mergeCell ref="NMO51:NMP51"/>
    <mergeCell ref="NMQ51:NMR51"/>
    <mergeCell ref="NMS51:NMT51"/>
    <mergeCell ref="NMU51:NMV51"/>
    <mergeCell ref="NMW51:NMX51"/>
    <mergeCell ref="NMY51:NMZ51"/>
    <mergeCell ref="NNA51:NNB51"/>
    <mergeCell ref="NNC51:NND51"/>
    <mergeCell ref="NNE51:NNF51"/>
    <mergeCell ref="NNG51:NNH51"/>
    <mergeCell ref="NNI51:NNJ51"/>
    <mergeCell ref="NNK51:NNL51"/>
    <mergeCell ref="NNM51:NNN51"/>
    <mergeCell ref="NNO51:NNP51"/>
    <mergeCell ref="NNQ51:NNR51"/>
    <mergeCell ref="NNS51:NNT51"/>
    <mergeCell ref="NNU51:NNV51"/>
    <mergeCell ref="NNW51:NNX51"/>
    <mergeCell ref="NNY51:NNZ51"/>
    <mergeCell ref="NOA51:NOB51"/>
    <mergeCell ref="NTQ51:NTR51"/>
    <mergeCell ref="NTC51:NTD51"/>
    <mergeCell ref="NTE51:NTF51"/>
    <mergeCell ref="NTG51:NTH51"/>
    <mergeCell ref="NTI51:NTJ51"/>
    <mergeCell ref="NTK51:NTL51"/>
    <mergeCell ref="NTM51:NTN51"/>
    <mergeCell ref="NTO51:NTP51"/>
    <mergeCell ref="NTS51:NTT51"/>
    <mergeCell ref="NTU51:NTV51"/>
    <mergeCell ref="NOI51:NOJ51"/>
    <mergeCell ref="NOK51:NOL51"/>
    <mergeCell ref="NOM51:NON51"/>
    <mergeCell ref="NOO51:NOP51"/>
    <mergeCell ref="NOQ51:NOR51"/>
    <mergeCell ref="NOS51:NOT51"/>
    <mergeCell ref="NOU51:NOV51"/>
    <mergeCell ref="NOW51:NOX51"/>
    <mergeCell ref="NOY51:NOZ51"/>
    <mergeCell ref="NPA51:NPB51"/>
    <mergeCell ref="NPC51:NPD51"/>
    <mergeCell ref="NPE51:NPF51"/>
    <mergeCell ref="NPG51:NPH51"/>
    <mergeCell ref="NPI51:NPJ51"/>
    <mergeCell ref="NPK51:NPL51"/>
    <mergeCell ref="NPM51:NPN51"/>
    <mergeCell ref="NPO51:NPP51"/>
    <mergeCell ref="NPQ51:NPR51"/>
    <mergeCell ref="NPS51:NPT51"/>
    <mergeCell ref="NPU51:NPV51"/>
    <mergeCell ref="NPW51:NPX51"/>
    <mergeCell ref="NPY51:NPZ51"/>
    <mergeCell ref="NQA51:NQB51"/>
    <mergeCell ref="NQC51:NQD51"/>
    <mergeCell ref="NQE51:NQF51"/>
    <mergeCell ref="NQG51:NQH51"/>
    <mergeCell ref="NQI51:NQJ51"/>
    <mergeCell ref="NQK51:NQL51"/>
    <mergeCell ref="NQM51:NQN51"/>
    <mergeCell ref="NQO51:NQP51"/>
    <mergeCell ref="NQQ51:NQR51"/>
    <mergeCell ref="NQS51:NQT51"/>
    <mergeCell ref="NQU51:NQV51"/>
    <mergeCell ref="NQW51:NQX51"/>
    <mergeCell ref="NQY51:NQZ51"/>
    <mergeCell ref="NRA51:NRB51"/>
    <mergeCell ref="NRC51:NRD51"/>
    <mergeCell ref="NRE51:NRF51"/>
    <mergeCell ref="NRG51:NRH51"/>
    <mergeCell ref="NRI51:NRJ51"/>
    <mergeCell ref="NRK51:NRL51"/>
    <mergeCell ref="NRM51:NRN51"/>
    <mergeCell ref="NRO51:NRP51"/>
    <mergeCell ref="NRQ51:NRR51"/>
    <mergeCell ref="NRS51:NRT51"/>
    <mergeCell ref="NRU51:NRV51"/>
    <mergeCell ref="NRW51:NRX51"/>
    <mergeCell ref="NRY51:NRZ51"/>
    <mergeCell ref="NSA51:NSB51"/>
    <mergeCell ref="NSC51:NSD51"/>
    <mergeCell ref="NSE51:NSF51"/>
    <mergeCell ref="NSG51:NSH51"/>
    <mergeCell ref="NSI51:NSJ51"/>
    <mergeCell ref="NSK51:NSL51"/>
    <mergeCell ref="NSM51:NSN51"/>
    <mergeCell ref="NSO51:NSP51"/>
    <mergeCell ref="NSQ51:NSR51"/>
    <mergeCell ref="NSS51:NST51"/>
    <mergeCell ref="NSU51:NSV51"/>
    <mergeCell ref="NSW51:NSX51"/>
    <mergeCell ref="NSY51:NSZ51"/>
    <mergeCell ref="NTA51:NTB51"/>
    <mergeCell ref="NZE51:NZF51"/>
    <mergeCell ref="NZG51:NZH51"/>
    <mergeCell ref="NZI51:NZJ51"/>
    <mergeCell ref="NTW51:NTX51"/>
    <mergeCell ref="NTY51:NTZ51"/>
    <mergeCell ref="NUA51:NUB51"/>
    <mergeCell ref="NUC51:NUD51"/>
    <mergeCell ref="NUE51:NUF51"/>
    <mergeCell ref="NUG51:NUH51"/>
    <mergeCell ref="NUI51:NUJ51"/>
    <mergeCell ref="NUK51:NUL51"/>
    <mergeCell ref="NUM51:NUN51"/>
    <mergeCell ref="NUO51:NUP51"/>
    <mergeCell ref="NUQ51:NUR51"/>
    <mergeCell ref="NUS51:NUT51"/>
    <mergeCell ref="NUU51:NUV51"/>
    <mergeCell ref="NUW51:NUX51"/>
    <mergeCell ref="NUY51:NUZ51"/>
    <mergeCell ref="NVA51:NVB51"/>
    <mergeCell ref="NVC51:NVD51"/>
    <mergeCell ref="NVE51:NVF51"/>
    <mergeCell ref="NVG51:NVH51"/>
    <mergeCell ref="NVI51:NVJ51"/>
    <mergeCell ref="NVK51:NVL51"/>
    <mergeCell ref="NVM51:NVN51"/>
    <mergeCell ref="NVO51:NVP51"/>
    <mergeCell ref="NVQ51:NVR51"/>
    <mergeCell ref="NVS51:NVT51"/>
    <mergeCell ref="NVU51:NVV51"/>
    <mergeCell ref="NVW51:NVX51"/>
    <mergeCell ref="NVY51:NVZ51"/>
    <mergeCell ref="NWA51:NWB51"/>
    <mergeCell ref="NWC51:NWD51"/>
    <mergeCell ref="NWE51:NWF51"/>
    <mergeCell ref="NWG51:NWH51"/>
    <mergeCell ref="NWI51:NWJ51"/>
    <mergeCell ref="NWK51:NWL51"/>
    <mergeCell ref="NWM51:NWN51"/>
    <mergeCell ref="NWO51:NWP51"/>
    <mergeCell ref="NWQ51:NWR51"/>
    <mergeCell ref="NWS51:NWT51"/>
    <mergeCell ref="NWU51:NWV51"/>
    <mergeCell ref="NWW51:NWX51"/>
    <mergeCell ref="NWY51:NWZ51"/>
    <mergeCell ref="NXA51:NXB51"/>
    <mergeCell ref="NXC51:NXD51"/>
    <mergeCell ref="NXE51:NXF51"/>
    <mergeCell ref="NXG51:NXH51"/>
    <mergeCell ref="NXI51:NXJ51"/>
    <mergeCell ref="NXK51:NXL51"/>
    <mergeCell ref="NXM51:NXN51"/>
    <mergeCell ref="NXO51:NXP51"/>
    <mergeCell ref="NXQ51:NXR51"/>
    <mergeCell ref="NXS51:NXT51"/>
    <mergeCell ref="NXU51:NXV51"/>
    <mergeCell ref="NXW51:NXX51"/>
    <mergeCell ref="NXY51:NXZ51"/>
    <mergeCell ref="NYA51:NYB51"/>
    <mergeCell ref="NYC51:NYD51"/>
    <mergeCell ref="NYE51:NYF51"/>
    <mergeCell ref="NYG51:NYH51"/>
    <mergeCell ref="NYI51:NYJ51"/>
    <mergeCell ref="NYK51:NYL51"/>
    <mergeCell ref="NYM51:NYN51"/>
    <mergeCell ref="NYO51:NYP51"/>
    <mergeCell ref="NYQ51:NYR51"/>
    <mergeCell ref="NYS51:NYT51"/>
    <mergeCell ref="NYU51:NYV51"/>
    <mergeCell ref="NYW51:NYX51"/>
    <mergeCell ref="NYY51:NYZ51"/>
    <mergeCell ref="NZA51:NZB51"/>
    <mergeCell ref="NZC51:NZD51"/>
    <mergeCell ref="OES51:OET51"/>
    <mergeCell ref="OEU51:OEV51"/>
    <mergeCell ref="OEW51:OEX51"/>
    <mergeCell ref="NZK51:NZL51"/>
    <mergeCell ref="NZM51:NZN51"/>
    <mergeCell ref="NZO51:NZP51"/>
    <mergeCell ref="NZQ51:NZR51"/>
    <mergeCell ref="NZS51:NZT51"/>
    <mergeCell ref="NZU51:NZV51"/>
    <mergeCell ref="NZW51:NZX51"/>
    <mergeCell ref="NZY51:NZZ51"/>
    <mergeCell ref="OAA51:OAB51"/>
    <mergeCell ref="OAC51:OAD51"/>
    <mergeCell ref="OAE51:OAF51"/>
    <mergeCell ref="OAG51:OAH51"/>
    <mergeCell ref="OAI51:OAJ51"/>
    <mergeCell ref="OAK51:OAL51"/>
    <mergeCell ref="OAM51:OAN51"/>
    <mergeCell ref="OAO51:OAP51"/>
    <mergeCell ref="OAQ51:OAR51"/>
    <mergeCell ref="OAS51:OAT51"/>
    <mergeCell ref="OAU51:OAV51"/>
    <mergeCell ref="OAW51:OAX51"/>
    <mergeCell ref="OAY51:OAZ51"/>
    <mergeCell ref="OBA51:OBB51"/>
    <mergeCell ref="OBC51:OBD51"/>
    <mergeCell ref="OBE51:OBF51"/>
    <mergeCell ref="OBG51:OBH51"/>
    <mergeCell ref="OBI51:OBJ51"/>
    <mergeCell ref="OBK51:OBL51"/>
    <mergeCell ref="OBM51:OBN51"/>
    <mergeCell ref="OBO51:OBP51"/>
    <mergeCell ref="OBQ51:OBR51"/>
    <mergeCell ref="OBS51:OBT51"/>
    <mergeCell ref="OBU51:OBV51"/>
    <mergeCell ref="OBW51:OBX51"/>
    <mergeCell ref="OBY51:OBZ51"/>
    <mergeCell ref="OCA51:OCB51"/>
    <mergeCell ref="OCC51:OCD51"/>
    <mergeCell ref="OCE51:OCF51"/>
    <mergeCell ref="OCG51:OCH51"/>
    <mergeCell ref="OCI51:OCJ51"/>
    <mergeCell ref="OCK51:OCL51"/>
    <mergeCell ref="OCM51:OCN51"/>
    <mergeCell ref="OCO51:OCP51"/>
    <mergeCell ref="OCQ51:OCR51"/>
    <mergeCell ref="OCS51:OCT51"/>
    <mergeCell ref="OCU51:OCV51"/>
    <mergeCell ref="OCW51:OCX51"/>
    <mergeCell ref="OCY51:OCZ51"/>
    <mergeCell ref="ODA51:ODB51"/>
    <mergeCell ref="ODC51:ODD51"/>
    <mergeCell ref="ODE51:ODF51"/>
    <mergeCell ref="ODG51:ODH51"/>
    <mergeCell ref="ODI51:ODJ51"/>
    <mergeCell ref="ODK51:ODL51"/>
    <mergeCell ref="ODM51:ODN51"/>
    <mergeCell ref="ODO51:ODP51"/>
    <mergeCell ref="ODQ51:ODR51"/>
    <mergeCell ref="ODS51:ODT51"/>
    <mergeCell ref="ODU51:ODV51"/>
    <mergeCell ref="ODW51:ODX51"/>
    <mergeCell ref="ODY51:ODZ51"/>
    <mergeCell ref="OEA51:OEB51"/>
    <mergeCell ref="OEC51:OED51"/>
    <mergeCell ref="OEE51:OEF51"/>
    <mergeCell ref="OEG51:OEH51"/>
    <mergeCell ref="OEI51:OEJ51"/>
    <mergeCell ref="OEK51:OEL51"/>
    <mergeCell ref="OEM51:OEN51"/>
    <mergeCell ref="OEO51:OEP51"/>
    <mergeCell ref="OEQ51:OER51"/>
    <mergeCell ref="OKG51:OKH51"/>
    <mergeCell ref="OKI51:OKJ51"/>
    <mergeCell ref="OKK51:OKL51"/>
    <mergeCell ref="OEY51:OEZ51"/>
    <mergeCell ref="OFA51:OFB51"/>
    <mergeCell ref="OFC51:OFD51"/>
    <mergeCell ref="OFE51:OFF51"/>
    <mergeCell ref="OFG51:OFH51"/>
    <mergeCell ref="OFI51:OFJ51"/>
    <mergeCell ref="OFK51:OFL51"/>
    <mergeCell ref="OFM51:OFN51"/>
    <mergeCell ref="OFO51:OFP51"/>
    <mergeCell ref="OFQ51:OFR51"/>
    <mergeCell ref="OFS51:OFT51"/>
    <mergeCell ref="OFU51:OFV51"/>
    <mergeCell ref="OFW51:OFX51"/>
    <mergeCell ref="OFY51:OFZ51"/>
    <mergeCell ref="OGA51:OGB51"/>
    <mergeCell ref="OGC51:OGD51"/>
    <mergeCell ref="OGE51:OGF51"/>
    <mergeCell ref="OGG51:OGH51"/>
    <mergeCell ref="OGI51:OGJ51"/>
    <mergeCell ref="OGK51:OGL51"/>
    <mergeCell ref="OGM51:OGN51"/>
    <mergeCell ref="OGO51:OGP51"/>
    <mergeCell ref="OGQ51:OGR51"/>
    <mergeCell ref="OGS51:OGT51"/>
    <mergeCell ref="OGU51:OGV51"/>
    <mergeCell ref="OGW51:OGX51"/>
    <mergeCell ref="OGY51:OGZ51"/>
    <mergeCell ref="OHA51:OHB51"/>
    <mergeCell ref="OHC51:OHD51"/>
    <mergeCell ref="OHE51:OHF51"/>
    <mergeCell ref="OHG51:OHH51"/>
    <mergeCell ref="OHI51:OHJ51"/>
    <mergeCell ref="OHK51:OHL51"/>
    <mergeCell ref="OHM51:OHN51"/>
    <mergeCell ref="OHO51:OHP51"/>
    <mergeCell ref="OHQ51:OHR51"/>
    <mergeCell ref="OHS51:OHT51"/>
    <mergeCell ref="OHU51:OHV51"/>
    <mergeCell ref="OHW51:OHX51"/>
    <mergeCell ref="OHY51:OHZ51"/>
    <mergeCell ref="OIA51:OIB51"/>
    <mergeCell ref="OIC51:OID51"/>
    <mergeCell ref="OIE51:OIF51"/>
    <mergeCell ref="OIG51:OIH51"/>
    <mergeCell ref="OII51:OIJ51"/>
    <mergeCell ref="OIK51:OIL51"/>
    <mergeCell ref="OIM51:OIN51"/>
    <mergeCell ref="OIO51:OIP51"/>
    <mergeCell ref="OIQ51:OIR51"/>
    <mergeCell ref="OIS51:OIT51"/>
    <mergeCell ref="OIU51:OIV51"/>
    <mergeCell ref="OIW51:OIX51"/>
    <mergeCell ref="OIY51:OIZ51"/>
    <mergeCell ref="OJA51:OJB51"/>
    <mergeCell ref="OJC51:OJD51"/>
    <mergeCell ref="OJE51:OJF51"/>
    <mergeCell ref="OJG51:OJH51"/>
    <mergeCell ref="OJI51:OJJ51"/>
    <mergeCell ref="OJK51:OJL51"/>
    <mergeCell ref="OJM51:OJN51"/>
    <mergeCell ref="OJO51:OJP51"/>
    <mergeCell ref="OJQ51:OJR51"/>
    <mergeCell ref="OJS51:OJT51"/>
    <mergeCell ref="OJU51:OJV51"/>
    <mergeCell ref="OJW51:OJX51"/>
    <mergeCell ref="OJY51:OJZ51"/>
    <mergeCell ref="OKA51:OKB51"/>
    <mergeCell ref="OKC51:OKD51"/>
    <mergeCell ref="OKE51:OKF51"/>
    <mergeCell ref="OPU51:OPV51"/>
    <mergeCell ref="OPW51:OPX51"/>
    <mergeCell ref="OPY51:OPZ51"/>
    <mergeCell ref="OKM51:OKN51"/>
    <mergeCell ref="OKO51:OKP51"/>
    <mergeCell ref="OKQ51:OKR51"/>
    <mergeCell ref="OKS51:OKT51"/>
    <mergeCell ref="OKU51:OKV51"/>
    <mergeCell ref="OKW51:OKX51"/>
    <mergeCell ref="OKY51:OKZ51"/>
    <mergeCell ref="OLA51:OLB51"/>
    <mergeCell ref="OLC51:OLD51"/>
    <mergeCell ref="OLE51:OLF51"/>
    <mergeCell ref="OLG51:OLH51"/>
    <mergeCell ref="OLI51:OLJ51"/>
    <mergeCell ref="OLK51:OLL51"/>
    <mergeCell ref="OLM51:OLN51"/>
    <mergeCell ref="OLO51:OLP51"/>
    <mergeCell ref="OLQ51:OLR51"/>
    <mergeCell ref="OLS51:OLT51"/>
    <mergeCell ref="OLU51:OLV51"/>
    <mergeCell ref="OLW51:OLX51"/>
    <mergeCell ref="OLY51:OLZ51"/>
    <mergeCell ref="OMA51:OMB51"/>
    <mergeCell ref="OMC51:OMD51"/>
    <mergeCell ref="OME51:OMF51"/>
    <mergeCell ref="OMG51:OMH51"/>
    <mergeCell ref="OMI51:OMJ51"/>
    <mergeCell ref="OMK51:OML51"/>
    <mergeCell ref="OMM51:OMN51"/>
    <mergeCell ref="OMO51:OMP51"/>
    <mergeCell ref="OMQ51:OMR51"/>
    <mergeCell ref="OMS51:OMT51"/>
    <mergeCell ref="OMU51:OMV51"/>
    <mergeCell ref="OMW51:OMX51"/>
    <mergeCell ref="OMY51:OMZ51"/>
    <mergeCell ref="ONA51:ONB51"/>
    <mergeCell ref="ONC51:OND51"/>
    <mergeCell ref="ONE51:ONF51"/>
    <mergeCell ref="ONG51:ONH51"/>
    <mergeCell ref="ONI51:ONJ51"/>
    <mergeCell ref="ONK51:ONL51"/>
    <mergeCell ref="ONM51:ONN51"/>
    <mergeCell ref="ONO51:ONP51"/>
    <mergeCell ref="ONQ51:ONR51"/>
    <mergeCell ref="ONS51:ONT51"/>
    <mergeCell ref="ONU51:ONV51"/>
    <mergeCell ref="ONW51:ONX51"/>
    <mergeCell ref="ONY51:ONZ51"/>
    <mergeCell ref="OOA51:OOB51"/>
    <mergeCell ref="OOC51:OOD51"/>
    <mergeCell ref="OOE51:OOF51"/>
    <mergeCell ref="OOG51:OOH51"/>
    <mergeCell ref="OOI51:OOJ51"/>
    <mergeCell ref="OOK51:OOL51"/>
    <mergeCell ref="OOM51:OON51"/>
    <mergeCell ref="OOO51:OOP51"/>
    <mergeCell ref="OOQ51:OOR51"/>
    <mergeCell ref="OOS51:OOT51"/>
    <mergeCell ref="OOU51:OOV51"/>
    <mergeCell ref="OOW51:OOX51"/>
    <mergeCell ref="OOY51:OOZ51"/>
    <mergeCell ref="OPA51:OPB51"/>
    <mergeCell ref="OPC51:OPD51"/>
    <mergeCell ref="OPE51:OPF51"/>
    <mergeCell ref="OPG51:OPH51"/>
    <mergeCell ref="OPI51:OPJ51"/>
    <mergeCell ref="OPK51:OPL51"/>
    <mergeCell ref="OPM51:OPN51"/>
    <mergeCell ref="OPO51:OPP51"/>
    <mergeCell ref="OPQ51:OPR51"/>
    <mergeCell ref="OPS51:OPT51"/>
    <mergeCell ref="OVI51:OVJ51"/>
    <mergeCell ref="OUU51:OUV51"/>
    <mergeCell ref="OUW51:OUX51"/>
    <mergeCell ref="OUY51:OUZ51"/>
    <mergeCell ref="OVA51:OVB51"/>
    <mergeCell ref="OVC51:OVD51"/>
    <mergeCell ref="OVE51:OVF51"/>
    <mergeCell ref="OVG51:OVH51"/>
    <mergeCell ref="OVK51:OVL51"/>
    <mergeCell ref="OVM51:OVN51"/>
    <mergeCell ref="OQA51:OQB51"/>
    <mergeCell ref="OQC51:OQD51"/>
    <mergeCell ref="OQE51:OQF51"/>
    <mergeCell ref="OQG51:OQH51"/>
    <mergeCell ref="OQI51:OQJ51"/>
    <mergeCell ref="OQK51:OQL51"/>
    <mergeCell ref="OQM51:OQN51"/>
    <mergeCell ref="OQO51:OQP51"/>
    <mergeCell ref="OQQ51:OQR51"/>
    <mergeCell ref="OQS51:OQT51"/>
    <mergeCell ref="OQU51:OQV51"/>
    <mergeCell ref="OQW51:OQX51"/>
    <mergeCell ref="OQY51:OQZ51"/>
    <mergeCell ref="ORA51:ORB51"/>
    <mergeCell ref="ORC51:ORD51"/>
    <mergeCell ref="ORE51:ORF51"/>
    <mergeCell ref="ORG51:ORH51"/>
    <mergeCell ref="ORI51:ORJ51"/>
    <mergeCell ref="ORK51:ORL51"/>
    <mergeCell ref="ORM51:ORN51"/>
    <mergeCell ref="ORO51:ORP51"/>
    <mergeCell ref="ORQ51:ORR51"/>
    <mergeCell ref="ORS51:ORT51"/>
    <mergeCell ref="ORU51:ORV51"/>
    <mergeCell ref="ORW51:ORX51"/>
    <mergeCell ref="ORY51:ORZ51"/>
    <mergeCell ref="OSA51:OSB51"/>
    <mergeCell ref="OSC51:OSD51"/>
    <mergeCell ref="OSE51:OSF51"/>
    <mergeCell ref="OSG51:OSH51"/>
    <mergeCell ref="OSI51:OSJ51"/>
    <mergeCell ref="OSK51:OSL51"/>
    <mergeCell ref="OSM51:OSN51"/>
    <mergeCell ref="OSO51:OSP51"/>
    <mergeCell ref="OSQ51:OSR51"/>
    <mergeCell ref="OSS51:OST51"/>
    <mergeCell ref="OSU51:OSV51"/>
    <mergeCell ref="OSW51:OSX51"/>
    <mergeCell ref="OSY51:OSZ51"/>
    <mergeCell ref="OTA51:OTB51"/>
    <mergeCell ref="OTC51:OTD51"/>
    <mergeCell ref="OTE51:OTF51"/>
    <mergeCell ref="OTG51:OTH51"/>
    <mergeCell ref="OTI51:OTJ51"/>
    <mergeCell ref="OTK51:OTL51"/>
    <mergeCell ref="OTM51:OTN51"/>
    <mergeCell ref="OTO51:OTP51"/>
    <mergeCell ref="OTQ51:OTR51"/>
    <mergeCell ref="OTS51:OTT51"/>
    <mergeCell ref="OTU51:OTV51"/>
    <mergeCell ref="OTW51:OTX51"/>
    <mergeCell ref="OTY51:OTZ51"/>
    <mergeCell ref="OUA51:OUB51"/>
    <mergeCell ref="OUC51:OUD51"/>
    <mergeCell ref="OUE51:OUF51"/>
    <mergeCell ref="OUG51:OUH51"/>
    <mergeCell ref="OUI51:OUJ51"/>
    <mergeCell ref="OUK51:OUL51"/>
    <mergeCell ref="OUM51:OUN51"/>
    <mergeCell ref="OUO51:OUP51"/>
    <mergeCell ref="OUQ51:OUR51"/>
    <mergeCell ref="OUS51:OUT51"/>
    <mergeCell ref="PAW51:PAX51"/>
    <mergeCell ref="PAY51:PAZ51"/>
    <mergeCell ref="PBA51:PBB51"/>
    <mergeCell ref="OVO51:OVP51"/>
    <mergeCell ref="OVQ51:OVR51"/>
    <mergeCell ref="OVS51:OVT51"/>
    <mergeCell ref="OVU51:OVV51"/>
    <mergeCell ref="OVW51:OVX51"/>
    <mergeCell ref="OVY51:OVZ51"/>
    <mergeCell ref="OWA51:OWB51"/>
    <mergeCell ref="OWC51:OWD51"/>
    <mergeCell ref="OWE51:OWF51"/>
    <mergeCell ref="OWG51:OWH51"/>
    <mergeCell ref="OWI51:OWJ51"/>
    <mergeCell ref="OWK51:OWL51"/>
    <mergeCell ref="OWM51:OWN51"/>
    <mergeCell ref="OWO51:OWP51"/>
    <mergeCell ref="OWQ51:OWR51"/>
    <mergeCell ref="OWS51:OWT51"/>
    <mergeCell ref="OWU51:OWV51"/>
    <mergeCell ref="OWW51:OWX51"/>
    <mergeCell ref="OWY51:OWZ51"/>
    <mergeCell ref="OXA51:OXB51"/>
    <mergeCell ref="OXC51:OXD51"/>
    <mergeCell ref="OXE51:OXF51"/>
    <mergeCell ref="OXG51:OXH51"/>
    <mergeCell ref="OXI51:OXJ51"/>
    <mergeCell ref="OXK51:OXL51"/>
    <mergeCell ref="OXM51:OXN51"/>
    <mergeCell ref="OXO51:OXP51"/>
    <mergeCell ref="OXQ51:OXR51"/>
    <mergeCell ref="OXS51:OXT51"/>
    <mergeCell ref="OXU51:OXV51"/>
    <mergeCell ref="OXW51:OXX51"/>
    <mergeCell ref="OXY51:OXZ51"/>
    <mergeCell ref="OYA51:OYB51"/>
    <mergeCell ref="OYC51:OYD51"/>
    <mergeCell ref="OYE51:OYF51"/>
    <mergeCell ref="OYG51:OYH51"/>
    <mergeCell ref="OYI51:OYJ51"/>
    <mergeCell ref="OYK51:OYL51"/>
    <mergeCell ref="OYM51:OYN51"/>
    <mergeCell ref="OYO51:OYP51"/>
    <mergeCell ref="OYQ51:OYR51"/>
    <mergeCell ref="OYS51:OYT51"/>
    <mergeCell ref="OYU51:OYV51"/>
    <mergeCell ref="OYW51:OYX51"/>
    <mergeCell ref="OYY51:OYZ51"/>
    <mergeCell ref="OZA51:OZB51"/>
    <mergeCell ref="OZC51:OZD51"/>
    <mergeCell ref="OZE51:OZF51"/>
    <mergeCell ref="OZG51:OZH51"/>
    <mergeCell ref="OZI51:OZJ51"/>
    <mergeCell ref="OZK51:OZL51"/>
    <mergeCell ref="OZM51:OZN51"/>
    <mergeCell ref="OZO51:OZP51"/>
    <mergeCell ref="OZQ51:OZR51"/>
    <mergeCell ref="OZS51:OZT51"/>
    <mergeCell ref="OZU51:OZV51"/>
    <mergeCell ref="OZW51:OZX51"/>
    <mergeCell ref="OZY51:OZZ51"/>
    <mergeCell ref="PAA51:PAB51"/>
    <mergeCell ref="PAC51:PAD51"/>
    <mergeCell ref="PAE51:PAF51"/>
    <mergeCell ref="PAG51:PAH51"/>
    <mergeCell ref="PAI51:PAJ51"/>
    <mergeCell ref="PAK51:PAL51"/>
    <mergeCell ref="PAM51:PAN51"/>
    <mergeCell ref="PAO51:PAP51"/>
    <mergeCell ref="PAQ51:PAR51"/>
    <mergeCell ref="PAS51:PAT51"/>
    <mergeCell ref="PAU51:PAV51"/>
    <mergeCell ref="PGK51:PGL51"/>
    <mergeCell ref="PGM51:PGN51"/>
    <mergeCell ref="PGO51:PGP51"/>
    <mergeCell ref="PBC51:PBD51"/>
    <mergeCell ref="PBE51:PBF51"/>
    <mergeCell ref="PBG51:PBH51"/>
    <mergeCell ref="PBI51:PBJ51"/>
    <mergeCell ref="PBK51:PBL51"/>
    <mergeCell ref="PBM51:PBN51"/>
    <mergeCell ref="PBO51:PBP51"/>
    <mergeCell ref="PBQ51:PBR51"/>
    <mergeCell ref="PBS51:PBT51"/>
    <mergeCell ref="PBU51:PBV51"/>
    <mergeCell ref="PBW51:PBX51"/>
    <mergeCell ref="PBY51:PBZ51"/>
    <mergeCell ref="PCA51:PCB51"/>
    <mergeCell ref="PCC51:PCD51"/>
    <mergeCell ref="PCE51:PCF51"/>
    <mergeCell ref="PCG51:PCH51"/>
    <mergeCell ref="PCI51:PCJ51"/>
    <mergeCell ref="PCK51:PCL51"/>
    <mergeCell ref="PCM51:PCN51"/>
    <mergeCell ref="PCO51:PCP51"/>
    <mergeCell ref="PCQ51:PCR51"/>
    <mergeCell ref="PCS51:PCT51"/>
    <mergeCell ref="PCU51:PCV51"/>
    <mergeCell ref="PCW51:PCX51"/>
    <mergeCell ref="PCY51:PCZ51"/>
    <mergeCell ref="PDA51:PDB51"/>
    <mergeCell ref="PDC51:PDD51"/>
    <mergeCell ref="PDE51:PDF51"/>
    <mergeCell ref="PDG51:PDH51"/>
    <mergeCell ref="PDI51:PDJ51"/>
    <mergeCell ref="PDK51:PDL51"/>
    <mergeCell ref="PDM51:PDN51"/>
    <mergeCell ref="PDO51:PDP51"/>
    <mergeCell ref="PDQ51:PDR51"/>
    <mergeCell ref="PDS51:PDT51"/>
    <mergeCell ref="PDU51:PDV51"/>
    <mergeCell ref="PDW51:PDX51"/>
    <mergeCell ref="PDY51:PDZ51"/>
    <mergeCell ref="PEA51:PEB51"/>
    <mergeCell ref="PEC51:PED51"/>
    <mergeCell ref="PEE51:PEF51"/>
    <mergeCell ref="PEG51:PEH51"/>
    <mergeCell ref="PEI51:PEJ51"/>
    <mergeCell ref="PEK51:PEL51"/>
    <mergeCell ref="PEM51:PEN51"/>
    <mergeCell ref="PEO51:PEP51"/>
    <mergeCell ref="PEQ51:PER51"/>
    <mergeCell ref="PES51:PET51"/>
    <mergeCell ref="PEU51:PEV51"/>
    <mergeCell ref="PEW51:PEX51"/>
    <mergeCell ref="PEY51:PEZ51"/>
    <mergeCell ref="PFA51:PFB51"/>
    <mergeCell ref="PFC51:PFD51"/>
    <mergeCell ref="PFE51:PFF51"/>
    <mergeCell ref="PFG51:PFH51"/>
    <mergeCell ref="PFI51:PFJ51"/>
    <mergeCell ref="PFK51:PFL51"/>
    <mergeCell ref="PFM51:PFN51"/>
    <mergeCell ref="PFO51:PFP51"/>
    <mergeCell ref="PFQ51:PFR51"/>
    <mergeCell ref="PFS51:PFT51"/>
    <mergeCell ref="PFU51:PFV51"/>
    <mergeCell ref="PFW51:PFX51"/>
    <mergeCell ref="PFY51:PFZ51"/>
    <mergeCell ref="PGA51:PGB51"/>
    <mergeCell ref="PGC51:PGD51"/>
    <mergeCell ref="PGE51:PGF51"/>
    <mergeCell ref="PGG51:PGH51"/>
    <mergeCell ref="PGI51:PGJ51"/>
    <mergeCell ref="PLY51:PLZ51"/>
    <mergeCell ref="PMA51:PMB51"/>
    <mergeCell ref="PMC51:PMD51"/>
    <mergeCell ref="PGQ51:PGR51"/>
    <mergeCell ref="PGS51:PGT51"/>
    <mergeCell ref="PGU51:PGV51"/>
    <mergeCell ref="PGW51:PGX51"/>
    <mergeCell ref="PGY51:PGZ51"/>
    <mergeCell ref="PHA51:PHB51"/>
    <mergeCell ref="PHC51:PHD51"/>
    <mergeCell ref="PHE51:PHF51"/>
    <mergeCell ref="PHG51:PHH51"/>
    <mergeCell ref="PHI51:PHJ51"/>
    <mergeCell ref="PHK51:PHL51"/>
    <mergeCell ref="PHM51:PHN51"/>
    <mergeCell ref="PHO51:PHP51"/>
    <mergeCell ref="PHQ51:PHR51"/>
    <mergeCell ref="PHS51:PHT51"/>
    <mergeCell ref="PHU51:PHV51"/>
    <mergeCell ref="PHW51:PHX51"/>
    <mergeCell ref="PHY51:PHZ51"/>
    <mergeCell ref="PIA51:PIB51"/>
    <mergeCell ref="PIC51:PID51"/>
    <mergeCell ref="PIE51:PIF51"/>
    <mergeCell ref="PIG51:PIH51"/>
    <mergeCell ref="PII51:PIJ51"/>
    <mergeCell ref="PIK51:PIL51"/>
    <mergeCell ref="PIM51:PIN51"/>
    <mergeCell ref="PIO51:PIP51"/>
    <mergeCell ref="PIQ51:PIR51"/>
    <mergeCell ref="PIS51:PIT51"/>
    <mergeCell ref="PIU51:PIV51"/>
    <mergeCell ref="PIW51:PIX51"/>
    <mergeCell ref="PIY51:PIZ51"/>
    <mergeCell ref="PJA51:PJB51"/>
    <mergeCell ref="PJC51:PJD51"/>
    <mergeCell ref="PJE51:PJF51"/>
    <mergeCell ref="PJG51:PJH51"/>
    <mergeCell ref="PJI51:PJJ51"/>
    <mergeCell ref="PJK51:PJL51"/>
    <mergeCell ref="PJM51:PJN51"/>
    <mergeCell ref="PJO51:PJP51"/>
    <mergeCell ref="PJQ51:PJR51"/>
    <mergeCell ref="PJS51:PJT51"/>
    <mergeCell ref="PJU51:PJV51"/>
    <mergeCell ref="PJW51:PJX51"/>
    <mergeCell ref="PJY51:PJZ51"/>
    <mergeCell ref="PKA51:PKB51"/>
    <mergeCell ref="PKC51:PKD51"/>
    <mergeCell ref="PKE51:PKF51"/>
    <mergeCell ref="PKG51:PKH51"/>
    <mergeCell ref="PKI51:PKJ51"/>
    <mergeCell ref="PKK51:PKL51"/>
    <mergeCell ref="PKM51:PKN51"/>
    <mergeCell ref="PKO51:PKP51"/>
    <mergeCell ref="PKQ51:PKR51"/>
    <mergeCell ref="PKS51:PKT51"/>
    <mergeCell ref="PKU51:PKV51"/>
    <mergeCell ref="PKW51:PKX51"/>
    <mergeCell ref="PKY51:PKZ51"/>
    <mergeCell ref="PLA51:PLB51"/>
    <mergeCell ref="PLC51:PLD51"/>
    <mergeCell ref="PLE51:PLF51"/>
    <mergeCell ref="PLG51:PLH51"/>
    <mergeCell ref="PLI51:PLJ51"/>
    <mergeCell ref="PLK51:PLL51"/>
    <mergeCell ref="PLM51:PLN51"/>
    <mergeCell ref="PLO51:PLP51"/>
    <mergeCell ref="PLQ51:PLR51"/>
    <mergeCell ref="PLS51:PLT51"/>
    <mergeCell ref="PLU51:PLV51"/>
    <mergeCell ref="PLW51:PLX51"/>
    <mergeCell ref="PRM51:PRN51"/>
    <mergeCell ref="PRO51:PRP51"/>
    <mergeCell ref="PRQ51:PRR51"/>
    <mergeCell ref="PME51:PMF51"/>
    <mergeCell ref="PMG51:PMH51"/>
    <mergeCell ref="PMI51:PMJ51"/>
    <mergeCell ref="PMK51:PML51"/>
    <mergeCell ref="PMM51:PMN51"/>
    <mergeCell ref="PMO51:PMP51"/>
    <mergeCell ref="PMQ51:PMR51"/>
    <mergeCell ref="PMS51:PMT51"/>
    <mergeCell ref="PMU51:PMV51"/>
    <mergeCell ref="PMW51:PMX51"/>
    <mergeCell ref="PMY51:PMZ51"/>
    <mergeCell ref="PNA51:PNB51"/>
    <mergeCell ref="PNC51:PND51"/>
    <mergeCell ref="PNE51:PNF51"/>
    <mergeCell ref="PNG51:PNH51"/>
    <mergeCell ref="PNI51:PNJ51"/>
    <mergeCell ref="PNK51:PNL51"/>
    <mergeCell ref="PNM51:PNN51"/>
    <mergeCell ref="PNO51:PNP51"/>
    <mergeCell ref="PNQ51:PNR51"/>
    <mergeCell ref="PNS51:PNT51"/>
    <mergeCell ref="PNU51:PNV51"/>
    <mergeCell ref="PNW51:PNX51"/>
    <mergeCell ref="PNY51:PNZ51"/>
    <mergeCell ref="POA51:POB51"/>
    <mergeCell ref="POC51:POD51"/>
    <mergeCell ref="POE51:POF51"/>
    <mergeCell ref="POG51:POH51"/>
    <mergeCell ref="POI51:POJ51"/>
    <mergeCell ref="POK51:POL51"/>
    <mergeCell ref="POM51:PON51"/>
    <mergeCell ref="POO51:POP51"/>
    <mergeCell ref="POQ51:POR51"/>
    <mergeCell ref="POS51:POT51"/>
    <mergeCell ref="POU51:POV51"/>
    <mergeCell ref="POW51:POX51"/>
    <mergeCell ref="POY51:POZ51"/>
    <mergeCell ref="PPA51:PPB51"/>
    <mergeCell ref="PPC51:PPD51"/>
    <mergeCell ref="PPE51:PPF51"/>
    <mergeCell ref="PPG51:PPH51"/>
    <mergeCell ref="PPI51:PPJ51"/>
    <mergeCell ref="PPK51:PPL51"/>
    <mergeCell ref="PPM51:PPN51"/>
    <mergeCell ref="PPO51:PPP51"/>
    <mergeCell ref="PPQ51:PPR51"/>
    <mergeCell ref="PPS51:PPT51"/>
    <mergeCell ref="PPU51:PPV51"/>
    <mergeCell ref="PPW51:PPX51"/>
    <mergeCell ref="PPY51:PPZ51"/>
    <mergeCell ref="PQA51:PQB51"/>
    <mergeCell ref="PQC51:PQD51"/>
    <mergeCell ref="PQE51:PQF51"/>
    <mergeCell ref="PQG51:PQH51"/>
    <mergeCell ref="PQI51:PQJ51"/>
    <mergeCell ref="PQK51:PQL51"/>
    <mergeCell ref="PQM51:PQN51"/>
    <mergeCell ref="PQO51:PQP51"/>
    <mergeCell ref="PQQ51:PQR51"/>
    <mergeCell ref="PQS51:PQT51"/>
    <mergeCell ref="PQU51:PQV51"/>
    <mergeCell ref="PQW51:PQX51"/>
    <mergeCell ref="PQY51:PQZ51"/>
    <mergeCell ref="PRA51:PRB51"/>
    <mergeCell ref="PRC51:PRD51"/>
    <mergeCell ref="PRE51:PRF51"/>
    <mergeCell ref="PRG51:PRH51"/>
    <mergeCell ref="PRI51:PRJ51"/>
    <mergeCell ref="PRK51:PRL51"/>
    <mergeCell ref="PXA51:PXB51"/>
    <mergeCell ref="PWM51:PWN51"/>
    <mergeCell ref="PWO51:PWP51"/>
    <mergeCell ref="PWQ51:PWR51"/>
    <mergeCell ref="PWS51:PWT51"/>
    <mergeCell ref="PWU51:PWV51"/>
    <mergeCell ref="PWW51:PWX51"/>
    <mergeCell ref="PWY51:PWZ51"/>
    <mergeCell ref="PXC51:PXD51"/>
    <mergeCell ref="PXE51:PXF51"/>
    <mergeCell ref="PRS51:PRT51"/>
    <mergeCell ref="PRU51:PRV51"/>
    <mergeCell ref="PRW51:PRX51"/>
    <mergeCell ref="PRY51:PRZ51"/>
    <mergeCell ref="PSA51:PSB51"/>
    <mergeCell ref="PSC51:PSD51"/>
    <mergeCell ref="PSE51:PSF51"/>
    <mergeCell ref="PSG51:PSH51"/>
    <mergeCell ref="PSI51:PSJ51"/>
    <mergeCell ref="PSK51:PSL51"/>
    <mergeCell ref="PSM51:PSN51"/>
    <mergeCell ref="PSO51:PSP51"/>
    <mergeCell ref="PSQ51:PSR51"/>
    <mergeCell ref="PSS51:PST51"/>
    <mergeCell ref="PSU51:PSV51"/>
    <mergeCell ref="PSW51:PSX51"/>
    <mergeCell ref="PSY51:PSZ51"/>
    <mergeCell ref="PTA51:PTB51"/>
    <mergeCell ref="PTC51:PTD51"/>
    <mergeCell ref="PTE51:PTF51"/>
    <mergeCell ref="PTG51:PTH51"/>
    <mergeCell ref="PTI51:PTJ51"/>
    <mergeCell ref="PTK51:PTL51"/>
    <mergeCell ref="PTM51:PTN51"/>
    <mergeCell ref="PTO51:PTP51"/>
    <mergeCell ref="PTQ51:PTR51"/>
    <mergeCell ref="PTS51:PTT51"/>
    <mergeCell ref="PTU51:PTV51"/>
    <mergeCell ref="PTW51:PTX51"/>
    <mergeCell ref="PTY51:PTZ51"/>
    <mergeCell ref="PUA51:PUB51"/>
    <mergeCell ref="PUC51:PUD51"/>
    <mergeCell ref="PUE51:PUF51"/>
    <mergeCell ref="PUG51:PUH51"/>
    <mergeCell ref="PUI51:PUJ51"/>
    <mergeCell ref="PUK51:PUL51"/>
    <mergeCell ref="PUM51:PUN51"/>
    <mergeCell ref="PUO51:PUP51"/>
    <mergeCell ref="PUQ51:PUR51"/>
    <mergeCell ref="PUS51:PUT51"/>
    <mergeCell ref="PUU51:PUV51"/>
    <mergeCell ref="PUW51:PUX51"/>
    <mergeCell ref="PUY51:PUZ51"/>
    <mergeCell ref="PVA51:PVB51"/>
    <mergeCell ref="PVC51:PVD51"/>
    <mergeCell ref="PVE51:PVF51"/>
    <mergeCell ref="PVG51:PVH51"/>
    <mergeCell ref="PVI51:PVJ51"/>
    <mergeCell ref="PVK51:PVL51"/>
    <mergeCell ref="PVM51:PVN51"/>
    <mergeCell ref="PVO51:PVP51"/>
    <mergeCell ref="PVQ51:PVR51"/>
    <mergeCell ref="PVS51:PVT51"/>
    <mergeCell ref="PVU51:PVV51"/>
    <mergeCell ref="PVW51:PVX51"/>
    <mergeCell ref="PVY51:PVZ51"/>
    <mergeCell ref="PWA51:PWB51"/>
    <mergeCell ref="PWC51:PWD51"/>
    <mergeCell ref="PWE51:PWF51"/>
    <mergeCell ref="PWG51:PWH51"/>
    <mergeCell ref="PWI51:PWJ51"/>
    <mergeCell ref="PWK51:PWL51"/>
    <mergeCell ref="QCO51:QCP51"/>
    <mergeCell ref="QCQ51:QCR51"/>
    <mergeCell ref="QCS51:QCT51"/>
    <mergeCell ref="PXG51:PXH51"/>
    <mergeCell ref="PXI51:PXJ51"/>
    <mergeCell ref="PXK51:PXL51"/>
    <mergeCell ref="PXM51:PXN51"/>
    <mergeCell ref="PXO51:PXP51"/>
    <mergeCell ref="PXQ51:PXR51"/>
    <mergeCell ref="PXS51:PXT51"/>
    <mergeCell ref="PXU51:PXV51"/>
    <mergeCell ref="PXW51:PXX51"/>
    <mergeCell ref="PXY51:PXZ51"/>
    <mergeCell ref="PYA51:PYB51"/>
    <mergeCell ref="PYC51:PYD51"/>
    <mergeCell ref="PYE51:PYF51"/>
    <mergeCell ref="PYG51:PYH51"/>
    <mergeCell ref="PYI51:PYJ51"/>
    <mergeCell ref="PYK51:PYL51"/>
    <mergeCell ref="PYM51:PYN51"/>
    <mergeCell ref="PYO51:PYP51"/>
    <mergeCell ref="PYQ51:PYR51"/>
    <mergeCell ref="PYS51:PYT51"/>
    <mergeCell ref="PYU51:PYV51"/>
    <mergeCell ref="PYW51:PYX51"/>
    <mergeCell ref="PYY51:PYZ51"/>
    <mergeCell ref="PZA51:PZB51"/>
    <mergeCell ref="PZC51:PZD51"/>
    <mergeCell ref="PZE51:PZF51"/>
    <mergeCell ref="PZG51:PZH51"/>
    <mergeCell ref="PZI51:PZJ51"/>
    <mergeCell ref="PZK51:PZL51"/>
    <mergeCell ref="PZM51:PZN51"/>
    <mergeCell ref="PZO51:PZP51"/>
    <mergeCell ref="PZQ51:PZR51"/>
    <mergeCell ref="PZS51:PZT51"/>
    <mergeCell ref="PZU51:PZV51"/>
    <mergeCell ref="PZW51:PZX51"/>
    <mergeCell ref="PZY51:PZZ51"/>
    <mergeCell ref="QAA51:QAB51"/>
    <mergeCell ref="QAC51:QAD51"/>
    <mergeCell ref="QAE51:QAF51"/>
    <mergeCell ref="QAG51:QAH51"/>
    <mergeCell ref="QAI51:QAJ51"/>
    <mergeCell ref="QAK51:QAL51"/>
    <mergeCell ref="QAM51:QAN51"/>
    <mergeCell ref="QAO51:QAP51"/>
    <mergeCell ref="QAQ51:QAR51"/>
    <mergeCell ref="QAS51:QAT51"/>
    <mergeCell ref="QAU51:QAV51"/>
    <mergeCell ref="QAW51:QAX51"/>
    <mergeCell ref="QAY51:QAZ51"/>
    <mergeCell ref="QBA51:QBB51"/>
    <mergeCell ref="QBC51:QBD51"/>
    <mergeCell ref="QBE51:QBF51"/>
    <mergeCell ref="QBG51:QBH51"/>
    <mergeCell ref="QBI51:QBJ51"/>
    <mergeCell ref="QBK51:QBL51"/>
    <mergeCell ref="QBM51:QBN51"/>
    <mergeCell ref="QBO51:QBP51"/>
    <mergeCell ref="QBQ51:QBR51"/>
    <mergeCell ref="QBS51:QBT51"/>
    <mergeCell ref="QBU51:QBV51"/>
    <mergeCell ref="QBW51:QBX51"/>
    <mergeCell ref="QBY51:QBZ51"/>
    <mergeCell ref="QCA51:QCB51"/>
    <mergeCell ref="QCC51:QCD51"/>
    <mergeCell ref="QCE51:QCF51"/>
    <mergeCell ref="QCG51:QCH51"/>
    <mergeCell ref="QCI51:QCJ51"/>
    <mergeCell ref="QCK51:QCL51"/>
    <mergeCell ref="QCM51:QCN51"/>
    <mergeCell ref="QIC51:QID51"/>
    <mergeCell ref="QIE51:QIF51"/>
    <mergeCell ref="QIG51:QIH51"/>
    <mergeCell ref="QCU51:QCV51"/>
    <mergeCell ref="QCW51:QCX51"/>
    <mergeCell ref="QCY51:QCZ51"/>
    <mergeCell ref="QDA51:QDB51"/>
    <mergeCell ref="QDC51:QDD51"/>
    <mergeCell ref="QDE51:QDF51"/>
    <mergeCell ref="QDG51:QDH51"/>
    <mergeCell ref="QDI51:QDJ51"/>
    <mergeCell ref="QDK51:QDL51"/>
    <mergeCell ref="QDM51:QDN51"/>
    <mergeCell ref="QDO51:QDP51"/>
    <mergeCell ref="QDQ51:QDR51"/>
    <mergeCell ref="QDS51:QDT51"/>
    <mergeCell ref="QDU51:QDV51"/>
    <mergeCell ref="QDW51:QDX51"/>
    <mergeCell ref="QDY51:QDZ51"/>
    <mergeCell ref="QEA51:QEB51"/>
    <mergeCell ref="QEC51:QED51"/>
    <mergeCell ref="QEE51:QEF51"/>
    <mergeCell ref="QEG51:QEH51"/>
    <mergeCell ref="QEI51:QEJ51"/>
    <mergeCell ref="QEK51:QEL51"/>
    <mergeCell ref="QEM51:QEN51"/>
    <mergeCell ref="QEO51:QEP51"/>
    <mergeCell ref="QEQ51:QER51"/>
    <mergeCell ref="QES51:QET51"/>
    <mergeCell ref="QEU51:QEV51"/>
    <mergeCell ref="QEW51:QEX51"/>
    <mergeCell ref="QEY51:QEZ51"/>
    <mergeCell ref="QFA51:QFB51"/>
    <mergeCell ref="QFC51:QFD51"/>
    <mergeCell ref="QFE51:QFF51"/>
    <mergeCell ref="QFG51:QFH51"/>
    <mergeCell ref="QFI51:QFJ51"/>
    <mergeCell ref="QFK51:QFL51"/>
    <mergeCell ref="QFM51:QFN51"/>
    <mergeCell ref="QFO51:QFP51"/>
    <mergeCell ref="QFQ51:QFR51"/>
    <mergeCell ref="QFS51:QFT51"/>
    <mergeCell ref="QFU51:QFV51"/>
    <mergeCell ref="QFW51:QFX51"/>
    <mergeCell ref="QFY51:QFZ51"/>
    <mergeCell ref="QGA51:QGB51"/>
    <mergeCell ref="QGC51:QGD51"/>
    <mergeCell ref="QGE51:QGF51"/>
    <mergeCell ref="QGG51:QGH51"/>
    <mergeCell ref="QGI51:QGJ51"/>
    <mergeCell ref="QGK51:QGL51"/>
    <mergeCell ref="QGM51:QGN51"/>
    <mergeCell ref="QGO51:QGP51"/>
    <mergeCell ref="QGQ51:QGR51"/>
    <mergeCell ref="QGS51:QGT51"/>
    <mergeCell ref="QGU51:QGV51"/>
    <mergeCell ref="QGW51:QGX51"/>
    <mergeCell ref="QGY51:QGZ51"/>
    <mergeCell ref="QHA51:QHB51"/>
    <mergeCell ref="QHC51:QHD51"/>
    <mergeCell ref="QHE51:QHF51"/>
    <mergeCell ref="QHG51:QHH51"/>
    <mergeCell ref="QHI51:QHJ51"/>
    <mergeCell ref="QHK51:QHL51"/>
    <mergeCell ref="QHM51:QHN51"/>
    <mergeCell ref="QHO51:QHP51"/>
    <mergeCell ref="QHQ51:QHR51"/>
    <mergeCell ref="QHS51:QHT51"/>
    <mergeCell ref="QHU51:QHV51"/>
    <mergeCell ref="QHW51:QHX51"/>
    <mergeCell ref="QHY51:QHZ51"/>
    <mergeCell ref="QIA51:QIB51"/>
    <mergeCell ref="QNQ51:QNR51"/>
    <mergeCell ref="QNS51:QNT51"/>
    <mergeCell ref="QNU51:QNV51"/>
    <mergeCell ref="QII51:QIJ51"/>
    <mergeCell ref="QIK51:QIL51"/>
    <mergeCell ref="QIM51:QIN51"/>
    <mergeCell ref="QIO51:QIP51"/>
    <mergeCell ref="QIQ51:QIR51"/>
    <mergeCell ref="QIS51:QIT51"/>
    <mergeCell ref="QIU51:QIV51"/>
    <mergeCell ref="QIW51:QIX51"/>
    <mergeCell ref="QIY51:QIZ51"/>
    <mergeCell ref="QJA51:QJB51"/>
    <mergeCell ref="QJC51:QJD51"/>
    <mergeCell ref="QJE51:QJF51"/>
    <mergeCell ref="QJG51:QJH51"/>
    <mergeCell ref="QJI51:QJJ51"/>
    <mergeCell ref="QJK51:QJL51"/>
    <mergeCell ref="QJM51:QJN51"/>
    <mergeCell ref="QJO51:QJP51"/>
    <mergeCell ref="QJQ51:QJR51"/>
    <mergeCell ref="QJS51:QJT51"/>
    <mergeCell ref="QJU51:QJV51"/>
    <mergeCell ref="QJW51:QJX51"/>
    <mergeCell ref="QJY51:QJZ51"/>
    <mergeCell ref="QKA51:QKB51"/>
    <mergeCell ref="QKC51:QKD51"/>
    <mergeCell ref="QKE51:QKF51"/>
    <mergeCell ref="QKG51:QKH51"/>
    <mergeCell ref="QKI51:QKJ51"/>
    <mergeCell ref="QKK51:QKL51"/>
    <mergeCell ref="QKM51:QKN51"/>
    <mergeCell ref="QKO51:QKP51"/>
    <mergeCell ref="QKQ51:QKR51"/>
    <mergeCell ref="QKS51:QKT51"/>
    <mergeCell ref="QKU51:QKV51"/>
    <mergeCell ref="QKW51:QKX51"/>
    <mergeCell ref="QKY51:QKZ51"/>
    <mergeCell ref="QLA51:QLB51"/>
    <mergeCell ref="QLC51:QLD51"/>
    <mergeCell ref="QLE51:QLF51"/>
    <mergeCell ref="QLG51:QLH51"/>
    <mergeCell ref="QLI51:QLJ51"/>
    <mergeCell ref="QLK51:QLL51"/>
    <mergeCell ref="QLM51:QLN51"/>
    <mergeCell ref="QLO51:QLP51"/>
    <mergeCell ref="QLQ51:QLR51"/>
    <mergeCell ref="QLS51:QLT51"/>
    <mergeCell ref="QLU51:QLV51"/>
    <mergeCell ref="QLW51:QLX51"/>
    <mergeCell ref="QLY51:QLZ51"/>
    <mergeCell ref="QMA51:QMB51"/>
    <mergeCell ref="QMC51:QMD51"/>
    <mergeCell ref="QME51:QMF51"/>
    <mergeCell ref="QMG51:QMH51"/>
    <mergeCell ref="QMI51:QMJ51"/>
    <mergeCell ref="QMK51:QML51"/>
    <mergeCell ref="QMM51:QMN51"/>
    <mergeCell ref="QMO51:QMP51"/>
    <mergeCell ref="QMQ51:QMR51"/>
    <mergeCell ref="QMS51:QMT51"/>
    <mergeCell ref="QMU51:QMV51"/>
    <mergeCell ref="QMW51:QMX51"/>
    <mergeCell ref="QMY51:QMZ51"/>
    <mergeCell ref="QNA51:QNB51"/>
    <mergeCell ref="QNC51:QND51"/>
    <mergeCell ref="QNE51:QNF51"/>
    <mergeCell ref="QNG51:QNH51"/>
    <mergeCell ref="QNI51:QNJ51"/>
    <mergeCell ref="QNK51:QNL51"/>
    <mergeCell ref="QNM51:QNN51"/>
    <mergeCell ref="QNO51:QNP51"/>
    <mergeCell ref="QTE51:QTF51"/>
    <mergeCell ref="QTG51:QTH51"/>
    <mergeCell ref="QTI51:QTJ51"/>
    <mergeCell ref="QNW51:QNX51"/>
    <mergeCell ref="QNY51:QNZ51"/>
    <mergeCell ref="QOA51:QOB51"/>
    <mergeCell ref="QOC51:QOD51"/>
    <mergeCell ref="QOE51:QOF51"/>
    <mergeCell ref="QOG51:QOH51"/>
    <mergeCell ref="QOI51:QOJ51"/>
    <mergeCell ref="QOK51:QOL51"/>
    <mergeCell ref="QOM51:QON51"/>
    <mergeCell ref="QOO51:QOP51"/>
    <mergeCell ref="QOQ51:QOR51"/>
    <mergeCell ref="QOS51:QOT51"/>
    <mergeCell ref="QOU51:QOV51"/>
    <mergeCell ref="QOW51:QOX51"/>
    <mergeCell ref="QOY51:QOZ51"/>
    <mergeCell ref="QPA51:QPB51"/>
    <mergeCell ref="QPC51:QPD51"/>
    <mergeCell ref="QPE51:QPF51"/>
    <mergeCell ref="QPG51:QPH51"/>
    <mergeCell ref="QPI51:QPJ51"/>
    <mergeCell ref="QPK51:QPL51"/>
    <mergeCell ref="QPM51:QPN51"/>
    <mergeCell ref="QPO51:QPP51"/>
    <mergeCell ref="QPQ51:QPR51"/>
    <mergeCell ref="QPS51:QPT51"/>
    <mergeCell ref="QPU51:QPV51"/>
    <mergeCell ref="QPW51:QPX51"/>
    <mergeCell ref="QPY51:QPZ51"/>
    <mergeCell ref="QQA51:QQB51"/>
    <mergeCell ref="QQC51:QQD51"/>
    <mergeCell ref="QQE51:QQF51"/>
    <mergeCell ref="QQG51:QQH51"/>
    <mergeCell ref="QQI51:QQJ51"/>
    <mergeCell ref="QQK51:QQL51"/>
    <mergeCell ref="QQM51:QQN51"/>
    <mergeCell ref="QQO51:QQP51"/>
    <mergeCell ref="QQQ51:QQR51"/>
    <mergeCell ref="QQS51:QQT51"/>
    <mergeCell ref="QQU51:QQV51"/>
    <mergeCell ref="QQW51:QQX51"/>
    <mergeCell ref="QQY51:QQZ51"/>
    <mergeCell ref="QRA51:QRB51"/>
    <mergeCell ref="QRC51:QRD51"/>
    <mergeCell ref="QRE51:QRF51"/>
    <mergeCell ref="QRG51:QRH51"/>
    <mergeCell ref="QRI51:QRJ51"/>
    <mergeCell ref="QRK51:QRL51"/>
    <mergeCell ref="QRM51:QRN51"/>
    <mergeCell ref="QRO51:QRP51"/>
    <mergeCell ref="QRQ51:QRR51"/>
    <mergeCell ref="QRS51:QRT51"/>
    <mergeCell ref="QRU51:QRV51"/>
    <mergeCell ref="QRW51:QRX51"/>
    <mergeCell ref="QRY51:QRZ51"/>
    <mergeCell ref="QSA51:QSB51"/>
    <mergeCell ref="QSC51:QSD51"/>
    <mergeCell ref="QSE51:QSF51"/>
    <mergeCell ref="QSG51:QSH51"/>
    <mergeCell ref="QSI51:QSJ51"/>
    <mergeCell ref="QSK51:QSL51"/>
    <mergeCell ref="QSM51:QSN51"/>
    <mergeCell ref="QSO51:QSP51"/>
    <mergeCell ref="QSQ51:QSR51"/>
    <mergeCell ref="QSS51:QST51"/>
    <mergeCell ref="QSU51:QSV51"/>
    <mergeCell ref="QSW51:QSX51"/>
    <mergeCell ref="QSY51:QSZ51"/>
    <mergeCell ref="QTA51:QTB51"/>
    <mergeCell ref="QTC51:QTD51"/>
    <mergeCell ref="QYS51:QYT51"/>
    <mergeCell ref="QYE51:QYF51"/>
    <mergeCell ref="QYG51:QYH51"/>
    <mergeCell ref="QYI51:QYJ51"/>
    <mergeCell ref="QYK51:QYL51"/>
    <mergeCell ref="QYM51:QYN51"/>
    <mergeCell ref="QYO51:QYP51"/>
    <mergeCell ref="QYQ51:QYR51"/>
    <mergeCell ref="QYU51:QYV51"/>
    <mergeCell ref="QYW51:QYX51"/>
    <mergeCell ref="QTK51:QTL51"/>
    <mergeCell ref="QTM51:QTN51"/>
    <mergeCell ref="QTO51:QTP51"/>
    <mergeCell ref="QTQ51:QTR51"/>
    <mergeCell ref="QTS51:QTT51"/>
    <mergeCell ref="QTU51:QTV51"/>
    <mergeCell ref="QTW51:QTX51"/>
    <mergeCell ref="QTY51:QTZ51"/>
    <mergeCell ref="QUA51:QUB51"/>
    <mergeCell ref="QUC51:QUD51"/>
    <mergeCell ref="QUE51:QUF51"/>
    <mergeCell ref="QUG51:QUH51"/>
    <mergeCell ref="QUI51:QUJ51"/>
    <mergeCell ref="QUK51:QUL51"/>
    <mergeCell ref="QUM51:QUN51"/>
    <mergeCell ref="QUO51:QUP51"/>
    <mergeCell ref="QUQ51:QUR51"/>
    <mergeCell ref="QUS51:QUT51"/>
    <mergeCell ref="QUU51:QUV51"/>
    <mergeCell ref="QUW51:QUX51"/>
    <mergeCell ref="QUY51:QUZ51"/>
    <mergeCell ref="QVA51:QVB51"/>
    <mergeCell ref="QVC51:QVD51"/>
    <mergeCell ref="QVE51:QVF51"/>
    <mergeCell ref="QVG51:QVH51"/>
    <mergeCell ref="QVI51:QVJ51"/>
    <mergeCell ref="QVK51:QVL51"/>
    <mergeCell ref="QVM51:QVN51"/>
    <mergeCell ref="QVO51:QVP51"/>
    <mergeCell ref="QVQ51:QVR51"/>
    <mergeCell ref="QVS51:QVT51"/>
    <mergeCell ref="QVU51:QVV51"/>
    <mergeCell ref="QVW51:QVX51"/>
    <mergeCell ref="QVY51:QVZ51"/>
    <mergeCell ref="QWA51:QWB51"/>
    <mergeCell ref="QWC51:QWD51"/>
    <mergeCell ref="QWE51:QWF51"/>
    <mergeCell ref="QWG51:QWH51"/>
    <mergeCell ref="QWI51:QWJ51"/>
    <mergeCell ref="QWK51:QWL51"/>
    <mergeCell ref="QWM51:QWN51"/>
    <mergeCell ref="QWO51:QWP51"/>
    <mergeCell ref="QWQ51:QWR51"/>
    <mergeCell ref="QWS51:QWT51"/>
    <mergeCell ref="QWU51:QWV51"/>
    <mergeCell ref="QWW51:QWX51"/>
    <mergeCell ref="QWY51:QWZ51"/>
    <mergeCell ref="QXA51:QXB51"/>
    <mergeCell ref="QXC51:QXD51"/>
    <mergeCell ref="QXE51:QXF51"/>
    <mergeCell ref="QXG51:QXH51"/>
    <mergeCell ref="QXI51:QXJ51"/>
    <mergeCell ref="QXK51:QXL51"/>
    <mergeCell ref="QXM51:QXN51"/>
    <mergeCell ref="QXO51:QXP51"/>
    <mergeCell ref="QXQ51:QXR51"/>
    <mergeCell ref="QXS51:QXT51"/>
    <mergeCell ref="QXU51:QXV51"/>
    <mergeCell ref="QXW51:QXX51"/>
    <mergeCell ref="QXY51:QXZ51"/>
    <mergeCell ref="QYA51:QYB51"/>
    <mergeCell ref="QYC51:QYD51"/>
    <mergeCell ref="REG51:REH51"/>
    <mergeCell ref="REI51:REJ51"/>
    <mergeCell ref="REK51:REL51"/>
    <mergeCell ref="QYY51:QYZ51"/>
    <mergeCell ref="QZA51:QZB51"/>
    <mergeCell ref="QZC51:QZD51"/>
    <mergeCell ref="QZE51:QZF51"/>
    <mergeCell ref="QZG51:QZH51"/>
    <mergeCell ref="QZI51:QZJ51"/>
    <mergeCell ref="QZK51:QZL51"/>
    <mergeCell ref="QZM51:QZN51"/>
    <mergeCell ref="QZO51:QZP51"/>
    <mergeCell ref="QZQ51:QZR51"/>
    <mergeCell ref="QZS51:QZT51"/>
    <mergeCell ref="QZU51:QZV51"/>
    <mergeCell ref="QZW51:QZX51"/>
    <mergeCell ref="QZY51:QZZ51"/>
    <mergeCell ref="RAA51:RAB51"/>
    <mergeCell ref="RAC51:RAD51"/>
    <mergeCell ref="RAE51:RAF51"/>
    <mergeCell ref="RAG51:RAH51"/>
    <mergeCell ref="RAI51:RAJ51"/>
    <mergeCell ref="RAK51:RAL51"/>
    <mergeCell ref="RAM51:RAN51"/>
    <mergeCell ref="RAO51:RAP51"/>
    <mergeCell ref="RAQ51:RAR51"/>
    <mergeCell ref="RAS51:RAT51"/>
    <mergeCell ref="RAU51:RAV51"/>
    <mergeCell ref="RAW51:RAX51"/>
    <mergeCell ref="RAY51:RAZ51"/>
    <mergeCell ref="RBA51:RBB51"/>
    <mergeCell ref="RBC51:RBD51"/>
    <mergeCell ref="RBE51:RBF51"/>
    <mergeCell ref="RBG51:RBH51"/>
    <mergeCell ref="RBI51:RBJ51"/>
    <mergeCell ref="RBK51:RBL51"/>
    <mergeCell ref="RBM51:RBN51"/>
    <mergeCell ref="RBO51:RBP51"/>
    <mergeCell ref="RBQ51:RBR51"/>
    <mergeCell ref="RBS51:RBT51"/>
    <mergeCell ref="RBU51:RBV51"/>
    <mergeCell ref="RBW51:RBX51"/>
    <mergeCell ref="RBY51:RBZ51"/>
    <mergeCell ref="RCA51:RCB51"/>
    <mergeCell ref="RCC51:RCD51"/>
    <mergeCell ref="RCE51:RCF51"/>
    <mergeCell ref="RCG51:RCH51"/>
    <mergeCell ref="RCI51:RCJ51"/>
    <mergeCell ref="RCK51:RCL51"/>
    <mergeCell ref="RCM51:RCN51"/>
    <mergeCell ref="RCO51:RCP51"/>
    <mergeCell ref="RCQ51:RCR51"/>
    <mergeCell ref="RCS51:RCT51"/>
    <mergeCell ref="RCU51:RCV51"/>
    <mergeCell ref="RCW51:RCX51"/>
    <mergeCell ref="RCY51:RCZ51"/>
    <mergeCell ref="RDA51:RDB51"/>
    <mergeCell ref="RDC51:RDD51"/>
    <mergeCell ref="RDE51:RDF51"/>
    <mergeCell ref="RDG51:RDH51"/>
    <mergeCell ref="RDI51:RDJ51"/>
    <mergeCell ref="RDK51:RDL51"/>
    <mergeCell ref="RDM51:RDN51"/>
    <mergeCell ref="RDO51:RDP51"/>
    <mergeCell ref="RDQ51:RDR51"/>
    <mergeCell ref="RDS51:RDT51"/>
    <mergeCell ref="RDU51:RDV51"/>
    <mergeCell ref="RDW51:RDX51"/>
    <mergeCell ref="RDY51:RDZ51"/>
    <mergeCell ref="REA51:REB51"/>
    <mergeCell ref="REC51:RED51"/>
    <mergeCell ref="REE51:REF51"/>
    <mergeCell ref="RJU51:RJV51"/>
    <mergeCell ref="RJW51:RJX51"/>
    <mergeCell ref="RJY51:RJZ51"/>
    <mergeCell ref="REM51:REN51"/>
    <mergeCell ref="REO51:REP51"/>
    <mergeCell ref="REQ51:RER51"/>
    <mergeCell ref="RES51:RET51"/>
    <mergeCell ref="REU51:REV51"/>
    <mergeCell ref="REW51:REX51"/>
    <mergeCell ref="REY51:REZ51"/>
    <mergeCell ref="RFA51:RFB51"/>
    <mergeCell ref="RFC51:RFD51"/>
    <mergeCell ref="RFE51:RFF51"/>
    <mergeCell ref="RFG51:RFH51"/>
    <mergeCell ref="RFI51:RFJ51"/>
    <mergeCell ref="RFK51:RFL51"/>
    <mergeCell ref="RFM51:RFN51"/>
    <mergeCell ref="RFO51:RFP51"/>
    <mergeCell ref="RFQ51:RFR51"/>
    <mergeCell ref="RFS51:RFT51"/>
    <mergeCell ref="RFU51:RFV51"/>
    <mergeCell ref="RFW51:RFX51"/>
    <mergeCell ref="RFY51:RFZ51"/>
    <mergeCell ref="RGA51:RGB51"/>
    <mergeCell ref="RGC51:RGD51"/>
    <mergeCell ref="RGE51:RGF51"/>
    <mergeCell ref="RGG51:RGH51"/>
    <mergeCell ref="RGI51:RGJ51"/>
    <mergeCell ref="RGK51:RGL51"/>
    <mergeCell ref="RGM51:RGN51"/>
    <mergeCell ref="RGO51:RGP51"/>
    <mergeCell ref="RGQ51:RGR51"/>
    <mergeCell ref="RGS51:RGT51"/>
    <mergeCell ref="RGU51:RGV51"/>
    <mergeCell ref="RGW51:RGX51"/>
    <mergeCell ref="RGY51:RGZ51"/>
    <mergeCell ref="RHA51:RHB51"/>
    <mergeCell ref="RHC51:RHD51"/>
    <mergeCell ref="RHE51:RHF51"/>
    <mergeCell ref="RHG51:RHH51"/>
    <mergeCell ref="RHI51:RHJ51"/>
    <mergeCell ref="RHK51:RHL51"/>
    <mergeCell ref="RHM51:RHN51"/>
    <mergeCell ref="RHO51:RHP51"/>
    <mergeCell ref="RHQ51:RHR51"/>
    <mergeCell ref="RHS51:RHT51"/>
    <mergeCell ref="RHU51:RHV51"/>
    <mergeCell ref="RHW51:RHX51"/>
    <mergeCell ref="RHY51:RHZ51"/>
    <mergeCell ref="RIA51:RIB51"/>
    <mergeCell ref="RIC51:RID51"/>
    <mergeCell ref="RIE51:RIF51"/>
    <mergeCell ref="RIG51:RIH51"/>
    <mergeCell ref="RII51:RIJ51"/>
    <mergeCell ref="RIK51:RIL51"/>
    <mergeCell ref="RIM51:RIN51"/>
    <mergeCell ref="RIO51:RIP51"/>
    <mergeCell ref="RIQ51:RIR51"/>
    <mergeCell ref="RIS51:RIT51"/>
    <mergeCell ref="RIU51:RIV51"/>
    <mergeCell ref="RIW51:RIX51"/>
    <mergeCell ref="RIY51:RIZ51"/>
    <mergeCell ref="RJA51:RJB51"/>
    <mergeCell ref="RJC51:RJD51"/>
    <mergeCell ref="RJE51:RJF51"/>
    <mergeCell ref="RJG51:RJH51"/>
    <mergeCell ref="RJI51:RJJ51"/>
    <mergeCell ref="RJK51:RJL51"/>
    <mergeCell ref="RJM51:RJN51"/>
    <mergeCell ref="RJO51:RJP51"/>
    <mergeCell ref="RJQ51:RJR51"/>
    <mergeCell ref="RJS51:RJT51"/>
    <mergeCell ref="RPI51:RPJ51"/>
    <mergeCell ref="RPK51:RPL51"/>
    <mergeCell ref="RPM51:RPN51"/>
    <mergeCell ref="RKA51:RKB51"/>
    <mergeCell ref="RKC51:RKD51"/>
    <mergeCell ref="RKE51:RKF51"/>
    <mergeCell ref="RKG51:RKH51"/>
    <mergeCell ref="RKI51:RKJ51"/>
    <mergeCell ref="RKK51:RKL51"/>
    <mergeCell ref="RKM51:RKN51"/>
    <mergeCell ref="RKO51:RKP51"/>
    <mergeCell ref="RKQ51:RKR51"/>
    <mergeCell ref="RKS51:RKT51"/>
    <mergeCell ref="RKU51:RKV51"/>
    <mergeCell ref="RKW51:RKX51"/>
    <mergeCell ref="RKY51:RKZ51"/>
    <mergeCell ref="RLA51:RLB51"/>
    <mergeCell ref="RLC51:RLD51"/>
    <mergeCell ref="RLE51:RLF51"/>
    <mergeCell ref="RLG51:RLH51"/>
    <mergeCell ref="RLI51:RLJ51"/>
    <mergeCell ref="RLK51:RLL51"/>
    <mergeCell ref="RLM51:RLN51"/>
    <mergeCell ref="RLO51:RLP51"/>
    <mergeCell ref="RLQ51:RLR51"/>
    <mergeCell ref="RLS51:RLT51"/>
    <mergeCell ref="RLU51:RLV51"/>
    <mergeCell ref="RLW51:RLX51"/>
    <mergeCell ref="RLY51:RLZ51"/>
    <mergeCell ref="RMA51:RMB51"/>
    <mergeCell ref="RMC51:RMD51"/>
    <mergeCell ref="RME51:RMF51"/>
    <mergeCell ref="RMG51:RMH51"/>
    <mergeCell ref="RMI51:RMJ51"/>
    <mergeCell ref="RMK51:RML51"/>
    <mergeCell ref="RMM51:RMN51"/>
    <mergeCell ref="RMO51:RMP51"/>
    <mergeCell ref="RMQ51:RMR51"/>
    <mergeCell ref="RMS51:RMT51"/>
    <mergeCell ref="RMU51:RMV51"/>
    <mergeCell ref="RMW51:RMX51"/>
    <mergeCell ref="RMY51:RMZ51"/>
    <mergeCell ref="RNA51:RNB51"/>
    <mergeCell ref="RNC51:RND51"/>
    <mergeCell ref="RNE51:RNF51"/>
    <mergeCell ref="RNG51:RNH51"/>
    <mergeCell ref="RNI51:RNJ51"/>
    <mergeCell ref="RNK51:RNL51"/>
    <mergeCell ref="RNM51:RNN51"/>
    <mergeCell ref="RNO51:RNP51"/>
    <mergeCell ref="RNQ51:RNR51"/>
    <mergeCell ref="RNS51:RNT51"/>
    <mergeCell ref="RNU51:RNV51"/>
    <mergeCell ref="RNW51:RNX51"/>
    <mergeCell ref="RNY51:RNZ51"/>
    <mergeCell ref="ROA51:ROB51"/>
    <mergeCell ref="ROC51:ROD51"/>
    <mergeCell ref="ROE51:ROF51"/>
    <mergeCell ref="ROG51:ROH51"/>
    <mergeCell ref="ROI51:ROJ51"/>
    <mergeCell ref="ROK51:ROL51"/>
    <mergeCell ref="ROM51:RON51"/>
    <mergeCell ref="ROO51:ROP51"/>
    <mergeCell ref="ROQ51:ROR51"/>
    <mergeCell ref="ROS51:ROT51"/>
    <mergeCell ref="ROU51:ROV51"/>
    <mergeCell ref="ROW51:ROX51"/>
    <mergeCell ref="ROY51:ROZ51"/>
    <mergeCell ref="RPA51:RPB51"/>
    <mergeCell ref="RPC51:RPD51"/>
    <mergeCell ref="RPE51:RPF51"/>
    <mergeCell ref="RPG51:RPH51"/>
    <mergeCell ref="RUW51:RUX51"/>
    <mergeCell ref="RUY51:RUZ51"/>
    <mergeCell ref="RVA51:RVB51"/>
    <mergeCell ref="RPO51:RPP51"/>
    <mergeCell ref="RPQ51:RPR51"/>
    <mergeCell ref="RPS51:RPT51"/>
    <mergeCell ref="RPU51:RPV51"/>
    <mergeCell ref="RPW51:RPX51"/>
    <mergeCell ref="RPY51:RPZ51"/>
    <mergeCell ref="RQA51:RQB51"/>
    <mergeCell ref="RQC51:RQD51"/>
    <mergeCell ref="RQE51:RQF51"/>
    <mergeCell ref="RQG51:RQH51"/>
    <mergeCell ref="RQI51:RQJ51"/>
    <mergeCell ref="RQK51:RQL51"/>
    <mergeCell ref="RQM51:RQN51"/>
    <mergeCell ref="RQO51:RQP51"/>
    <mergeCell ref="RQQ51:RQR51"/>
    <mergeCell ref="RQS51:RQT51"/>
    <mergeCell ref="RQU51:RQV51"/>
    <mergeCell ref="RQW51:RQX51"/>
    <mergeCell ref="RQY51:RQZ51"/>
    <mergeCell ref="RRA51:RRB51"/>
    <mergeCell ref="RRC51:RRD51"/>
    <mergeCell ref="RRE51:RRF51"/>
    <mergeCell ref="RRG51:RRH51"/>
    <mergeCell ref="RRI51:RRJ51"/>
    <mergeCell ref="RRK51:RRL51"/>
    <mergeCell ref="RRM51:RRN51"/>
    <mergeCell ref="RRO51:RRP51"/>
    <mergeCell ref="RRQ51:RRR51"/>
    <mergeCell ref="RRS51:RRT51"/>
    <mergeCell ref="RRU51:RRV51"/>
    <mergeCell ref="RRW51:RRX51"/>
    <mergeCell ref="RRY51:RRZ51"/>
    <mergeCell ref="RSA51:RSB51"/>
    <mergeCell ref="RSC51:RSD51"/>
    <mergeCell ref="RSE51:RSF51"/>
    <mergeCell ref="RSG51:RSH51"/>
    <mergeCell ref="RSI51:RSJ51"/>
    <mergeCell ref="RSK51:RSL51"/>
    <mergeCell ref="RSM51:RSN51"/>
    <mergeCell ref="RSO51:RSP51"/>
    <mergeCell ref="RSQ51:RSR51"/>
    <mergeCell ref="RSS51:RST51"/>
    <mergeCell ref="RSU51:RSV51"/>
    <mergeCell ref="RSW51:RSX51"/>
    <mergeCell ref="RSY51:RSZ51"/>
    <mergeCell ref="RTA51:RTB51"/>
    <mergeCell ref="RTC51:RTD51"/>
    <mergeCell ref="RTE51:RTF51"/>
    <mergeCell ref="RTG51:RTH51"/>
    <mergeCell ref="RTI51:RTJ51"/>
    <mergeCell ref="RTK51:RTL51"/>
    <mergeCell ref="RTM51:RTN51"/>
    <mergeCell ref="RTO51:RTP51"/>
    <mergeCell ref="RTQ51:RTR51"/>
    <mergeCell ref="RTS51:RTT51"/>
    <mergeCell ref="RTU51:RTV51"/>
    <mergeCell ref="RTW51:RTX51"/>
    <mergeCell ref="RTY51:RTZ51"/>
    <mergeCell ref="RUA51:RUB51"/>
    <mergeCell ref="RUC51:RUD51"/>
    <mergeCell ref="RUE51:RUF51"/>
    <mergeCell ref="RUG51:RUH51"/>
    <mergeCell ref="RUI51:RUJ51"/>
    <mergeCell ref="RUK51:RUL51"/>
    <mergeCell ref="RUM51:RUN51"/>
    <mergeCell ref="RUO51:RUP51"/>
    <mergeCell ref="RUQ51:RUR51"/>
    <mergeCell ref="RUS51:RUT51"/>
    <mergeCell ref="RUU51:RUV51"/>
    <mergeCell ref="SAK51:SAL51"/>
    <mergeCell ref="RZW51:RZX51"/>
    <mergeCell ref="RZY51:RZZ51"/>
    <mergeCell ref="SAA51:SAB51"/>
    <mergeCell ref="SAC51:SAD51"/>
    <mergeCell ref="SAE51:SAF51"/>
    <mergeCell ref="SAG51:SAH51"/>
    <mergeCell ref="SAI51:SAJ51"/>
    <mergeCell ref="SAM51:SAN51"/>
    <mergeCell ref="SAO51:SAP51"/>
    <mergeCell ref="RVC51:RVD51"/>
    <mergeCell ref="RVE51:RVF51"/>
    <mergeCell ref="RVG51:RVH51"/>
    <mergeCell ref="RVI51:RVJ51"/>
    <mergeCell ref="RVK51:RVL51"/>
    <mergeCell ref="RVM51:RVN51"/>
    <mergeCell ref="RVO51:RVP51"/>
    <mergeCell ref="RVQ51:RVR51"/>
    <mergeCell ref="RVS51:RVT51"/>
    <mergeCell ref="RVU51:RVV51"/>
    <mergeCell ref="RVW51:RVX51"/>
    <mergeCell ref="RVY51:RVZ51"/>
    <mergeCell ref="RWA51:RWB51"/>
    <mergeCell ref="RWC51:RWD51"/>
    <mergeCell ref="RWE51:RWF51"/>
    <mergeCell ref="RWG51:RWH51"/>
    <mergeCell ref="RWI51:RWJ51"/>
    <mergeCell ref="RWK51:RWL51"/>
    <mergeCell ref="RWM51:RWN51"/>
    <mergeCell ref="RWO51:RWP51"/>
    <mergeCell ref="RWQ51:RWR51"/>
    <mergeCell ref="RWS51:RWT51"/>
    <mergeCell ref="RWU51:RWV51"/>
    <mergeCell ref="RWW51:RWX51"/>
    <mergeCell ref="RWY51:RWZ51"/>
    <mergeCell ref="RXA51:RXB51"/>
    <mergeCell ref="RXC51:RXD51"/>
    <mergeCell ref="RXE51:RXF51"/>
    <mergeCell ref="RXG51:RXH51"/>
    <mergeCell ref="RXI51:RXJ51"/>
    <mergeCell ref="RXK51:RXL51"/>
    <mergeCell ref="RXM51:RXN51"/>
    <mergeCell ref="RXO51:RXP51"/>
    <mergeCell ref="RXQ51:RXR51"/>
    <mergeCell ref="RXS51:RXT51"/>
    <mergeCell ref="RXU51:RXV51"/>
    <mergeCell ref="RXW51:RXX51"/>
    <mergeCell ref="RXY51:RXZ51"/>
    <mergeCell ref="RYA51:RYB51"/>
    <mergeCell ref="RYC51:RYD51"/>
    <mergeCell ref="RYE51:RYF51"/>
    <mergeCell ref="RYG51:RYH51"/>
    <mergeCell ref="RYI51:RYJ51"/>
    <mergeCell ref="RYK51:RYL51"/>
    <mergeCell ref="RYM51:RYN51"/>
    <mergeCell ref="RYO51:RYP51"/>
    <mergeCell ref="RYQ51:RYR51"/>
    <mergeCell ref="RYS51:RYT51"/>
    <mergeCell ref="RYU51:RYV51"/>
    <mergeCell ref="RYW51:RYX51"/>
    <mergeCell ref="RYY51:RYZ51"/>
    <mergeCell ref="RZA51:RZB51"/>
    <mergeCell ref="RZC51:RZD51"/>
    <mergeCell ref="RZE51:RZF51"/>
    <mergeCell ref="RZG51:RZH51"/>
    <mergeCell ref="RZI51:RZJ51"/>
    <mergeCell ref="RZK51:RZL51"/>
    <mergeCell ref="RZM51:RZN51"/>
    <mergeCell ref="RZO51:RZP51"/>
    <mergeCell ref="RZQ51:RZR51"/>
    <mergeCell ref="RZS51:RZT51"/>
    <mergeCell ref="RZU51:RZV51"/>
    <mergeCell ref="SFY51:SFZ51"/>
    <mergeCell ref="SGA51:SGB51"/>
    <mergeCell ref="SGC51:SGD51"/>
    <mergeCell ref="SAQ51:SAR51"/>
    <mergeCell ref="SAS51:SAT51"/>
    <mergeCell ref="SAU51:SAV51"/>
    <mergeCell ref="SAW51:SAX51"/>
    <mergeCell ref="SAY51:SAZ51"/>
    <mergeCell ref="SBA51:SBB51"/>
    <mergeCell ref="SBC51:SBD51"/>
    <mergeCell ref="SBE51:SBF51"/>
    <mergeCell ref="SBG51:SBH51"/>
    <mergeCell ref="SBI51:SBJ51"/>
    <mergeCell ref="SBK51:SBL51"/>
    <mergeCell ref="SBM51:SBN51"/>
    <mergeCell ref="SBO51:SBP51"/>
    <mergeCell ref="SBQ51:SBR51"/>
    <mergeCell ref="SBS51:SBT51"/>
    <mergeCell ref="SBU51:SBV51"/>
    <mergeCell ref="SBW51:SBX51"/>
    <mergeCell ref="SBY51:SBZ51"/>
    <mergeCell ref="SCA51:SCB51"/>
    <mergeCell ref="SCC51:SCD51"/>
    <mergeCell ref="SCE51:SCF51"/>
    <mergeCell ref="SCG51:SCH51"/>
    <mergeCell ref="SCI51:SCJ51"/>
    <mergeCell ref="SCK51:SCL51"/>
    <mergeCell ref="SCM51:SCN51"/>
    <mergeCell ref="SCO51:SCP51"/>
    <mergeCell ref="SCQ51:SCR51"/>
    <mergeCell ref="SCS51:SCT51"/>
    <mergeCell ref="SCU51:SCV51"/>
    <mergeCell ref="SCW51:SCX51"/>
    <mergeCell ref="SCY51:SCZ51"/>
    <mergeCell ref="SDA51:SDB51"/>
    <mergeCell ref="SDC51:SDD51"/>
    <mergeCell ref="SDE51:SDF51"/>
    <mergeCell ref="SDG51:SDH51"/>
    <mergeCell ref="SDI51:SDJ51"/>
    <mergeCell ref="SDK51:SDL51"/>
    <mergeCell ref="SDM51:SDN51"/>
    <mergeCell ref="SDO51:SDP51"/>
    <mergeCell ref="SDQ51:SDR51"/>
    <mergeCell ref="SDS51:SDT51"/>
    <mergeCell ref="SDU51:SDV51"/>
    <mergeCell ref="SDW51:SDX51"/>
    <mergeCell ref="SDY51:SDZ51"/>
    <mergeCell ref="SEA51:SEB51"/>
    <mergeCell ref="SEC51:SED51"/>
    <mergeCell ref="SEE51:SEF51"/>
    <mergeCell ref="SEG51:SEH51"/>
    <mergeCell ref="SEI51:SEJ51"/>
    <mergeCell ref="SEK51:SEL51"/>
    <mergeCell ref="SEM51:SEN51"/>
    <mergeCell ref="SEO51:SEP51"/>
    <mergeCell ref="SEQ51:SER51"/>
    <mergeCell ref="SES51:SET51"/>
    <mergeCell ref="SEU51:SEV51"/>
    <mergeCell ref="SEW51:SEX51"/>
    <mergeCell ref="SEY51:SEZ51"/>
    <mergeCell ref="SFA51:SFB51"/>
    <mergeCell ref="SFC51:SFD51"/>
    <mergeCell ref="SFE51:SFF51"/>
    <mergeCell ref="SFG51:SFH51"/>
    <mergeCell ref="SFI51:SFJ51"/>
    <mergeCell ref="SFK51:SFL51"/>
    <mergeCell ref="SFM51:SFN51"/>
    <mergeCell ref="SFO51:SFP51"/>
    <mergeCell ref="SFQ51:SFR51"/>
    <mergeCell ref="SFS51:SFT51"/>
    <mergeCell ref="SFU51:SFV51"/>
    <mergeCell ref="SFW51:SFX51"/>
    <mergeCell ref="SLM51:SLN51"/>
    <mergeCell ref="SLO51:SLP51"/>
    <mergeCell ref="SLQ51:SLR51"/>
    <mergeCell ref="SGE51:SGF51"/>
    <mergeCell ref="SGG51:SGH51"/>
    <mergeCell ref="SGI51:SGJ51"/>
    <mergeCell ref="SGK51:SGL51"/>
    <mergeCell ref="SGM51:SGN51"/>
    <mergeCell ref="SGO51:SGP51"/>
    <mergeCell ref="SGQ51:SGR51"/>
    <mergeCell ref="SGS51:SGT51"/>
    <mergeCell ref="SGU51:SGV51"/>
    <mergeCell ref="SGW51:SGX51"/>
    <mergeCell ref="SGY51:SGZ51"/>
    <mergeCell ref="SHA51:SHB51"/>
    <mergeCell ref="SHC51:SHD51"/>
    <mergeCell ref="SHE51:SHF51"/>
    <mergeCell ref="SHG51:SHH51"/>
    <mergeCell ref="SHI51:SHJ51"/>
    <mergeCell ref="SHK51:SHL51"/>
    <mergeCell ref="SHM51:SHN51"/>
    <mergeCell ref="SHO51:SHP51"/>
    <mergeCell ref="SHQ51:SHR51"/>
    <mergeCell ref="SHS51:SHT51"/>
    <mergeCell ref="SHU51:SHV51"/>
    <mergeCell ref="SHW51:SHX51"/>
    <mergeCell ref="SHY51:SHZ51"/>
    <mergeCell ref="SIA51:SIB51"/>
    <mergeCell ref="SIC51:SID51"/>
    <mergeCell ref="SIE51:SIF51"/>
    <mergeCell ref="SIG51:SIH51"/>
    <mergeCell ref="SII51:SIJ51"/>
    <mergeCell ref="SIK51:SIL51"/>
    <mergeCell ref="SIM51:SIN51"/>
    <mergeCell ref="SIO51:SIP51"/>
    <mergeCell ref="SIQ51:SIR51"/>
    <mergeCell ref="SIS51:SIT51"/>
    <mergeCell ref="SIU51:SIV51"/>
    <mergeCell ref="SIW51:SIX51"/>
    <mergeCell ref="SIY51:SIZ51"/>
    <mergeCell ref="SJA51:SJB51"/>
    <mergeCell ref="SJC51:SJD51"/>
    <mergeCell ref="SJE51:SJF51"/>
    <mergeCell ref="SJG51:SJH51"/>
    <mergeCell ref="SJI51:SJJ51"/>
    <mergeCell ref="SJK51:SJL51"/>
    <mergeCell ref="SJM51:SJN51"/>
    <mergeCell ref="SJO51:SJP51"/>
    <mergeCell ref="SJQ51:SJR51"/>
    <mergeCell ref="SJS51:SJT51"/>
    <mergeCell ref="SJU51:SJV51"/>
    <mergeCell ref="SJW51:SJX51"/>
    <mergeCell ref="SJY51:SJZ51"/>
    <mergeCell ref="SKA51:SKB51"/>
    <mergeCell ref="SKC51:SKD51"/>
    <mergeCell ref="SKE51:SKF51"/>
    <mergeCell ref="SKG51:SKH51"/>
    <mergeCell ref="SKI51:SKJ51"/>
    <mergeCell ref="SKK51:SKL51"/>
    <mergeCell ref="SKM51:SKN51"/>
    <mergeCell ref="SKO51:SKP51"/>
    <mergeCell ref="SKQ51:SKR51"/>
    <mergeCell ref="SKS51:SKT51"/>
    <mergeCell ref="SKU51:SKV51"/>
    <mergeCell ref="SKW51:SKX51"/>
    <mergeCell ref="SKY51:SKZ51"/>
    <mergeCell ref="SLA51:SLB51"/>
    <mergeCell ref="SLC51:SLD51"/>
    <mergeCell ref="SLE51:SLF51"/>
    <mergeCell ref="SLG51:SLH51"/>
    <mergeCell ref="SLI51:SLJ51"/>
    <mergeCell ref="SLK51:SLL51"/>
    <mergeCell ref="SRA51:SRB51"/>
    <mergeCell ref="SRC51:SRD51"/>
    <mergeCell ref="SRE51:SRF51"/>
    <mergeCell ref="SLS51:SLT51"/>
    <mergeCell ref="SLU51:SLV51"/>
    <mergeCell ref="SLW51:SLX51"/>
    <mergeCell ref="SLY51:SLZ51"/>
    <mergeCell ref="SMA51:SMB51"/>
    <mergeCell ref="SMC51:SMD51"/>
    <mergeCell ref="SME51:SMF51"/>
    <mergeCell ref="SMG51:SMH51"/>
    <mergeCell ref="SMI51:SMJ51"/>
    <mergeCell ref="SMK51:SML51"/>
    <mergeCell ref="SMM51:SMN51"/>
    <mergeCell ref="SMO51:SMP51"/>
    <mergeCell ref="SMQ51:SMR51"/>
    <mergeCell ref="SMS51:SMT51"/>
    <mergeCell ref="SMU51:SMV51"/>
    <mergeCell ref="SMW51:SMX51"/>
    <mergeCell ref="SMY51:SMZ51"/>
    <mergeCell ref="SNA51:SNB51"/>
    <mergeCell ref="SNC51:SND51"/>
    <mergeCell ref="SNE51:SNF51"/>
    <mergeCell ref="SNG51:SNH51"/>
    <mergeCell ref="SNI51:SNJ51"/>
    <mergeCell ref="SNK51:SNL51"/>
    <mergeCell ref="SNM51:SNN51"/>
    <mergeCell ref="SNO51:SNP51"/>
    <mergeCell ref="SNQ51:SNR51"/>
    <mergeCell ref="SNS51:SNT51"/>
    <mergeCell ref="SNU51:SNV51"/>
    <mergeCell ref="SNW51:SNX51"/>
    <mergeCell ref="SNY51:SNZ51"/>
    <mergeCell ref="SOA51:SOB51"/>
    <mergeCell ref="SOC51:SOD51"/>
    <mergeCell ref="SOE51:SOF51"/>
    <mergeCell ref="SOG51:SOH51"/>
    <mergeCell ref="SOI51:SOJ51"/>
    <mergeCell ref="SOK51:SOL51"/>
    <mergeCell ref="SOM51:SON51"/>
    <mergeCell ref="SOO51:SOP51"/>
    <mergeCell ref="SOQ51:SOR51"/>
    <mergeCell ref="SOS51:SOT51"/>
    <mergeCell ref="SOU51:SOV51"/>
    <mergeCell ref="SOW51:SOX51"/>
    <mergeCell ref="SOY51:SOZ51"/>
    <mergeCell ref="SPA51:SPB51"/>
    <mergeCell ref="SPC51:SPD51"/>
    <mergeCell ref="SPE51:SPF51"/>
    <mergeCell ref="SPG51:SPH51"/>
    <mergeCell ref="SPI51:SPJ51"/>
    <mergeCell ref="SPK51:SPL51"/>
    <mergeCell ref="SPM51:SPN51"/>
    <mergeCell ref="SPO51:SPP51"/>
    <mergeCell ref="SPQ51:SPR51"/>
    <mergeCell ref="SPS51:SPT51"/>
    <mergeCell ref="SPU51:SPV51"/>
    <mergeCell ref="SPW51:SPX51"/>
    <mergeCell ref="SPY51:SPZ51"/>
    <mergeCell ref="SQA51:SQB51"/>
    <mergeCell ref="SQC51:SQD51"/>
    <mergeCell ref="SQE51:SQF51"/>
    <mergeCell ref="SQG51:SQH51"/>
    <mergeCell ref="SQI51:SQJ51"/>
    <mergeCell ref="SQK51:SQL51"/>
    <mergeCell ref="SQM51:SQN51"/>
    <mergeCell ref="SQO51:SQP51"/>
    <mergeCell ref="SQQ51:SQR51"/>
    <mergeCell ref="SQS51:SQT51"/>
    <mergeCell ref="SQU51:SQV51"/>
    <mergeCell ref="SQW51:SQX51"/>
    <mergeCell ref="SQY51:SQZ51"/>
    <mergeCell ref="SWO51:SWP51"/>
    <mergeCell ref="SWQ51:SWR51"/>
    <mergeCell ref="SWS51:SWT51"/>
    <mergeCell ref="SRG51:SRH51"/>
    <mergeCell ref="SRI51:SRJ51"/>
    <mergeCell ref="SRK51:SRL51"/>
    <mergeCell ref="SRM51:SRN51"/>
    <mergeCell ref="SRO51:SRP51"/>
    <mergeCell ref="SRQ51:SRR51"/>
    <mergeCell ref="SRS51:SRT51"/>
    <mergeCell ref="SRU51:SRV51"/>
    <mergeCell ref="SRW51:SRX51"/>
    <mergeCell ref="SRY51:SRZ51"/>
    <mergeCell ref="SSA51:SSB51"/>
    <mergeCell ref="SSC51:SSD51"/>
    <mergeCell ref="SSE51:SSF51"/>
    <mergeCell ref="SSG51:SSH51"/>
    <mergeCell ref="SSI51:SSJ51"/>
    <mergeCell ref="SSK51:SSL51"/>
    <mergeCell ref="SSM51:SSN51"/>
    <mergeCell ref="SSO51:SSP51"/>
    <mergeCell ref="SSQ51:SSR51"/>
    <mergeCell ref="SSS51:SST51"/>
    <mergeCell ref="SSU51:SSV51"/>
    <mergeCell ref="SSW51:SSX51"/>
    <mergeCell ref="SSY51:SSZ51"/>
    <mergeCell ref="STA51:STB51"/>
    <mergeCell ref="STC51:STD51"/>
    <mergeCell ref="STE51:STF51"/>
    <mergeCell ref="STG51:STH51"/>
    <mergeCell ref="STI51:STJ51"/>
    <mergeCell ref="STK51:STL51"/>
    <mergeCell ref="STM51:STN51"/>
    <mergeCell ref="STO51:STP51"/>
    <mergeCell ref="STQ51:STR51"/>
    <mergeCell ref="STS51:STT51"/>
    <mergeCell ref="STU51:STV51"/>
    <mergeCell ref="STW51:STX51"/>
    <mergeCell ref="STY51:STZ51"/>
    <mergeCell ref="SUA51:SUB51"/>
    <mergeCell ref="SUC51:SUD51"/>
    <mergeCell ref="SUE51:SUF51"/>
    <mergeCell ref="SUG51:SUH51"/>
    <mergeCell ref="SUI51:SUJ51"/>
    <mergeCell ref="SUK51:SUL51"/>
    <mergeCell ref="SUM51:SUN51"/>
    <mergeCell ref="SUO51:SUP51"/>
    <mergeCell ref="SUQ51:SUR51"/>
    <mergeCell ref="SUS51:SUT51"/>
    <mergeCell ref="SUU51:SUV51"/>
    <mergeCell ref="SUW51:SUX51"/>
    <mergeCell ref="SUY51:SUZ51"/>
    <mergeCell ref="SVA51:SVB51"/>
    <mergeCell ref="SVC51:SVD51"/>
    <mergeCell ref="SVE51:SVF51"/>
    <mergeCell ref="SVG51:SVH51"/>
    <mergeCell ref="SVI51:SVJ51"/>
    <mergeCell ref="SVK51:SVL51"/>
    <mergeCell ref="SVM51:SVN51"/>
    <mergeCell ref="SVO51:SVP51"/>
    <mergeCell ref="SVQ51:SVR51"/>
    <mergeCell ref="SVS51:SVT51"/>
    <mergeCell ref="SVU51:SVV51"/>
    <mergeCell ref="SVW51:SVX51"/>
    <mergeCell ref="SVY51:SVZ51"/>
    <mergeCell ref="SWA51:SWB51"/>
    <mergeCell ref="SWC51:SWD51"/>
    <mergeCell ref="SWE51:SWF51"/>
    <mergeCell ref="SWG51:SWH51"/>
    <mergeCell ref="SWI51:SWJ51"/>
    <mergeCell ref="SWK51:SWL51"/>
    <mergeCell ref="SWM51:SWN51"/>
    <mergeCell ref="TCC51:TCD51"/>
    <mergeCell ref="TBO51:TBP51"/>
    <mergeCell ref="TBQ51:TBR51"/>
    <mergeCell ref="TBS51:TBT51"/>
    <mergeCell ref="TBU51:TBV51"/>
    <mergeCell ref="TBW51:TBX51"/>
    <mergeCell ref="TBY51:TBZ51"/>
    <mergeCell ref="TCA51:TCB51"/>
    <mergeCell ref="TCE51:TCF51"/>
    <mergeCell ref="TCG51:TCH51"/>
    <mergeCell ref="SWU51:SWV51"/>
    <mergeCell ref="SWW51:SWX51"/>
    <mergeCell ref="SWY51:SWZ51"/>
    <mergeCell ref="SXA51:SXB51"/>
    <mergeCell ref="SXC51:SXD51"/>
    <mergeCell ref="SXE51:SXF51"/>
    <mergeCell ref="SXG51:SXH51"/>
    <mergeCell ref="SXI51:SXJ51"/>
    <mergeCell ref="SXK51:SXL51"/>
    <mergeCell ref="SXM51:SXN51"/>
    <mergeCell ref="SXO51:SXP51"/>
    <mergeCell ref="SXQ51:SXR51"/>
    <mergeCell ref="SXS51:SXT51"/>
    <mergeCell ref="SXU51:SXV51"/>
    <mergeCell ref="SXW51:SXX51"/>
    <mergeCell ref="SXY51:SXZ51"/>
    <mergeCell ref="SYA51:SYB51"/>
    <mergeCell ref="SYC51:SYD51"/>
    <mergeCell ref="SYE51:SYF51"/>
    <mergeCell ref="SYG51:SYH51"/>
    <mergeCell ref="SYI51:SYJ51"/>
    <mergeCell ref="SYK51:SYL51"/>
    <mergeCell ref="SYM51:SYN51"/>
    <mergeCell ref="SYO51:SYP51"/>
    <mergeCell ref="SYQ51:SYR51"/>
    <mergeCell ref="SYS51:SYT51"/>
    <mergeCell ref="SYU51:SYV51"/>
    <mergeCell ref="SYW51:SYX51"/>
    <mergeCell ref="SYY51:SYZ51"/>
    <mergeCell ref="SZA51:SZB51"/>
    <mergeCell ref="SZC51:SZD51"/>
    <mergeCell ref="SZE51:SZF51"/>
    <mergeCell ref="SZG51:SZH51"/>
    <mergeCell ref="SZI51:SZJ51"/>
    <mergeCell ref="SZK51:SZL51"/>
    <mergeCell ref="SZM51:SZN51"/>
    <mergeCell ref="SZO51:SZP51"/>
    <mergeCell ref="SZQ51:SZR51"/>
    <mergeCell ref="SZS51:SZT51"/>
    <mergeCell ref="SZU51:SZV51"/>
    <mergeCell ref="SZW51:SZX51"/>
    <mergeCell ref="SZY51:SZZ51"/>
    <mergeCell ref="TAA51:TAB51"/>
    <mergeCell ref="TAC51:TAD51"/>
    <mergeCell ref="TAE51:TAF51"/>
    <mergeCell ref="TAG51:TAH51"/>
    <mergeCell ref="TAI51:TAJ51"/>
    <mergeCell ref="TAK51:TAL51"/>
    <mergeCell ref="TAM51:TAN51"/>
    <mergeCell ref="TAO51:TAP51"/>
    <mergeCell ref="TAQ51:TAR51"/>
    <mergeCell ref="TAS51:TAT51"/>
    <mergeCell ref="TAU51:TAV51"/>
    <mergeCell ref="TAW51:TAX51"/>
    <mergeCell ref="TAY51:TAZ51"/>
    <mergeCell ref="TBA51:TBB51"/>
    <mergeCell ref="TBC51:TBD51"/>
    <mergeCell ref="TBE51:TBF51"/>
    <mergeCell ref="TBG51:TBH51"/>
    <mergeCell ref="TBI51:TBJ51"/>
    <mergeCell ref="TBK51:TBL51"/>
    <mergeCell ref="TBM51:TBN51"/>
    <mergeCell ref="THQ51:THR51"/>
    <mergeCell ref="THS51:THT51"/>
    <mergeCell ref="THU51:THV51"/>
    <mergeCell ref="TCI51:TCJ51"/>
    <mergeCell ref="TCK51:TCL51"/>
    <mergeCell ref="TCM51:TCN51"/>
    <mergeCell ref="TCO51:TCP51"/>
    <mergeCell ref="TCQ51:TCR51"/>
    <mergeCell ref="TCS51:TCT51"/>
    <mergeCell ref="TCU51:TCV51"/>
    <mergeCell ref="TCW51:TCX51"/>
    <mergeCell ref="TCY51:TCZ51"/>
    <mergeCell ref="TDA51:TDB51"/>
    <mergeCell ref="TDC51:TDD51"/>
    <mergeCell ref="TDE51:TDF51"/>
    <mergeCell ref="TDG51:TDH51"/>
    <mergeCell ref="TDI51:TDJ51"/>
    <mergeCell ref="TDK51:TDL51"/>
    <mergeCell ref="TDM51:TDN51"/>
    <mergeCell ref="TDO51:TDP51"/>
    <mergeCell ref="TDQ51:TDR51"/>
    <mergeCell ref="TDS51:TDT51"/>
    <mergeCell ref="TDU51:TDV51"/>
    <mergeCell ref="TDW51:TDX51"/>
    <mergeCell ref="TDY51:TDZ51"/>
    <mergeCell ref="TEA51:TEB51"/>
    <mergeCell ref="TEC51:TED51"/>
    <mergeCell ref="TEE51:TEF51"/>
    <mergeCell ref="TEG51:TEH51"/>
    <mergeCell ref="TEI51:TEJ51"/>
    <mergeCell ref="TEK51:TEL51"/>
    <mergeCell ref="TEM51:TEN51"/>
    <mergeCell ref="TEO51:TEP51"/>
    <mergeCell ref="TEQ51:TER51"/>
    <mergeCell ref="TES51:TET51"/>
    <mergeCell ref="TEU51:TEV51"/>
    <mergeCell ref="TEW51:TEX51"/>
    <mergeCell ref="TEY51:TEZ51"/>
    <mergeCell ref="TFA51:TFB51"/>
    <mergeCell ref="TFC51:TFD51"/>
    <mergeCell ref="TFE51:TFF51"/>
    <mergeCell ref="TFG51:TFH51"/>
    <mergeCell ref="TFI51:TFJ51"/>
    <mergeCell ref="TFK51:TFL51"/>
    <mergeCell ref="TFM51:TFN51"/>
    <mergeCell ref="TFO51:TFP51"/>
    <mergeCell ref="TFQ51:TFR51"/>
    <mergeCell ref="TFS51:TFT51"/>
    <mergeCell ref="TFU51:TFV51"/>
    <mergeCell ref="TFW51:TFX51"/>
    <mergeCell ref="TFY51:TFZ51"/>
    <mergeCell ref="TGA51:TGB51"/>
    <mergeCell ref="TGC51:TGD51"/>
    <mergeCell ref="TGE51:TGF51"/>
    <mergeCell ref="TGG51:TGH51"/>
    <mergeCell ref="TGI51:TGJ51"/>
    <mergeCell ref="TGK51:TGL51"/>
    <mergeCell ref="TGM51:TGN51"/>
    <mergeCell ref="TGO51:TGP51"/>
    <mergeCell ref="TGQ51:TGR51"/>
    <mergeCell ref="TGS51:TGT51"/>
    <mergeCell ref="TGU51:TGV51"/>
    <mergeCell ref="TGW51:TGX51"/>
    <mergeCell ref="TGY51:TGZ51"/>
    <mergeCell ref="THA51:THB51"/>
    <mergeCell ref="THC51:THD51"/>
    <mergeCell ref="THE51:THF51"/>
    <mergeCell ref="THG51:THH51"/>
    <mergeCell ref="THI51:THJ51"/>
    <mergeCell ref="THK51:THL51"/>
    <mergeCell ref="THM51:THN51"/>
    <mergeCell ref="THO51:THP51"/>
    <mergeCell ref="TNE51:TNF51"/>
    <mergeCell ref="TNG51:TNH51"/>
    <mergeCell ref="TNI51:TNJ51"/>
    <mergeCell ref="THW51:THX51"/>
    <mergeCell ref="THY51:THZ51"/>
    <mergeCell ref="TIA51:TIB51"/>
    <mergeCell ref="TIC51:TID51"/>
    <mergeCell ref="TIE51:TIF51"/>
    <mergeCell ref="TIG51:TIH51"/>
    <mergeCell ref="TII51:TIJ51"/>
    <mergeCell ref="TIK51:TIL51"/>
    <mergeCell ref="TIM51:TIN51"/>
    <mergeCell ref="TIO51:TIP51"/>
    <mergeCell ref="TIQ51:TIR51"/>
    <mergeCell ref="TIS51:TIT51"/>
    <mergeCell ref="TIU51:TIV51"/>
    <mergeCell ref="TIW51:TIX51"/>
    <mergeCell ref="TIY51:TIZ51"/>
    <mergeCell ref="TJA51:TJB51"/>
    <mergeCell ref="TJC51:TJD51"/>
    <mergeCell ref="TJE51:TJF51"/>
    <mergeCell ref="TJG51:TJH51"/>
    <mergeCell ref="TJI51:TJJ51"/>
    <mergeCell ref="TJK51:TJL51"/>
    <mergeCell ref="TJM51:TJN51"/>
    <mergeCell ref="TJO51:TJP51"/>
    <mergeCell ref="TJQ51:TJR51"/>
    <mergeCell ref="TJS51:TJT51"/>
    <mergeCell ref="TJU51:TJV51"/>
    <mergeCell ref="TJW51:TJX51"/>
    <mergeCell ref="TJY51:TJZ51"/>
    <mergeCell ref="TKA51:TKB51"/>
    <mergeCell ref="TKC51:TKD51"/>
    <mergeCell ref="TKE51:TKF51"/>
    <mergeCell ref="TKG51:TKH51"/>
    <mergeCell ref="TKI51:TKJ51"/>
    <mergeCell ref="TKK51:TKL51"/>
    <mergeCell ref="TKM51:TKN51"/>
    <mergeCell ref="TKO51:TKP51"/>
    <mergeCell ref="TKQ51:TKR51"/>
    <mergeCell ref="TKS51:TKT51"/>
    <mergeCell ref="TKU51:TKV51"/>
    <mergeCell ref="TKW51:TKX51"/>
    <mergeCell ref="TKY51:TKZ51"/>
    <mergeCell ref="TLA51:TLB51"/>
    <mergeCell ref="TLC51:TLD51"/>
    <mergeCell ref="TLE51:TLF51"/>
    <mergeCell ref="TLG51:TLH51"/>
    <mergeCell ref="TLI51:TLJ51"/>
    <mergeCell ref="TLK51:TLL51"/>
    <mergeCell ref="TLM51:TLN51"/>
    <mergeCell ref="TLO51:TLP51"/>
    <mergeCell ref="TLQ51:TLR51"/>
    <mergeCell ref="TLS51:TLT51"/>
    <mergeCell ref="TLU51:TLV51"/>
    <mergeCell ref="TLW51:TLX51"/>
    <mergeCell ref="TLY51:TLZ51"/>
    <mergeCell ref="TMA51:TMB51"/>
    <mergeCell ref="TMC51:TMD51"/>
    <mergeCell ref="TME51:TMF51"/>
    <mergeCell ref="TMG51:TMH51"/>
    <mergeCell ref="TMI51:TMJ51"/>
    <mergeCell ref="TMK51:TML51"/>
    <mergeCell ref="TMM51:TMN51"/>
    <mergeCell ref="TMO51:TMP51"/>
    <mergeCell ref="TMQ51:TMR51"/>
    <mergeCell ref="TMS51:TMT51"/>
    <mergeCell ref="TMU51:TMV51"/>
    <mergeCell ref="TMW51:TMX51"/>
    <mergeCell ref="TMY51:TMZ51"/>
    <mergeCell ref="TNA51:TNB51"/>
    <mergeCell ref="TNC51:TND51"/>
    <mergeCell ref="TSS51:TST51"/>
    <mergeCell ref="TSU51:TSV51"/>
    <mergeCell ref="TSW51:TSX51"/>
    <mergeCell ref="TNK51:TNL51"/>
    <mergeCell ref="TNM51:TNN51"/>
    <mergeCell ref="TNO51:TNP51"/>
    <mergeCell ref="TNQ51:TNR51"/>
    <mergeCell ref="TNS51:TNT51"/>
    <mergeCell ref="TNU51:TNV51"/>
    <mergeCell ref="TNW51:TNX51"/>
    <mergeCell ref="TNY51:TNZ51"/>
    <mergeCell ref="TOA51:TOB51"/>
    <mergeCell ref="TOC51:TOD51"/>
    <mergeCell ref="TOE51:TOF51"/>
    <mergeCell ref="TOG51:TOH51"/>
    <mergeCell ref="TOI51:TOJ51"/>
    <mergeCell ref="TOK51:TOL51"/>
    <mergeCell ref="TOM51:TON51"/>
    <mergeCell ref="TOO51:TOP51"/>
    <mergeCell ref="TOQ51:TOR51"/>
    <mergeCell ref="TOS51:TOT51"/>
    <mergeCell ref="TOU51:TOV51"/>
    <mergeCell ref="TOW51:TOX51"/>
    <mergeCell ref="TOY51:TOZ51"/>
    <mergeCell ref="TPA51:TPB51"/>
    <mergeCell ref="TPC51:TPD51"/>
    <mergeCell ref="TPE51:TPF51"/>
    <mergeCell ref="TPG51:TPH51"/>
    <mergeCell ref="TPI51:TPJ51"/>
    <mergeCell ref="TPK51:TPL51"/>
    <mergeCell ref="TPM51:TPN51"/>
    <mergeCell ref="TPO51:TPP51"/>
    <mergeCell ref="TPQ51:TPR51"/>
    <mergeCell ref="TPS51:TPT51"/>
    <mergeCell ref="TPU51:TPV51"/>
    <mergeCell ref="TPW51:TPX51"/>
    <mergeCell ref="TPY51:TPZ51"/>
    <mergeCell ref="TQA51:TQB51"/>
    <mergeCell ref="TQC51:TQD51"/>
    <mergeCell ref="TQE51:TQF51"/>
    <mergeCell ref="TQG51:TQH51"/>
    <mergeCell ref="TQI51:TQJ51"/>
    <mergeCell ref="TQK51:TQL51"/>
    <mergeCell ref="TQM51:TQN51"/>
    <mergeCell ref="TQO51:TQP51"/>
    <mergeCell ref="TQQ51:TQR51"/>
    <mergeCell ref="TQS51:TQT51"/>
    <mergeCell ref="TQU51:TQV51"/>
    <mergeCell ref="TQW51:TQX51"/>
    <mergeCell ref="TQY51:TQZ51"/>
    <mergeCell ref="TRA51:TRB51"/>
    <mergeCell ref="TRC51:TRD51"/>
    <mergeCell ref="TRE51:TRF51"/>
    <mergeCell ref="TRG51:TRH51"/>
    <mergeCell ref="TRI51:TRJ51"/>
    <mergeCell ref="TRK51:TRL51"/>
    <mergeCell ref="TRM51:TRN51"/>
    <mergeCell ref="TRO51:TRP51"/>
    <mergeCell ref="TRQ51:TRR51"/>
    <mergeCell ref="TRS51:TRT51"/>
    <mergeCell ref="TRU51:TRV51"/>
    <mergeCell ref="TRW51:TRX51"/>
    <mergeCell ref="TRY51:TRZ51"/>
    <mergeCell ref="TSA51:TSB51"/>
    <mergeCell ref="TSC51:TSD51"/>
    <mergeCell ref="TSE51:TSF51"/>
    <mergeCell ref="TSG51:TSH51"/>
    <mergeCell ref="TSI51:TSJ51"/>
    <mergeCell ref="TSK51:TSL51"/>
    <mergeCell ref="TSM51:TSN51"/>
    <mergeCell ref="TSO51:TSP51"/>
    <mergeCell ref="TSQ51:TSR51"/>
    <mergeCell ref="TYG51:TYH51"/>
    <mergeCell ref="TYI51:TYJ51"/>
    <mergeCell ref="TYK51:TYL51"/>
    <mergeCell ref="TSY51:TSZ51"/>
    <mergeCell ref="TTA51:TTB51"/>
    <mergeCell ref="TTC51:TTD51"/>
    <mergeCell ref="TTE51:TTF51"/>
    <mergeCell ref="TTG51:TTH51"/>
    <mergeCell ref="TTI51:TTJ51"/>
    <mergeCell ref="TTK51:TTL51"/>
    <mergeCell ref="TTM51:TTN51"/>
    <mergeCell ref="TTO51:TTP51"/>
    <mergeCell ref="TTQ51:TTR51"/>
    <mergeCell ref="TTS51:TTT51"/>
    <mergeCell ref="TTU51:TTV51"/>
    <mergeCell ref="TTW51:TTX51"/>
    <mergeCell ref="TTY51:TTZ51"/>
    <mergeCell ref="TUA51:TUB51"/>
    <mergeCell ref="TUC51:TUD51"/>
    <mergeCell ref="TUE51:TUF51"/>
    <mergeCell ref="TUG51:TUH51"/>
    <mergeCell ref="TUI51:TUJ51"/>
    <mergeCell ref="TUK51:TUL51"/>
    <mergeCell ref="TUM51:TUN51"/>
    <mergeCell ref="TUO51:TUP51"/>
    <mergeCell ref="TUQ51:TUR51"/>
    <mergeCell ref="TUS51:TUT51"/>
    <mergeCell ref="TUU51:TUV51"/>
    <mergeCell ref="TUW51:TUX51"/>
    <mergeCell ref="TUY51:TUZ51"/>
    <mergeCell ref="TVA51:TVB51"/>
    <mergeCell ref="TVC51:TVD51"/>
    <mergeCell ref="TVE51:TVF51"/>
    <mergeCell ref="TVG51:TVH51"/>
    <mergeCell ref="TVI51:TVJ51"/>
    <mergeCell ref="TVK51:TVL51"/>
    <mergeCell ref="TVM51:TVN51"/>
    <mergeCell ref="TVO51:TVP51"/>
    <mergeCell ref="TVQ51:TVR51"/>
    <mergeCell ref="TVS51:TVT51"/>
    <mergeCell ref="TVU51:TVV51"/>
    <mergeCell ref="TVW51:TVX51"/>
    <mergeCell ref="TVY51:TVZ51"/>
    <mergeCell ref="TWA51:TWB51"/>
    <mergeCell ref="TWC51:TWD51"/>
    <mergeCell ref="TWE51:TWF51"/>
    <mergeCell ref="TWG51:TWH51"/>
    <mergeCell ref="TWI51:TWJ51"/>
    <mergeCell ref="TWK51:TWL51"/>
    <mergeCell ref="TWM51:TWN51"/>
    <mergeCell ref="TWO51:TWP51"/>
    <mergeCell ref="TWQ51:TWR51"/>
    <mergeCell ref="TWS51:TWT51"/>
    <mergeCell ref="TWU51:TWV51"/>
    <mergeCell ref="TWW51:TWX51"/>
    <mergeCell ref="TWY51:TWZ51"/>
    <mergeCell ref="TXA51:TXB51"/>
    <mergeCell ref="TXC51:TXD51"/>
    <mergeCell ref="TXE51:TXF51"/>
    <mergeCell ref="TXG51:TXH51"/>
    <mergeCell ref="TXI51:TXJ51"/>
    <mergeCell ref="TXK51:TXL51"/>
    <mergeCell ref="TXM51:TXN51"/>
    <mergeCell ref="TXO51:TXP51"/>
    <mergeCell ref="TXQ51:TXR51"/>
    <mergeCell ref="TXS51:TXT51"/>
    <mergeCell ref="TXU51:TXV51"/>
    <mergeCell ref="TXW51:TXX51"/>
    <mergeCell ref="TXY51:TXZ51"/>
    <mergeCell ref="TYA51:TYB51"/>
    <mergeCell ref="TYC51:TYD51"/>
    <mergeCell ref="TYE51:TYF51"/>
    <mergeCell ref="UDU51:UDV51"/>
    <mergeCell ref="UDG51:UDH51"/>
    <mergeCell ref="UDI51:UDJ51"/>
    <mergeCell ref="UDK51:UDL51"/>
    <mergeCell ref="UDM51:UDN51"/>
    <mergeCell ref="UDO51:UDP51"/>
    <mergeCell ref="UDQ51:UDR51"/>
    <mergeCell ref="UDS51:UDT51"/>
    <mergeCell ref="UDW51:UDX51"/>
    <mergeCell ref="UDY51:UDZ51"/>
    <mergeCell ref="TYM51:TYN51"/>
    <mergeCell ref="TYO51:TYP51"/>
    <mergeCell ref="TYQ51:TYR51"/>
    <mergeCell ref="TYS51:TYT51"/>
    <mergeCell ref="TYU51:TYV51"/>
    <mergeCell ref="TYW51:TYX51"/>
    <mergeCell ref="TYY51:TYZ51"/>
    <mergeCell ref="TZA51:TZB51"/>
    <mergeCell ref="TZC51:TZD51"/>
    <mergeCell ref="TZE51:TZF51"/>
    <mergeCell ref="TZG51:TZH51"/>
    <mergeCell ref="TZI51:TZJ51"/>
    <mergeCell ref="TZK51:TZL51"/>
    <mergeCell ref="TZM51:TZN51"/>
    <mergeCell ref="TZO51:TZP51"/>
    <mergeCell ref="TZQ51:TZR51"/>
    <mergeCell ref="TZS51:TZT51"/>
    <mergeCell ref="TZU51:TZV51"/>
    <mergeCell ref="TZW51:TZX51"/>
    <mergeCell ref="TZY51:TZZ51"/>
    <mergeCell ref="UAA51:UAB51"/>
    <mergeCell ref="UAC51:UAD51"/>
    <mergeCell ref="UAE51:UAF51"/>
    <mergeCell ref="UAG51:UAH51"/>
    <mergeCell ref="UAI51:UAJ51"/>
    <mergeCell ref="UAK51:UAL51"/>
    <mergeCell ref="UAM51:UAN51"/>
    <mergeCell ref="UAO51:UAP51"/>
    <mergeCell ref="UAQ51:UAR51"/>
    <mergeCell ref="UAS51:UAT51"/>
    <mergeCell ref="UAU51:UAV51"/>
    <mergeCell ref="UAW51:UAX51"/>
    <mergeCell ref="UAY51:UAZ51"/>
    <mergeCell ref="UBA51:UBB51"/>
    <mergeCell ref="UBC51:UBD51"/>
    <mergeCell ref="UBE51:UBF51"/>
    <mergeCell ref="UBG51:UBH51"/>
    <mergeCell ref="UBI51:UBJ51"/>
    <mergeCell ref="UBK51:UBL51"/>
    <mergeCell ref="UBM51:UBN51"/>
    <mergeCell ref="UBO51:UBP51"/>
    <mergeCell ref="UBQ51:UBR51"/>
    <mergeCell ref="UBS51:UBT51"/>
    <mergeCell ref="UBU51:UBV51"/>
    <mergeCell ref="UBW51:UBX51"/>
    <mergeCell ref="UBY51:UBZ51"/>
    <mergeCell ref="UCA51:UCB51"/>
    <mergeCell ref="UCC51:UCD51"/>
    <mergeCell ref="UCE51:UCF51"/>
    <mergeCell ref="UCG51:UCH51"/>
    <mergeCell ref="UCI51:UCJ51"/>
    <mergeCell ref="UCK51:UCL51"/>
    <mergeCell ref="UCM51:UCN51"/>
    <mergeCell ref="UCO51:UCP51"/>
    <mergeCell ref="UCQ51:UCR51"/>
    <mergeCell ref="UCS51:UCT51"/>
    <mergeCell ref="UCU51:UCV51"/>
    <mergeCell ref="UCW51:UCX51"/>
    <mergeCell ref="UCY51:UCZ51"/>
    <mergeCell ref="UDA51:UDB51"/>
    <mergeCell ref="UDC51:UDD51"/>
    <mergeCell ref="UDE51:UDF51"/>
    <mergeCell ref="UJI51:UJJ51"/>
    <mergeCell ref="UJK51:UJL51"/>
    <mergeCell ref="UJM51:UJN51"/>
    <mergeCell ref="UEA51:UEB51"/>
    <mergeCell ref="UEC51:UED51"/>
    <mergeCell ref="UEE51:UEF51"/>
    <mergeCell ref="UEG51:UEH51"/>
    <mergeCell ref="UEI51:UEJ51"/>
    <mergeCell ref="UEK51:UEL51"/>
    <mergeCell ref="UEM51:UEN51"/>
    <mergeCell ref="UEO51:UEP51"/>
    <mergeCell ref="UEQ51:UER51"/>
    <mergeCell ref="UES51:UET51"/>
    <mergeCell ref="UEU51:UEV51"/>
    <mergeCell ref="UEW51:UEX51"/>
    <mergeCell ref="UEY51:UEZ51"/>
    <mergeCell ref="UFA51:UFB51"/>
    <mergeCell ref="UFC51:UFD51"/>
    <mergeCell ref="UFE51:UFF51"/>
    <mergeCell ref="UFG51:UFH51"/>
    <mergeCell ref="UFI51:UFJ51"/>
    <mergeCell ref="UFK51:UFL51"/>
    <mergeCell ref="UFM51:UFN51"/>
    <mergeCell ref="UFO51:UFP51"/>
    <mergeCell ref="UFQ51:UFR51"/>
    <mergeCell ref="UFS51:UFT51"/>
    <mergeCell ref="UFU51:UFV51"/>
    <mergeCell ref="UFW51:UFX51"/>
    <mergeCell ref="UFY51:UFZ51"/>
    <mergeCell ref="UGA51:UGB51"/>
    <mergeCell ref="UGC51:UGD51"/>
    <mergeCell ref="UGE51:UGF51"/>
    <mergeCell ref="UGG51:UGH51"/>
    <mergeCell ref="UGI51:UGJ51"/>
    <mergeCell ref="UGK51:UGL51"/>
    <mergeCell ref="UGM51:UGN51"/>
    <mergeCell ref="UGO51:UGP51"/>
    <mergeCell ref="UGQ51:UGR51"/>
    <mergeCell ref="UGS51:UGT51"/>
    <mergeCell ref="UGU51:UGV51"/>
    <mergeCell ref="UGW51:UGX51"/>
    <mergeCell ref="UGY51:UGZ51"/>
    <mergeCell ref="UHA51:UHB51"/>
    <mergeCell ref="UHC51:UHD51"/>
    <mergeCell ref="UHE51:UHF51"/>
    <mergeCell ref="UHG51:UHH51"/>
    <mergeCell ref="UHI51:UHJ51"/>
    <mergeCell ref="UHK51:UHL51"/>
    <mergeCell ref="UHM51:UHN51"/>
    <mergeCell ref="UHO51:UHP51"/>
    <mergeCell ref="UHQ51:UHR51"/>
    <mergeCell ref="UHS51:UHT51"/>
    <mergeCell ref="UHU51:UHV51"/>
    <mergeCell ref="UHW51:UHX51"/>
    <mergeCell ref="UHY51:UHZ51"/>
    <mergeCell ref="UIA51:UIB51"/>
    <mergeCell ref="UIC51:UID51"/>
    <mergeCell ref="UIE51:UIF51"/>
    <mergeCell ref="UIG51:UIH51"/>
    <mergeCell ref="UII51:UIJ51"/>
    <mergeCell ref="UIK51:UIL51"/>
    <mergeCell ref="UIM51:UIN51"/>
    <mergeCell ref="UIO51:UIP51"/>
    <mergeCell ref="UIQ51:UIR51"/>
    <mergeCell ref="UIS51:UIT51"/>
    <mergeCell ref="UIU51:UIV51"/>
    <mergeCell ref="UIW51:UIX51"/>
    <mergeCell ref="UIY51:UIZ51"/>
    <mergeCell ref="UJA51:UJB51"/>
    <mergeCell ref="UJC51:UJD51"/>
    <mergeCell ref="UJE51:UJF51"/>
    <mergeCell ref="UJG51:UJH51"/>
    <mergeCell ref="UOW51:UOX51"/>
    <mergeCell ref="UOY51:UOZ51"/>
    <mergeCell ref="UPA51:UPB51"/>
    <mergeCell ref="UJO51:UJP51"/>
    <mergeCell ref="UJQ51:UJR51"/>
    <mergeCell ref="UJS51:UJT51"/>
    <mergeCell ref="UJU51:UJV51"/>
    <mergeCell ref="UJW51:UJX51"/>
    <mergeCell ref="UJY51:UJZ51"/>
    <mergeCell ref="UKA51:UKB51"/>
    <mergeCell ref="UKC51:UKD51"/>
    <mergeCell ref="UKE51:UKF51"/>
    <mergeCell ref="UKG51:UKH51"/>
    <mergeCell ref="UKI51:UKJ51"/>
    <mergeCell ref="UKK51:UKL51"/>
    <mergeCell ref="UKM51:UKN51"/>
    <mergeCell ref="UKO51:UKP51"/>
    <mergeCell ref="UKQ51:UKR51"/>
    <mergeCell ref="UKS51:UKT51"/>
    <mergeCell ref="UKU51:UKV51"/>
    <mergeCell ref="UKW51:UKX51"/>
    <mergeCell ref="UKY51:UKZ51"/>
    <mergeCell ref="ULA51:ULB51"/>
    <mergeCell ref="ULC51:ULD51"/>
    <mergeCell ref="ULE51:ULF51"/>
    <mergeCell ref="ULG51:ULH51"/>
    <mergeCell ref="ULI51:ULJ51"/>
    <mergeCell ref="ULK51:ULL51"/>
    <mergeCell ref="ULM51:ULN51"/>
    <mergeCell ref="ULO51:ULP51"/>
    <mergeCell ref="ULQ51:ULR51"/>
    <mergeCell ref="ULS51:ULT51"/>
    <mergeCell ref="ULU51:ULV51"/>
    <mergeCell ref="ULW51:ULX51"/>
    <mergeCell ref="ULY51:ULZ51"/>
    <mergeCell ref="UMA51:UMB51"/>
    <mergeCell ref="UMC51:UMD51"/>
    <mergeCell ref="UME51:UMF51"/>
    <mergeCell ref="UMG51:UMH51"/>
    <mergeCell ref="UMI51:UMJ51"/>
    <mergeCell ref="UMK51:UML51"/>
    <mergeCell ref="UMM51:UMN51"/>
    <mergeCell ref="UMO51:UMP51"/>
    <mergeCell ref="UMQ51:UMR51"/>
    <mergeCell ref="UMS51:UMT51"/>
    <mergeCell ref="UMU51:UMV51"/>
    <mergeCell ref="UMW51:UMX51"/>
    <mergeCell ref="UMY51:UMZ51"/>
    <mergeCell ref="UNA51:UNB51"/>
    <mergeCell ref="UNC51:UND51"/>
    <mergeCell ref="UNE51:UNF51"/>
    <mergeCell ref="UNG51:UNH51"/>
    <mergeCell ref="UNI51:UNJ51"/>
    <mergeCell ref="UNK51:UNL51"/>
    <mergeCell ref="UNM51:UNN51"/>
    <mergeCell ref="UNO51:UNP51"/>
    <mergeCell ref="UNQ51:UNR51"/>
    <mergeCell ref="UNS51:UNT51"/>
    <mergeCell ref="UNU51:UNV51"/>
    <mergeCell ref="UNW51:UNX51"/>
    <mergeCell ref="UNY51:UNZ51"/>
    <mergeCell ref="UOA51:UOB51"/>
    <mergeCell ref="UOC51:UOD51"/>
    <mergeCell ref="UOE51:UOF51"/>
    <mergeCell ref="UOG51:UOH51"/>
    <mergeCell ref="UOI51:UOJ51"/>
    <mergeCell ref="UOK51:UOL51"/>
    <mergeCell ref="UOM51:UON51"/>
    <mergeCell ref="UOO51:UOP51"/>
    <mergeCell ref="UOQ51:UOR51"/>
    <mergeCell ref="UOS51:UOT51"/>
    <mergeCell ref="UOU51:UOV51"/>
    <mergeCell ref="UUK51:UUL51"/>
    <mergeCell ref="UUM51:UUN51"/>
    <mergeCell ref="UUO51:UUP51"/>
    <mergeCell ref="UPC51:UPD51"/>
    <mergeCell ref="UPE51:UPF51"/>
    <mergeCell ref="UPG51:UPH51"/>
    <mergeCell ref="UPI51:UPJ51"/>
    <mergeCell ref="UPK51:UPL51"/>
    <mergeCell ref="UPM51:UPN51"/>
    <mergeCell ref="UPO51:UPP51"/>
    <mergeCell ref="UPQ51:UPR51"/>
    <mergeCell ref="UPS51:UPT51"/>
    <mergeCell ref="UPU51:UPV51"/>
    <mergeCell ref="UPW51:UPX51"/>
    <mergeCell ref="UPY51:UPZ51"/>
    <mergeCell ref="UQA51:UQB51"/>
    <mergeCell ref="UQC51:UQD51"/>
    <mergeCell ref="UQE51:UQF51"/>
    <mergeCell ref="UQG51:UQH51"/>
    <mergeCell ref="UQI51:UQJ51"/>
    <mergeCell ref="UQK51:UQL51"/>
    <mergeCell ref="UQM51:UQN51"/>
    <mergeCell ref="UQO51:UQP51"/>
    <mergeCell ref="UQQ51:UQR51"/>
    <mergeCell ref="UQS51:UQT51"/>
    <mergeCell ref="UQU51:UQV51"/>
    <mergeCell ref="UQW51:UQX51"/>
    <mergeCell ref="UQY51:UQZ51"/>
    <mergeCell ref="URA51:URB51"/>
    <mergeCell ref="URC51:URD51"/>
    <mergeCell ref="URE51:URF51"/>
    <mergeCell ref="URG51:URH51"/>
    <mergeCell ref="URI51:URJ51"/>
    <mergeCell ref="URK51:URL51"/>
    <mergeCell ref="URM51:URN51"/>
    <mergeCell ref="URO51:URP51"/>
    <mergeCell ref="URQ51:URR51"/>
    <mergeCell ref="URS51:URT51"/>
    <mergeCell ref="URU51:URV51"/>
    <mergeCell ref="URW51:URX51"/>
    <mergeCell ref="URY51:URZ51"/>
    <mergeCell ref="USA51:USB51"/>
    <mergeCell ref="USC51:USD51"/>
    <mergeCell ref="USE51:USF51"/>
    <mergeCell ref="USG51:USH51"/>
    <mergeCell ref="USI51:USJ51"/>
    <mergeCell ref="USK51:USL51"/>
    <mergeCell ref="USM51:USN51"/>
    <mergeCell ref="USO51:USP51"/>
    <mergeCell ref="USQ51:USR51"/>
    <mergeCell ref="USS51:UST51"/>
    <mergeCell ref="USU51:USV51"/>
    <mergeCell ref="USW51:USX51"/>
    <mergeCell ref="USY51:USZ51"/>
    <mergeCell ref="UTA51:UTB51"/>
    <mergeCell ref="UTC51:UTD51"/>
    <mergeCell ref="UTE51:UTF51"/>
    <mergeCell ref="UTG51:UTH51"/>
    <mergeCell ref="UTI51:UTJ51"/>
    <mergeCell ref="UTK51:UTL51"/>
    <mergeCell ref="UTM51:UTN51"/>
    <mergeCell ref="UTO51:UTP51"/>
    <mergeCell ref="UTQ51:UTR51"/>
    <mergeCell ref="UTS51:UTT51"/>
    <mergeCell ref="UTU51:UTV51"/>
    <mergeCell ref="UTW51:UTX51"/>
    <mergeCell ref="UTY51:UTZ51"/>
    <mergeCell ref="UUA51:UUB51"/>
    <mergeCell ref="UUC51:UUD51"/>
    <mergeCell ref="UUE51:UUF51"/>
    <mergeCell ref="UUG51:UUH51"/>
    <mergeCell ref="UUI51:UUJ51"/>
    <mergeCell ref="UZY51:UZZ51"/>
    <mergeCell ref="VAA51:VAB51"/>
    <mergeCell ref="VAC51:VAD51"/>
    <mergeCell ref="UUQ51:UUR51"/>
    <mergeCell ref="UUS51:UUT51"/>
    <mergeCell ref="UUU51:UUV51"/>
    <mergeCell ref="UUW51:UUX51"/>
    <mergeCell ref="UUY51:UUZ51"/>
    <mergeCell ref="UVA51:UVB51"/>
    <mergeCell ref="UVC51:UVD51"/>
    <mergeCell ref="UVE51:UVF51"/>
    <mergeCell ref="UVG51:UVH51"/>
    <mergeCell ref="UVI51:UVJ51"/>
    <mergeCell ref="UVK51:UVL51"/>
    <mergeCell ref="UVM51:UVN51"/>
    <mergeCell ref="UVO51:UVP51"/>
    <mergeCell ref="UVQ51:UVR51"/>
    <mergeCell ref="UVS51:UVT51"/>
    <mergeCell ref="UVU51:UVV51"/>
    <mergeCell ref="UVW51:UVX51"/>
    <mergeCell ref="UVY51:UVZ51"/>
    <mergeCell ref="UWA51:UWB51"/>
    <mergeCell ref="UWC51:UWD51"/>
    <mergeCell ref="UWE51:UWF51"/>
    <mergeCell ref="UWG51:UWH51"/>
    <mergeCell ref="UWI51:UWJ51"/>
    <mergeCell ref="UWK51:UWL51"/>
    <mergeCell ref="UWM51:UWN51"/>
    <mergeCell ref="UWO51:UWP51"/>
    <mergeCell ref="UWQ51:UWR51"/>
    <mergeCell ref="UWS51:UWT51"/>
    <mergeCell ref="UWU51:UWV51"/>
    <mergeCell ref="UWW51:UWX51"/>
    <mergeCell ref="UWY51:UWZ51"/>
    <mergeCell ref="UXA51:UXB51"/>
    <mergeCell ref="UXC51:UXD51"/>
    <mergeCell ref="UXE51:UXF51"/>
    <mergeCell ref="UXG51:UXH51"/>
    <mergeCell ref="UXI51:UXJ51"/>
    <mergeCell ref="UXK51:UXL51"/>
    <mergeCell ref="UXM51:UXN51"/>
    <mergeCell ref="UXO51:UXP51"/>
    <mergeCell ref="UXQ51:UXR51"/>
    <mergeCell ref="UXS51:UXT51"/>
    <mergeCell ref="UXU51:UXV51"/>
    <mergeCell ref="UXW51:UXX51"/>
    <mergeCell ref="UXY51:UXZ51"/>
    <mergeCell ref="UYA51:UYB51"/>
    <mergeCell ref="UYC51:UYD51"/>
    <mergeCell ref="UYE51:UYF51"/>
    <mergeCell ref="UYG51:UYH51"/>
    <mergeCell ref="UYI51:UYJ51"/>
    <mergeCell ref="UYK51:UYL51"/>
    <mergeCell ref="UYM51:UYN51"/>
    <mergeCell ref="UYO51:UYP51"/>
    <mergeCell ref="UYQ51:UYR51"/>
    <mergeCell ref="UYS51:UYT51"/>
    <mergeCell ref="UYU51:UYV51"/>
    <mergeCell ref="UYW51:UYX51"/>
    <mergeCell ref="UYY51:UYZ51"/>
    <mergeCell ref="UZA51:UZB51"/>
    <mergeCell ref="UZC51:UZD51"/>
    <mergeCell ref="UZE51:UZF51"/>
    <mergeCell ref="UZG51:UZH51"/>
    <mergeCell ref="UZI51:UZJ51"/>
    <mergeCell ref="UZK51:UZL51"/>
    <mergeCell ref="UZM51:UZN51"/>
    <mergeCell ref="UZO51:UZP51"/>
    <mergeCell ref="UZQ51:UZR51"/>
    <mergeCell ref="UZS51:UZT51"/>
    <mergeCell ref="UZU51:UZV51"/>
    <mergeCell ref="UZW51:UZX51"/>
    <mergeCell ref="VFM51:VFN51"/>
    <mergeCell ref="VEY51:VEZ51"/>
    <mergeCell ref="VFA51:VFB51"/>
    <mergeCell ref="VFC51:VFD51"/>
    <mergeCell ref="VFE51:VFF51"/>
    <mergeCell ref="VFG51:VFH51"/>
    <mergeCell ref="VFI51:VFJ51"/>
    <mergeCell ref="VFK51:VFL51"/>
    <mergeCell ref="VFO51:VFP51"/>
    <mergeCell ref="VFQ51:VFR51"/>
    <mergeCell ref="VAE51:VAF51"/>
    <mergeCell ref="VAG51:VAH51"/>
    <mergeCell ref="VAI51:VAJ51"/>
    <mergeCell ref="VAK51:VAL51"/>
    <mergeCell ref="VAM51:VAN51"/>
    <mergeCell ref="VAO51:VAP51"/>
    <mergeCell ref="VAQ51:VAR51"/>
    <mergeCell ref="VAS51:VAT51"/>
    <mergeCell ref="VAU51:VAV51"/>
    <mergeCell ref="VAW51:VAX51"/>
    <mergeCell ref="VAY51:VAZ51"/>
    <mergeCell ref="VBA51:VBB51"/>
    <mergeCell ref="VBC51:VBD51"/>
    <mergeCell ref="VBE51:VBF51"/>
    <mergeCell ref="VBG51:VBH51"/>
    <mergeCell ref="VBI51:VBJ51"/>
    <mergeCell ref="VBK51:VBL51"/>
    <mergeCell ref="VBM51:VBN51"/>
    <mergeCell ref="VBO51:VBP51"/>
    <mergeCell ref="VBQ51:VBR51"/>
    <mergeCell ref="VBS51:VBT51"/>
    <mergeCell ref="VBU51:VBV51"/>
    <mergeCell ref="VBW51:VBX51"/>
    <mergeCell ref="VBY51:VBZ51"/>
    <mergeCell ref="VCA51:VCB51"/>
    <mergeCell ref="VCC51:VCD51"/>
    <mergeCell ref="VCE51:VCF51"/>
    <mergeCell ref="VCG51:VCH51"/>
    <mergeCell ref="VCI51:VCJ51"/>
    <mergeCell ref="VCK51:VCL51"/>
    <mergeCell ref="VCM51:VCN51"/>
    <mergeCell ref="VCO51:VCP51"/>
    <mergeCell ref="VCQ51:VCR51"/>
    <mergeCell ref="VCS51:VCT51"/>
    <mergeCell ref="VCU51:VCV51"/>
    <mergeCell ref="VCW51:VCX51"/>
    <mergeCell ref="VCY51:VCZ51"/>
    <mergeCell ref="VDA51:VDB51"/>
    <mergeCell ref="VDC51:VDD51"/>
    <mergeCell ref="VDE51:VDF51"/>
    <mergeCell ref="VDG51:VDH51"/>
    <mergeCell ref="VDI51:VDJ51"/>
    <mergeCell ref="VDK51:VDL51"/>
    <mergeCell ref="VDM51:VDN51"/>
    <mergeCell ref="VDO51:VDP51"/>
    <mergeCell ref="VDQ51:VDR51"/>
    <mergeCell ref="VDS51:VDT51"/>
    <mergeCell ref="VDU51:VDV51"/>
    <mergeCell ref="VDW51:VDX51"/>
    <mergeCell ref="VDY51:VDZ51"/>
    <mergeCell ref="VEA51:VEB51"/>
    <mergeCell ref="VEC51:VED51"/>
    <mergeCell ref="VEE51:VEF51"/>
    <mergeCell ref="VEG51:VEH51"/>
    <mergeCell ref="VEI51:VEJ51"/>
    <mergeCell ref="VEK51:VEL51"/>
    <mergeCell ref="VEM51:VEN51"/>
    <mergeCell ref="VEO51:VEP51"/>
    <mergeCell ref="VEQ51:VER51"/>
    <mergeCell ref="VES51:VET51"/>
    <mergeCell ref="VEU51:VEV51"/>
    <mergeCell ref="VEW51:VEX51"/>
    <mergeCell ref="VLA51:VLB51"/>
    <mergeCell ref="VLC51:VLD51"/>
    <mergeCell ref="VLE51:VLF51"/>
    <mergeCell ref="VFS51:VFT51"/>
    <mergeCell ref="VFU51:VFV51"/>
    <mergeCell ref="VFW51:VFX51"/>
    <mergeCell ref="VFY51:VFZ51"/>
    <mergeCell ref="VGA51:VGB51"/>
    <mergeCell ref="VGC51:VGD51"/>
    <mergeCell ref="VGE51:VGF51"/>
    <mergeCell ref="VGG51:VGH51"/>
    <mergeCell ref="VGI51:VGJ51"/>
    <mergeCell ref="VGK51:VGL51"/>
    <mergeCell ref="VGM51:VGN51"/>
    <mergeCell ref="VGO51:VGP51"/>
    <mergeCell ref="VGQ51:VGR51"/>
    <mergeCell ref="VGS51:VGT51"/>
    <mergeCell ref="VGU51:VGV51"/>
    <mergeCell ref="VGW51:VGX51"/>
    <mergeCell ref="VGY51:VGZ51"/>
    <mergeCell ref="VHA51:VHB51"/>
    <mergeCell ref="VHC51:VHD51"/>
    <mergeCell ref="VHE51:VHF51"/>
    <mergeCell ref="VHG51:VHH51"/>
    <mergeCell ref="VHI51:VHJ51"/>
    <mergeCell ref="VHK51:VHL51"/>
    <mergeCell ref="VHM51:VHN51"/>
    <mergeCell ref="VHO51:VHP51"/>
    <mergeCell ref="VHQ51:VHR51"/>
    <mergeCell ref="VHS51:VHT51"/>
    <mergeCell ref="VHU51:VHV51"/>
    <mergeCell ref="VHW51:VHX51"/>
    <mergeCell ref="VHY51:VHZ51"/>
    <mergeCell ref="VIA51:VIB51"/>
    <mergeCell ref="VIC51:VID51"/>
    <mergeCell ref="VIE51:VIF51"/>
    <mergeCell ref="VIG51:VIH51"/>
    <mergeCell ref="VII51:VIJ51"/>
    <mergeCell ref="VIK51:VIL51"/>
    <mergeCell ref="VIM51:VIN51"/>
    <mergeCell ref="VIO51:VIP51"/>
    <mergeCell ref="VIQ51:VIR51"/>
    <mergeCell ref="VIS51:VIT51"/>
    <mergeCell ref="VIU51:VIV51"/>
    <mergeCell ref="VIW51:VIX51"/>
    <mergeCell ref="VIY51:VIZ51"/>
    <mergeCell ref="VJA51:VJB51"/>
    <mergeCell ref="VJC51:VJD51"/>
    <mergeCell ref="VJE51:VJF51"/>
    <mergeCell ref="VJG51:VJH51"/>
    <mergeCell ref="VJI51:VJJ51"/>
    <mergeCell ref="VJK51:VJL51"/>
    <mergeCell ref="VJM51:VJN51"/>
    <mergeCell ref="VJO51:VJP51"/>
    <mergeCell ref="VJQ51:VJR51"/>
    <mergeCell ref="VJS51:VJT51"/>
    <mergeCell ref="VJU51:VJV51"/>
    <mergeCell ref="VJW51:VJX51"/>
    <mergeCell ref="VJY51:VJZ51"/>
    <mergeCell ref="VKA51:VKB51"/>
    <mergeCell ref="VKC51:VKD51"/>
    <mergeCell ref="VKE51:VKF51"/>
    <mergeCell ref="VKG51:VKH51"/>
    <mergeCell ref="VKI51:VKJ51"/>
    <mergeCell ref="VKK51:VKL51"/>
    <mergeCell ref="VKM51:VKN51"/>
    <mergeCell ref="VKO51:VKP51"/>
    <mergeCell ref="VKQ51:VKR51"/>
    <mergeCell ref="VKS51:VKT51"/>
    <mergeCell ref="VKU51:VKV51"/>
    <mergeCell ref="VKW51:VKX51"/>
    <mergeCell ref="VKY51:VKZ51"/>
    <mergeCell ref="VQO51:VQP51"/>
    <mergeCell ref="VQQ51:VQR51"/>
    <mergeCell ref="VQS51:VQT51"/>
    <mergeCell ref="VLG51:VLH51"/>
    <mergeCell ref="VLI51:VLJ51"/>
    <mergeCell ref="VLK51:VLL51"/>
    <mergeCell ref="VLM51:VLN51"/>
    <mergeCell ref="VLO51:VLP51"/>
    <mergeCell ref="VLQ51:VLR51"/>
    <mergeCell ref="VLS51:VLT51"/>
    <mergeCell ref="VLU51:VLV51"/>
    <mergeCell ref="VLW51:VLX51"/>
    <mergeCell ref="VLY51:VLZ51"/>
    <mergeCell ref="VMA51:VMB51"/>
    <mergeCell ref="VMC51:VMD51"/>
    <mergeCell ref="VME51:VMF51"/>
    <mergeCell ref="VMG51:VMH51"/>
    <mergeCell ref="VMI51:VMJ51"/>
    <mergeCell ref="VMK51:VML51"/>
    <mergeCell ref="VMM51:VMN51"/>
    <mergeCell ref="VMO51:VMP51"/>
    <mergeCell ref="VMQ51:VMR51"/>
    <mergeCell ref="VMS51:VMT51"/>
    <mergeCell ref="VMU51:VMV51"/>
    <mergeCell ref="VMW51:VMX51"/>
    <mergeCell ref="VMY51:VMZ51"/>
    <mergeCell ref="VNA51:VNB51"/>
    <mergeCell ref="VNC51:VND51"/>
    <mergeCell ref="VNE51:VNF51"/>
    <mergeCell ref="VNG51:VNH51"/>
    <mergeCell ref="VNI51:VNJ51"/>
    <mergeCell ref="VNK51:VNL51"/>
    <mergeCell ref="VNM51:VNN51"/>
    <mergeCell ref="VNO51:VNP51"/>
    <mergeCell ref="VNQ51:VNR51"/>
    <mergeCell ref="VNS51:VNT51"/>
    <mergeCell ref="VNU51:VNV51"/>
    <mergeCell ref="VNW51:VNX51"/>
    <mergeCell ref="VNY51:VNZ51"/>
    <mergeCell ref="VOA51:VOB51"/>
    <mergeCell ref="VOC51:VOD51"/>
    <mergeCell ref="VOE51:VOF51"/>
    <mergeCell ref="VOG51:VOH51"/>
    <mergeCell ref="VOI51:VOJ51"/>
    <mergeCell ref="VOK51:VOL51"/>
    <mergeCell ref="VOM51:VON51"/>
    <mergeCell ref="VOO51:VOP51"/>
    <mergeCell ref="VOQ51:VOR51"/>
    <mergeCell ref="VOS51:VOT51"/>
    <mergeCell ref="VOU51:VOV51"/>
    <mergeCell ref="VOW51:VOX51"/>
    <mergeCell ref="VOY51:VOZ51"/>
    <mergeCell ref="VPA51:VPB51"/>
    <mergeCell ref="VPC51:VPD51"/>
    <mergeCell ref="VPE51:VPF51"/>
    <mergeCell ref="VPG51:VPH51"/>
    <mergeCell ref="VPI51:VPJ51"/>
    <mergeCell ref="VPK51:VPL51"/>
    <mergeCell ref="VPM51:VPN51"/>
    <mergeCell ref="VPO51:VPP51"/>
    <mergeCell ref="VPQ51:VPR51"/>
    <mergeCell ref="VPS51:VPT51"/>
    <mergeCell ref="VPU51:VPV51"/>
    <mergeCell ref="VPW51:VPX51"/>
    <mergeCell ref="VPY51:VPZ51"/>
    <mergeCell ref="VQA51:VQB51"/>
    <mergeCell ref="VQC51:VQD51"/>
    <mergeCell ref="VQE51:VQF51"/>
    <mergeCell ref="VQG51:VQH51"/>
    <mergeCell ref="VQI51:VQJ51"/>
    <mergeCell ref="VQK51:VQL51"/>
    <mergeCell ref="VQM51:VQN51"/>
    <mergeCell ref="VWC51:VWD51"/>
    <mergeCell ref="VWE51:VWF51"/>
    <mergeCell ref="VWG51:VWH51"/>
    <mergeCell ref="VQU51:VQV51"/>
    <mergeCell ref="VQW51:VQX51"/>
    <mergeCell ref="VQY51:VQZ51"/>
    <mergeCell ref="VRA51:VRB51"/>
    <mergeCell ref="VRC51:VRD51"/>
    <mergeCell ref="VRE51:VRF51"/>
    <mergeCell ref="VRG51:VRH51"/>
    <mergeCell ref="VRI51:VRJ51"/>
    <mergeCell ref="VRK51:VRL51"/>
    <mergeCell ref="VRM51:VRN51"/>
    <mergeCell ref="VRO51:VRP51"/>
    <mergeCell ref="VRQ51:VRR51"/>
    <mergeCell ref="VRS51:VRT51"/>
    <mergeCell ref="VRU51:VRV51"/>
    <mergeCell ref="VRW51:VRX51"/>
    <mergeCell ref="VRY51:VRZ51"/>
    <mergeCell ref="VSA51:VSB51"/>
    <mergeCell ref="VSC51:VSD51"/>
    <mergeCell ref="VSE51:VSF51"/>
    <mergeCell ref="VSG51:VSH51"/>
    <mergeCell ref="VSI51:VSJ51"/>
    <mergeCell ref="VSK51:VSL51"/>
    <mergeCell ref="VSM51:VSN51"/>
    <mergeCell ref="VSO51:VSP51"/>
    <mergeCell ref="VSQ51:VSR51"/>
    <mergeCell ref="VSS51:VST51"/>
    <mergeCell ref="VSU51:VSV51"/>
    <mergeCell ref="VSW51:VSX51"/>
    <mergeCell ref="VSY51:VSZ51"/>
    <mergeCell ref="VTA51:VTB51"/>
    <mergeCell ref="VTC51:VTD51"/>
    <mergeCell ref="VTE51:VTF51"/>
    <mergeCell ref="VTG51:VTH51"/>
    <mergeCell ref="VTI51:VTJ51"/>
    <mergeCell ref="VTK51:VTL51"/>
    <mergeCell ref="VTM51:VTN51"/>
    <mergeCell ref="VTO51:VTP51"/>
    <mergeCell ref="VTQ51:VTR51"/>
    <mergeCell ref="VTS51:VTT51"/>
    <mergeCell ref="VTU51:VTV51"/>
    <mergeCell ref="VTW51:VTX51"/>
    <mergeCell ref="VTY51:VTZ51"/>
    <mergeCell ref="VUA51:VUB51"/>
    <mergeCell ref="VUC51:VUD51"/>
    <mergeCell ref="VUE51:VUF51"/>
    <mergeCell ref="VUG51:VUH51"/>
    <mergeCell ref="VUI51:VUJ51"/>
    <mergeCell ref="VUK51:VUL51"/>
    <mergeCell ref="VUM51:VUN51"/>
    <mergeCell ref="VUO51:VUP51"/>
    <mergeCell ref="VUQ51:VUR51"/>
    <mergeCell ref="VUS51:VUT51"/>
    <mergeCell ref="VUU51:VUV51"/>
    <mergeCell ref="VUW51:VUX51"/>
    <mergeCell ref="VUY51:VUZ51"/>
    <mergeCell ref="VVA51:VVB51"/>
    <mergeCell ref="VVC51:VVD51"/>
    <mergeCell ref="VVE51:VVF51"/>
    <mergeCell ref="VVG51:VVH51"/>
    <mergeCell ref="VVI51:VVJ51"/>
    <mergeCell ref="VVK51:VVL51"/>
    <mergeCell ref="VVM51:VVN51"/>
    <mergeCell ref="VVO51:VVP51"/>
    <mergeCell ref="VVQ51:VVR51"/>
    <mergeCell ref="VVS51:VVT51"/>
    <mergeCell ref="VVU51:VVV51"/>
    <mergeCell ref="VVW51:VVX51"/>
    <mergeCell ref="VVY51:VVZ51"/>
    <mergeCell ref="VWA51:VWB51"/>
    <mergeCell ref="WBQ51:WBR51"/>
    <mergeCell ref="WBS51:WBT51"/>
    <mergeCell ref="WBU51:WBV51"/>
    <mergeCell ref="VWI51:VWJ51"/>
    <mergeCell ref="VWK51:VWL51"/>
    <mergeCell ref="VWM51:VWN51"/>
    <mergeCell ref="VWO51:VWP51"/>
    <mergeCell ref="VWQ51:VWR51"/>
    <mergeCell ref="VWS51:VWT51"/>
    <mergeCell ref="VWU51:VWV51"/>
    <mergeCell ref="VWW51:VWX51"/>
    <mergeCell ref="VWY51:VWZ51"/>
    <mergeCell ref="VXA51:VXB51"/>
    <mergeCell ref="VXC51:VXD51"/>
    <mergeCell ref="VXE51:VXF51"/>
    <mergeCell ref="VXG51:VXH51"/>
    <mergeCell ref="VXI51:VXJ51"/>
    <mergeCell ref="VXK51:VXL51"/>
    <mergeCell ref="VXM51:VXN51"/>
    <mergeCell ref="VXO51:VXP51"/>
    <mergeCell ref="VXQ51:VXR51"/>
    <mergeCell ref="VXS51:VXT51"/>
    <mergeCell ref="VXU51:VXV51"/>
    <mergeCell ref="VXW51:VXX51"/>
    <mergeCell ref="VXY51:VXZ51"/>
    <mergeCell ref="VYA51:VYB51"/>
    <mergeCell ref="VYC51:VYD51"/>
    <mergeCell ref="VYE51:VYF51"/>
    <mergeCell ref="VYG51:VYH51"/>
    <mergeCell ref="VYI51:VYJ51"/>
    <mergeCell ref="VYK51:VYL51"/>
    <mergeCell ref="VYM51:VYN51"/>
    <mergeCell ref="VYO51:VYP51"/>
    <mergeCell ref="VYQ51:VYR51"/>
    <mergeCell ref="VYS51:VYT51"/>
    <mergeCell ref="VYU51:VYV51"/>
    <mergeCell ref="VYW51:VYX51"/>
    <mergeCell ref="VYY51:VYZ51"/>
    <mergeCell ref="VZA51:VZB51"/>
    <mergeCell ref="VZC51:VZD51"/>
    <mergeCell ref="VZE51:VZF51"/>
    <mergeCell ref="VZG51:VZH51"/>
    <mergeCell ref="VZI51:VZJ51"/>
    <mergeCell ref="VZK51:VZL51"/>
    <mergeCell ref="VZM51:VZN51"/>
    <mergeCell ref="VZO51:VZP51"/>
    <mergeCell ref="VZQ51:VZR51"/>
    <mergeCell ref="VZS51:VZT51"/>
    <mergeCell ref="VZU51:VZV51"/>
    <mergeCell ref="VZW51:VZX51"/>
    <mergeCell ref="VZY51:VZZ51"/>
    <mergeCell ref="WAA51:WAB51"/>
    <mergeCell ref="WAC51:WAD51"/>
    <mergeCell ref="WAE51:WAF51"/>
    <mergeCell ref="WAG51:WAH51"/>
    <mergeCell ref="WAI51:WAJ51"/>
    <mergeCell ref="WAK51:WAL51"/>
    <mergeCell ref="WAM51:WAN51"/>
    <mergeCell ref="WAO51:WAP51"/>
    <mergeCell ref="WAQ51:WAR51"/>
    <mergeCell ref="WAS51:WAT51"/>
    <mergeCell ref="WAU51:WAV51"/>
    <mergeCell ref="WAW51:WAX51"/>
    <mergeCell ref="WAY51:WAZ51"/>
    <mergeCell ref="WBA51:WBB51"/>
    <mergeCell ref="WBC51:WBD51"/>
    <mergeCell ref="WBE51:WBF51"/>
    <mergeCell ref="WBG51:WBH51"/>
    <mergeCell ref="WBI51:WBJ51"/>
    <mergeCell ref="WBK51:WBL51"/>
    <mergeCell ref="WBM51:WBN51"/>
    <mergeCell ref="WBO51:WBP51"/>
    <mergeCell ref="WHE51:WHF51"/>
    <mergeCell ref="WGQ51:WGR51"/>
    <mergeCell ref="WGS51:WGT51"/>
    <mergeCell ref="WGU51:WGV51"/>
    <mergeCell ref="WGW51:WGX51"/>
    <mergeCell ref="WGY51:WGZ51"/>
    <mergeCell ref="WHA51:WHB51"/>
    <mergeCell ref="WHC51:WHD51"/>
    <mergeCell ref="WHG51:WHH51"/>
    <mergeCell ref="WHI51:WHJ51"/>
    <mergeCell ref="WBW51:WBX51"/>
    <mergeCell ref="WBY51:WBZ51"/>
    <mergeCell ref="WCA51:WCB51"/>
    <mergeCell ref="WCC51:WCD51"/>
    <mergeCell ref="WCE51:WCF51"/>
    <mergeCell ref="WCG51:WCH51"/>
    <mergeCell ref="WCI51:WCJ51"/>
    <mergeCell ref="WCK51:WCL51"/>
    <mergeCell ref="WCM51:WCN51"/>
    <mergeCell ref="WCO51:WCP51"/>
    <mergeCell ref="WCQ51:WCR51"/>
    <mergeCell ref="WCS51:WCT51"/>
    <mergeCell ref="WCU51:WCV51"/>
    <mergeCell ref="WCW51:WCX51"/>
    <mergeCell ref="WCY51:WCZ51"/>
    <mergeCell ref="WDA51:WDB51"/>
    <mergeCell ref="WDC51:WDD51"/>
    <mergeCell ref="WDE51:WDF51"/>
    <mergeCell ref="WDG51:WDH51"/>
    <mergeCell ref="WDI51:WDJ51"/>
    <mergeCell ref="WDK51:WDL51"/>
    <mergeCell ref="WDM51:WDN51"/>
    <mergeCell ref="WDO51:WDP51"/>
    <mergeCell ref="WDQ51:WDR51"/>
    <mergeCell ref="WDS51:WDT51"/>
    <mergeCell ref="WDU51:WDV51"/>
    <mergeCell ref="WDW51:WDX51"/>
    <mergeCell ref="WDY51:WDZ51"/>
    <mergeCell ref="WEA51:WEB51"/>
    <mergeCell ref="WEC51:WED51"/>
    <mergeCell ref="WEE51:WEF51"/>
    <mergeCell ref="WEG51:WEH51"/>
    <mergeCell ref="WEI51:WEJ51"/>
    <mergeCell ref="WEK51:WEL51"/>
    <mergeCell ref="WEM51:WEN51"/>
    <mergeCell ref="WEO51:WEP51"/>
    <mergeCell ref="WEQ51:WER51"/>
    <mergeCell ref="WES51:WET51"/>
    <mergeCell ref="WEU51:WEV51"/>
    <mergeCell ref="WEW51:WEX51"/>
    <mergeCell ref="WEY51:WEZ51"/>
    <mergeCell ref="WFA51:WFB51"/>
    <mergeCell ref="WFC51:WFD51"/>
    <mergeCell ref="WFE51:WFF51"/>
    <mergeCell ref="WFG51:WFH51"/>
    <mergeCell ref="WFI51:WFJ51"/>
    <mergeCell ref="WFK51:WFL51"/>
    <mergeCell ref="WFM51:WFN51"/>
    <mergeCell ref="WFO51:WFP51"/>
    <mergeCell ref="WFQ51:WFR51"/>
    <mergeCell ref="WFS51:WFT51"/>
    <mergeCell ref="WFU51:WFV51"/>
    <mergeCell ref="WFW51:WFX51"/>
    <mergeCell ref="WFY51:WFZ51"/>
    <mergeCell ref="WGA51:WGB51"/>
    <mergeCell ref="WGC51:WGD51"/>
    <mergeCell ref="WGE51:WGF51"/>
    <mergeCell ref="WGG51:WGH51"/>
    <mergeCell ref="WGI51:WGJ51"/>
    <mergeCell ref="WGK51:WGL51"/>
    <mergeCell ref="WGM51:WGN51"/>
    <mergeCell ref="WGO51:WGP51"/>
    <mergeCell ref="WMS51:WMT51"/>
    <mergeCell ref="WMU51:WMV51"/>
    <mergeCell ref="WMW51:WMX51"/>
    <mergeCell ref="WHK51:WHL51"/>
    <mergeCell ref="WHM51:WHN51"/>
    <mergeCell ref="WHO51:WHP51"/>
    <mergeCell ref="WHQ51:WHR51"/>
    <mergeCell ref="WHS51:WHT51"/>
    <mergeCell ref="WHU51:WHV51"/>
    <mergeCell ref="WHW51:WHX51"/>
    <mergeCell ref="WHY51:WHZ51"/>
    <mergeCell ref="WIA51:WIB51"/>
    <mergeCell ref="WIC51:WID51"/>
    <mergeCell ref="WIE51:WIF51"/>
    <mergeCell ref="WIG51:WIH51"/>
    <mergeCell ref="WII51:WIJ51"/>
    <mergeCell ref="WIK51:WIL51"/>
    <mergeCell ref="WIM51:WIN51"/>
    <mergeCell ref="WIO51:WIP51"/>
    <mergeCell ref="WIQ51:WIR51"/>
    <mergeCell ref="WIS51:WIT51"/>
    <mergeCell ref="WIU51:WIV51"/>
    <mergeCell ref="WIW51:WIX51"/>
    <mergeCell ref="WIY51:WIZ51"/>
    <mergeCell ref="WJA51:WJB51"/>
    <mergeCell ref="WJC51:WJD51"/>
    <mergeCell ref="WJE51:WJF51"/>
    <mergeCell ref="WJG51:WJH51"/>
    <mergeCell ref="WJI51:WJJ51"/>
    <mergeCell ref="WJK51:WJL51"/>
    <mergeCell ref="WJM51:WJN51"/>
    <mergeCell ref="WJO51:WJP51"/>
    <mergeCell ref="WJQ51:WJR51"/>
    <mergeCell ref="WJS51:WJT51"/>
    <mergeCell ref="WJU51:WJV51"/>
    <mergeCell ref="WJW51:WJX51"/>
    <mergeCell ref="WJY51:WJZ51"/>
    <mergeCell ref="WKA51:WKB51"/>
    <mergeCell ref="WKC51:WKD51"/>
    <mergeCell ref="WKE51:WKF51"/>
    <mergeCell ref="WKG51:WKH51"/>
    <mergeCell ref="WKI51:WKJ51"/>
    <mergeCell ref="WKK51:WKL51"/>
    <mergeCell ref="WKM51:WKN51"/>
    <mergeCell ref="WKO51:WKP51"/>
    <mergeCell ref="WKQ51:WKR51"/>
    <mergeCell ref="WKS51:WKT51"/>
    <mergeCell ref="WKU51:WKV51"/>
    <mergeCell ref="WKW51:WKX51"/>
    <mergeCell ref="WKY51:WKZ51"/>
    <mergeCell ref="WLA51:WLB51"/>
    <mergeCell ref="WLC51:WLD51"/>
    <mergeCell ref="WLE51:WLF51"/>
    <mergeCell ref="WLG51:WLH51"/>
    <mergeCell ref="WLI51:WLJ51"/>
    <mergeCell ref="WLK51:WLL51"/>
    <mergeCell ref="WLM51:WLN51"/>
    <mergeCell ref="WLO51:WLP51"/>
    <mergeCell ref="WLQ51:WLR51"/>
    <mergeCell ref="WLS51:WLT51"/>
    <mergeCell ref="WLU51:WLV51"/>
    <mergeCell ref="WLW51:WLX51"/>
    <mergeCell ref="WLY51:WLZ51"/>
    <mergeCell ref="WMA51:WMB51"/>
    <mergeCell ref="WMC51:WMD51"/>
    <mergeCell ref="WME51:WMF51"/>
    <mergeCell ref="WMG51:WMH51"/>
    <mergeCell ref="WMI51:WMJ51"/>
    <mergeCell ref="WMK51:WML51"/>
    <mergeCell ref="WMM51:WMN51"/>
    <mergeCell ref="WMO51:WMP51"/>
    <mergeCell ref="WMQ51:WMR51"/>
    <mergeCell ref="WSG51:WSH51"/>
    <mergeCell ref="WSI51:WSJ51"/>
    <mergeCell ref="WSK51:WSL51"/>
    <mergeCell ref="WMY51:WMZ51"/>
    <mergeCell ref="WNA51:WNB51"/>
    <mergeCell ref="WNC51:WND51"/>
    <mergeCell ref="WNE51:WNF51"/>
    <mergeCell ref="WNG51:WNH51"/>
    <mergeCell ref="WNI51:WNJ51"/>
    <mergeCell ref="WNK51:WNL51"/>
    <mergeCell ref="WNM51:WNN51"/>
    <mergeCell ref="WNO51:WNP51"/>
    <mergeCell ref="WNQ51:WNR51"/>
    <mergeCell ref="WNS51:WNT51"/>
    <mergeCell ref="WNU51:WNV51"/>
    <mergeCell ref="WNW51:WNX51"/>
    <mergeCell ref="WNY51:WNZ51"/>
    <mergeCell ref="WOA51:WOB51"/>
    <mergeCell ref="WOC51:WOD51"/>
    <mergeCell ref="WOE51:WOF51"/>
    <mergeCell ref="WOG51:WOH51"/>
    <mergeCell ref="WOI51:WOJ51"/>
    <mergeCell ref="WOK51:WOL51"/>
    <mergeCell ref="WOM51:WON51"/>
    <mergeCell ref="WOO51:WOP51"/>
    <mergeCell ref="WOQ51:WOR51"/>
    <mergeCell ref="WOS51:WOT51"/>
    <mergeCell ref="WOU51:WOV51"/>
    <mergeCell ref="WOW51:WOX51"/>
    <mergeCell ref="WOY51:WOZ51"/>
    <mergeCell ref="WPA51:WPB51"/>
    <mergeCell ref="WPC51:WPD51"/>
    <mergeCell ref="WPE51:WPF51"/>
    <mergeCell ref="WPG51:WPH51"/>
    <mergeCell ref="WPI51:WPJ51"/>
    <mergeCell ref="WPK51:WPL51"/>
    <mergeCell ref="WPM51:WPN51"/>
    <mergeCell ref="WPO51:WPP51"/>
    <mergeCell ref="WPQ51:WPR51"/>
    <mergeCell ref="WPS51:WPT51"/>
    <mergeCell ref="WPU51:WPV51"/>
    <mergeCell ref="WPW51:WPX51"/>
    <mergeCell ref="WPY51:WPZ51"/>
    <mergeCell ref="WQA51:WQB51"/>
    <mergeCell ref="WQC51:WQD51"/>
    <mergeCell ref="WQE51:WQF51"/>
    <mergeCell ref="WQG51:WQH51"/>
    <mergeCell ref="WQI51:WQJ51"/>
    <mergeCell ref="WQK51:WQL51"/>
    <mergeCell ref="WQM51:WQN51"/>
    <mergeCell ref="WQO51:WQP51"/>
    <mergeCell ref="WQQ51:WQR51"/>
    <mergeCell ref="WQS51:WQT51"/>
    <mergeCell ref="WQU51:WQV51"/>
    <mergeCell ref="WQW51:WQX51"/>
    <mergeCell ref="WQY51:WQZ51"/>
    <mergeCell ref="WRY51:WRZ51"/>
    <mergeCell ref="WSA51:WSB51"/>
    <mergeCell ref="WSC51:WSD51"/>
    <mergeCell ref="WSE51:WSF51"/>
    <mergeCell ref="WWY51:WWZ51"/>
    <mergeCell ref="WXA51:WXB51"/>
    <mergeCell ref="WXC51:WXD51"/>
    <mergeCell ref="WXE51:WXF51"/>
    <mergeCell ref="WXG51:WXH51"/>
    <mergeCell ref="WXI51:WXJ51"/>
    <mergeCell ref="WXK51:WXL51"/>
    <mergeCell ref="WXM51:WXN51"/>
    <mergeCell ref="WXO51:WXP51"/>
    <mergeCell ref="WXQ51:WXR51"/>
    <mergeCell ref="WXS51:WXT51"/>
    <mergeCell ref="WXU51:WXV51"/>
    <mergeCell ref="WXW51:WXX51"/>
    <mergeCell ref="WXY51:WXZ51"/>
    <mergeCell ref="WSM51:WSN51"/>
    <mergeCell ref="WSO51:WSP51"/>
    <mergeCell ref="WSQ51:WSR51"/>
    <mergeCell ref="WSS51:WST51"/>
    <mergeCell ref="WSU51:WSV51"/>
    <mergeCell ref="WSW51:WSX51"/>
    <mergeCell ref="WSY51:WSZ51"/>
    <mergeCell ref="WTA51:WTB51"/>
    <mergeCell ref="WTC51:WTD51"/>
    <mergeCell ref="WTE51:WTF51"/>
    <mergeCell ref="WTG51:WTH51"/>
    <mergeCell ref="WTI51:WTJ51"/>
    <mergeCell ref="WTK51:WTL51"/>
    <mergeCell ref="WTM51:WTN51"/>
    <mergeCell ref="WTO51:WTP51"/>
    <mergeCell ref="WTQ51:WTR51"/>
    <mergeCell ref="WTS51:WTT51"/>
    <mergeCell ref="WTU51:WTV51"/>
    <mergeCell ref="WTW51:WTX51"/>
    <mergeCell ref="WTY51:WTZ51"/>
    <mergeCell ref="WUA51:WUB51"/>
    <mergeCell ref="WUC51:WUD51"/>
    <mergeCell ref="WUE51:WUF51"/>
    <mergeCell ref="WUG51:WUH51"/>
    <mergeCell ref="WUI51:WUJ51"/>
    <mergeCell ref="WUK51:WUL51"/>
    <mergeCell ref="WUM51:WUN51"/>
    <mergeCell ref="WUO51:WUP51"/>
    <mergeCell ref="WUQ51:WUR51"/>
    <mergeCell ref="WUS51:WUT51"/>
    <mergeCell ref="WUU51:WUV51"/>
    <mergeCell ref="WUW51:WUX51"/>
    <mergeCell ref="WUY51:WUZ51"/>
    <mergeCell ref="WVA51:WVB51"/>
    <mergeCell ref="XDA51:XDB51"/>
    <mergeCell ref="XDC51:XDD51"/>
    <mergeCell ref="XDE51:XDF51"/>
    <mergeCell ref="XDG51:XDH51"/>
    <mergeCell ref="XDI51:XDJ51"/>
    <mergeCell ref="XDK51:XDL51"/>
    <mergeCell ref="XDM51:XDN51"/>
    <mergeCell ref="XDO51:XDP51"/>
    <mergeCell ref="XDQ51:XDR51"/>
    <mergeCell ref="XDS51:XDT51"/>
    <mergeCell ref="XDU51:XDV51"/>
    <mergeCell ref="XDW51:XDX51"/>
    <mergeCell ref="XDY51:XDZ51"/>
    <mergeCell ref="XEA51:XEB51"/>
    <mergeCell ref="XEC51:XED51"/>
    <mergeCell ref="XEE51:XEF51"/>
    <mergeCell ref="XEG51:XEH51"/>
    <mergeCell ref="XEI51:XEJ51"/>
    <mergeCell ref="XEK51:XEL51"/>
    <mergeCell ref="XEY51:XEZ51"/>
    <mergeCell ref="XFA51:XFB51"/>
    <mergeCell ref="XFC51:XFD51"/>
    <mergeCell ref="M50:N50"/>
    <mergeCell ref="XEM51:XEN51"/>
    <mergeCell ref="XEO51:XEP51"/>
    <mergeCell ref="XEQ51:XER51"/>
    <mergeCell ref="XES51:XET51"/>
    <mergeCell ref="XEU51:XEV51"/>
    <mergeCell ref="XEW51:XEX51"/>
    <mergeCell ref="O50:P50"/>
    <mergeCell ref="Q50:R50"/>
    <mergeCell ref="S50:T50"/>
    <mergeCell ref="U50:V50"/>
    <mergeCell ref="W50:X50"/>
    <mergeCell ref="Y50:Z50"/>
    <mergeCell ref="WYA51:WYB51"/>
    <mergeCell ref="WYC51:WYD51"/>
    <mergeCell ref="WYE51:WYF51"/>
    <mergeCell ref="WYG51:WYH51"/>
    <mergeCell ref="WYI51:WYJ51"/>
    <mergeCell ref="WYK51:WYL51"/>
    <mergeCell ref="WYM51:WYN51"/>
    <mergeCell ref="WYO51:WYP51"/>
    <mergeCell ref="WYQ51:WYR51"/>
    <mergeCell ref="WYS51:WYT51"/>
    <mergeCell ref="WYU51:WYV51"/>
    <mergeCell ref="WYW51:WYX51"/>
    <mergeCell ref="WYY51:WYZ51"/>
    <mergeCell ref="WZA51:WZB51"/>
    <mergeCell ref="WZC51:WZD51"/>
    <mergeCell ref="WZE51:WZF51"/>
    <mergeCell ref="WZG51:WZH51"/>
    <mergeCell ref="WZI51:WZJ51"/>
    <mergeCell ref="WZK51:WZL51"/>
    <mergeCell ref="WZM51:WZN51"/>
    <mergeCell ref="WZO51:WZP51"/>
    <mergeCell ref="WZQ51:WZR51"/>
    <mergeCell ref="WZS51:WZT51"/>
    <mergeCell ref="WZU51:WZV51"/>
    <mergeCell ref="WZW51:WZX51"/>
    <mergeCell ref="WZY51:WZZ51"/>
    <mergeCell ref="XAA51:XAB51"/>
    <mergeCell ref="WRA51:WRB51"/>
    <mergeCell ref="WRC51:WRD51"/>
    <mergeCell ref="CU50:CV50"/>
    <mergeCell ref="CW50:CX50"/>
    <mergeCell ref="FC50:FD50"/>
    <mergeCell ref="FE50:FF50"/>
    <mergeCell ref="FG50:FH50"/>
    <mergeCell ref="FI50:FJ50"/>
    <mergeCell ref="XBS51:XBT51"/>
    <mergeCell ref="XBU51:XBV51"/>
    <mergeCell ref="XBW51:XBX51"/>
    <mergeCell ref="XBY51:XBZ51"/>
    <mergeCell ref="XCA51:XCB51"/>
    <mergeCell ref="XCC51:XCD51"/>
    <mergeCell ref="XCE51:XCF51"/>
    <mergeCell ref="XCG51:XCH51"/>
    <mergeCell ref="XCI51:XCJ51"/>
    <mergeCell ref="XCK51:XCL51"/>
    <mergeCell ref="XCM51:XCN51"/>
    <mergeCell ref="XCO51:XCP51"/>
    <mergeCell ref="XCQ51:XCR51"/>
    <mergeCell ref="XCS51:XCT51"/>
    <mergeCell ref="XCU51:XCV51"/>
    <mergeCell ref="EY50:EZ50"/>
    <mergeCell ref="FA50:FB50"/>
    <mergeCell ref="IA50:IB50"/>
    <mergeCell ref="IC50:ID50"/>
    <mergeCell ref="IE50:IF50"/>
    <mergeCell ref="IG50:IH50"/>
    <mergeCell ref="HK50:HL50"/>
    <mergeCell ref="HM50:HN50"/>
    <mergeCell ref="HO50:HP50"/>
    <mergeCell ref="HQ50:HR50"/>
    <mergeCell ref="HS50:HT50"/>
    <mergeCell ref="HU50:HV50"/>
    <mergeCell ref="HW50:HX50"/>
    <mergeCell ref="HY50:HZ50"/>
    <mergeCell ref="EU50:EV50"/>
    <mergeCell ref="EW50:EX50"/>
    <mergeCell ref="NQ50:NR50"/>
    <mergeCell ref="NS50:NT50"/>
    <mergeCell ref="NU50:NV50"/>
    <mergeCell ref="II50:IJ50"/>
    <mergeCell ref="IK50:IL50"/>
    <mergeCell ref="IM50:IN50"/>
    <mergeCell ref="IO50:IP50"/>
    <mergeCell ref="IQ50:IR50"/>
    <mergeCell ref="IS50:IT50"/>
    <mergeCell ref="IU50:IV50"/>
    <mergeCell ref="IW50:IX50"/>
    <mergeCell ref="IY50:IZ50"/>
    <mergeCell ref="JA50:JB50"/>
    <mergeCell ref="JC50:JD50"/>
    <mergeCell ref="JE50:JF50"/>
    <mergeCell ref="WVC51:WVD51"/>
    <mergeCell ref="WVE51:WVF51"/>
    <mergeCell ref="WRE51:WRF51"/>
    <mergeCell ref="WRG51:WRH51"/>
    <mergeCell ref="WRI51:WRJ51"/>
    <mergeCell ref="WRK51:WRL51"/>
    <mergeCell ref="WRM51:WRN51"/>
    <mergeCell ref="WRO51:WRP51"/>
    <mergeCell ref="WRQ51:WRR51"/>
    <mergeCell ref="WRS51:WRT51"/>
    <mergeCell ref="WRU51:WRV51"/>
    <mergeCell ref="WRW51:WRX51"/>
    <mergeCell ref="XCW51:XCX51"/>
    <mergeCell ref="XCY51:XCZ51"/>
    <mergeCell ref="XAG51:XAH51"/>
    <mergeCell ref="XBC51:XBD51"/>
    <mergeCell ref="XBE51:XBF51"/>
    <mergeCell ref="XAI51:XAJ51"/>
    <mergeCell ref="XAK51:XAL51"/>
    <mergeCell ref="XAM51:XAN51"/>
    <mergeCell ref="XAO51:XAP51"/>
    <mergeCell ref="XAQ51:XAR51"/>
    <mergeCell ref="XAS51:XAT51"/>
    <mergeCell ref="WVG51:WVH51"/>
    <mergeCell ref="WVI51:WVJ51"/>
    <mergeCell ref="WVK51:WVL51"/>
    <mergeCell ref="WVM51:WVN51"/>
    <mergeCell ref="WVO51:WVP51"/>
    <mergeCell ref="WVQ51:WVR51"/>
    <mergeCell ref="WVS51:WVT51"/>
    <mergeCell ref="WVU51:WVV51"/>
    <mergeCell ref="WVW51:WVX51"/>
    <mergeCell ref="WVY51:WVZ51"/>
    <mergeCell ref="WWA51:WWB51"/>
    <mergeCell ref="WWC51:WWD51"/>
    <mergeCell ref="WWE51:WWF51"/>
    <mergeCell ref="WWG51:WWH51"/>
    <mergeCell ref="WWI51:WWJ51"/>
    <mergeCell ref="WWK51:WWL51"/>
    <mergeCell ref="WWM51:WWN51"/>
    <mergeCell ref="WWO51:WWP51"/>
    <mergeCell ref="WWQ51:WWR51"/>
    <mergeCell ref="WWS51:WWT51"/>
    <mergeCell ref="WWU51:WWV51"/>
    <mergeCell ref="WWW51:WWX51"/>
    <mergeCell ref="XAC51:XAD51"/>
    <mergeCell ref="XAE51:XAF51"/>
    <mergeCell ref="XBO51:XBP51"/>
    <mergeCell ref="XBQ51:XBR51"/>
    <mergeCell ref="XAU51:XAV51"/>
    <mergeCell ref="XAW51:XAX51"/>
    <mergeCell ref="XAY51:XAZ51"/>
    <mergeCell ref="XBA51:XBB51"/>
    <mergeCell ref="XBG51:XBH51"/>
    <mergeCell ref="XBI51:XBJ51"/>
    <mergeCell ref="XBK51:XBL51"/>
    <mergeCell ref="XBM51:XBN51"/>
    <mergeCell ref="BS50:BT50"/>
    <mergeCell ref="BU50:BV50"/>
    <mergeCell ref="BW50:BX50"/>
    <mergeCell ref="BY50:BZ50"/>
    <mergeCell ref="CA50:CB50"/>
    <mergeCell ref="CC50:CD50"/>
    <mergeCell ref="CE50:CF50"/>
    <mergeCell ref="CG50:CH50"/>
    <mergeCell ref="CI50:CJ50"/>
    <mergeCell ref="CK50:CL50"/>
    <mergeCell ref="CM50:CN50"/>
    <mergeCell ref="CO50:CP50"/>
    <mergeCell ref="CQ50:CR50"/>
    <mergeCell ref="CS50:CT50"/>
    <mergeCell ref="FO50:FP50"/>
    <mergeCell ref="FQ50:FR50"/>
    <mergeCell ref="FS50:FT50"/>
    <mergeCell ref="FU50:FV50"/>
    <mergeCell ref="FW50:FX50"/>
    <mergeCell ref="FY50:FZ50"/>
    <mergeCell ref="GA50:GB50"/>
    <mergeCell ref="GC50:GD50"/>
    <mergeCell ref="GE50:GF50"/>
    <mergeCell ref="GG50:GH50"/>
    <mergeCell ref="GI50:GJ50"/>
    <mergeCell ref="GK50:GL50"/>
    <mergeCell ref="HG50:HH50"/>
    <mergeCell ref="HI50:HJ50"/>
    <mergeCell ref="GM50:GN50"/>
    <mergeCell ref="GO50:GP50"/>
    <mergeCell ref="GQ50:GR50"/>
    <mergeCell ref="GS50:GT50"/>
    <mergeCell ref="GU50:GV50"/>
    <mergeCell ref="GW50:GX50"/>
    <mergeCell ref="CY50:CZ50"/>
    <mergeCell ref="DA50:DB50"/>
    <mergeCell ref="DC50:DD50"/>
    <mergeCell ref="DE50:DF50"/>
    <mergeCell ref="GY50:GZ50"/>
    <mergeCell ref="HA50:HB50"/>
    <mergeCell ref="HC50:HD50"/>
    <mergeCell ref="HE50:HF50"/>
    <mergeCell ref="DG50:DH50"/>
    <mergeCell ref="DI50:DJ50"/>
    <mergeCell ref="DK50:DL50"/>
    <mergeCell ref="DM50:DN50"/>
    <mergeCell ref="DO50:DP50"/>
    <mergeCell ref="DQ50:DR50"/>
    <mergeCell ref="DS50:DT50"/>
    <mergeCell ref="DU50:DV50"/>
    <mergeCell ref="DW50:DX50"/>
    <mergeCell ref="DY50:DZ50"/>
    <mergeCell ref="EA50:EB50"/>
    <mergeCell ref="EC50:ED50"/>
    <mergeCell ref="EE50:EF50"/>
    <mergeCell ref="EG50:EH50"/>
    <mergeCell ref="EI50:EJ50"/>
    <mergeCell ref="EK50:EL50"/>
    <mergeCell ref="EM50:EN50"/>
    <mergeCell ref="EO50:EP50"/>
    <mergeCell ref="FK50:FL50"/>
    <mergeCell ref="FM50:FN50"/>
    <mergeCell ref="EQ50:ER50"/>
    <mergeCell ref="ES50:ET50"/>
    <mergeCell ref="JG50:JH50"/>
    <mergeCell ref="JI50:JJ50"/>
    <mergeCell ref="JK50:JL50"/>
    <mergeCell ref="JM50:JN50"/>
    <mergeCell ref="JO50:JP50"/>
    <mergeCell ref="JQ50:JR50"/>
    <mergeCell ref="JS50:JT50"/>
    <mergeCell ref="JU50:JV50"/>
    <mergeCell ref="JW50:JX50"/>
    <mergeCell ref="JY50:JZ50"/>
    <mergeCell ref="KA50:KB50"/>
    <mergeCell ref="KC50:KD50"/>
    <mergeCell ref="KE50:KF50"/>
    <mergeCell ref="KG50:KH50"/>
    <mergeCell ref="KI50:KJ50"/>
    <mergeCell ref="KK50:KL50"/>
    <mergeCell ref="KM50:KN50"/>
    <mergeCell ref="KO50:KP50"/>
    <mergeCell ref="KQ50:KR50"/>
    <mergeCell ref="KS50:KT50"/>
    <mergeCell ref="KU50:KV50"/>
    <mergeCell ref="KW50:KX50"/>
    <mergeCell ref="KY50:KZ50"/>
    <mergeCell ref="LA50:LB50"/>
    <mergeCell ref="LC50:LD50"/>
    <mergeCell ref="LE50:LF50"/>
    <mergeCell ref="LG50:LH50"/>
    <mergeCell ref="LI50:LJ50"/>
    <mergeCell ref="LK50:LL50"/>
    <mergeCell ref="LM50:LN50"/>
    <mergeCell ref="LO50:LP50"/>
    <mergeCell ref="LQ50:LR50"/>
    <mergeCell ref="LS50:LT50"/>
    <mergeCell ref="LU50:LV50"/>
    <mergeCell ref="LW50:LX50"/>
    <mergeCell ref="LY50:LZ50"/>
    <mergeCell ref="MA50:MB50"/>
    <mergeCell ref="MC50:MD50"/>
    <mergeCell ref="ME50:MF50"/>
    <mergeCell ref="MG50:MH50"/>
    <mergeCell ref="MI50:MJ50"/>
    <mergeCell ref="MK50:ML50"/>
    <mergeCell ref="MM50:MN50"/>
    <mergeCell ref="MO50:MP50"/>
    <mergeCell ref="MQ50:MR50"/>
    <mergeCell ref="MS50:MT50"/>
    <mergeCell ref="MU50:MV50"/>
    <mergeCell ref="MW50:MX50"/>
    <mergeCell ref="MY50:MZ50"/>
    <mergeCell ref="NA50:NB50"/>
    <mergeCell ref="NC50:ND50"/>
    <mergeCell ref="NE50:NF50"/>
    <mergeCell ref="NG50:NH50"/>
    <mergeCell ref="NI50:NJ50"/>
    <mergeCell ref="NK50:NL50"/>
    <mergeCell ref="NM50:NN50"/>
    <mergeCell ref="NO50:NP50"/>
    <mergeCell ref="TE50:TF50"/>
    <mergeCell ref="TG50:TH50"/>
    <mergeCell ref="TI50:TJ50"/>
    <mergeCell ref="NW50:NX50"/>
    <mergeCell ref="NY50:NZ50"/>
    <mergeCell ref="OA50:OB50"/>
    <mergeCell ref="OC50:OD50"/>
    <mergeCell ref="OE50:OF50"/>
    <mergeCell ref="OG50:OH50"/>
    <mergeCell ref="OI50:OJ50"/>
    <mergeCell ref="OK50:OL50"/>
    <mergeCell ref="OM50:ON50"/>
    <mergeCell ref="OO50:OP50"/>
    <mergeCell ref="OQ50:OR50"/>
    <mergeCell ref="OS50:OT50"/>
    <mergeCell ref="OU50:OV50"/>
    <mergeCell ref="OW50:OX50"/>
    <mergeCell ref="OY50:OZ50"/>
    <mergeCell ref="PA50:PB50"/>
    <mergeCell ref="PC50:PD50"/>
    <mergeCell ref="PE50:PF50"/>
    <mergeCell ref="PG50:PH50"/>
    <mergeCell ref="PI50:PJ50"/>
    <mergeCell ref="PK50:PL50"/>
    <mergeCell ref="PM50:PN50"/>
    <mergeCell ref="PO50:PP50"/>
    <mergeCell ref="PQ50:PR50"/>
    <mergeCell ref="PS50:PT50"/>
    <mergeCell ref="PU50:PV50"/>
    <mergeCell ref="PW50:PX50"/>
    <mergeCell ref="PY50:PZ50"/>
    <mergeCell ref="QA50:QB50"/>
    <mergeCell ref="QC50:QD50"/>
    <mergeCell ref="QE50:QF50"/>
    <mergeCell ref="QG50:QH50"/>
    <mergeCell ref="QI50:QJ50"/>
    <mergeCell ref="QK50:QL50"/>
    <mergeCell ref="QM50:QN50"/>
    <mergeCell ref="QO50:QP50"/>
    <mergeCell ref="QQ50:QR50"/>
    <mergeCell ref="QS50:QT50"/>
    <mergeCell ref="QU50:QV50"/>
    <mergeCell ref="QW50:QX50"/>
    <mergeCell ref="QY50:QZ50"/>
    <mergeCell ref="RA50:RB50"/>
    <mergeCell ref="RC50:RD50"/>
    <mergeCell ref="RE50:RF50"/>
    <mergeCell ref="RG50:RH50"/>
    <mergeCell ref="RI50:RJ50"/>
    <mergeCell ref="RK50:RL50"/>
    <mergeCell ref="RM50:RN50"/>
    <mergeCell ref="RO50:RP50"/>
    <mergeCell ref="RQ50:RR50"/>
    <mergeCell ref="RS50:RT50"/>
    <mergeCell ref="RU50:RV50"/>
    <mergeCell ref="RW50:RX50"/>
    <mergeCell ref="RY50:RZ50"/>
    <mergeCell ref="SA50:SB50"/>
    <mergeCell ref="SC50:SD50"/>
    <mergeCell ref="SE50:SF50"/>
    <mergeCell ref="SG50:SH50"/>
    <mergeCell ref="SI50:SJ50"/>
    <mergeCell ref="SK50:SL50"/>
    <mergeCell ref="SM50:SN50"/>
    <mergeCell ref="SO50:SP50"/>
    <mergeCell ref="SQ50:SR50"/>
    <mergeCell ref="SS50:ST50"/>
    <mergeCell ref="SU50:SV50"/>
    <mergeCell ref="SW50:SX50"/>
    <mergeCell ref="SY50:SZ50"/>
    <mergeCell ref="TA50:TB50"/>
    <mergeCell ref="TC50:TD50"/>
    <mergeCell ref="YS50:YT50"/>
    <mergeCell ref="YE50:YF50"/>
    <mergeCell ref="YG50:YH50"/>
    <mergeCell ref="YI50:YJ50"/>
    <mergeCell ref="YK50:YL50"/>
    <mergeCell ref="YM50:YN50"/>
    <mergeCell ref="YO50:YP50"/>
    <mergeCell ref="YQ50:YR50"/>
    <mergeCell ref="YU50:YV50"/>
    <mergeCell ref="YW50:YX50"/>
    <mergeCell ref="TK50:TL50"/>
    <mergeCell ref="TM50:TN50"/>
    <mergeCell ref="TO50:TP50"/>
    <mergeCell ref="TQ50:TR50"/>
    <mergeCell ref="TS50:TT50"/>
    <mergeCell ref="TU50:TV50"/>
    <mergeCell ref="TW50:TX50"/>
    <mergeCell ref="TY50:TZ50"/>
    <mergeCell ref="UA50:UB50"/>
    <mergeCell ref="UC50:UD50"/>
    <mergeCell ref="UE50:UF50"/>
    <mergeCell ref="UG50:UH50"/>
    <mergeCell ref="UI50:UJ50"/>
    <mergeCell ref="UK50:UL50"/>
    <mergeCell ref="UM50:UN50"/>
    <mergeCell ref="UO50:UP50"/>
    <mergeCell ref="UQ50:UR50"/>
    <mergeCell ref="US50:UT50"/>
    <mergeCell ref="UU50:UV50"/>
    <mergeCell ref="UW50:UX50"/>
    <mergeCell ref="UY50:UZ50"/>
    <mergeCell ref="VA50:VB50"/>
    <mergeCell ref="VC50:VD50"/>
    <mergeCell ref="VE50:VF50"/>
    <mergeCell ref="VG50:VH50"/>
    <mergeCell ref="VI50:VJ50"/>
    <mergeCell ref="VK50:VL50"/>
    <mergeCell ref="VM50:VN50"/>
    <mergeCell ref="VO50:VP50"/>
    <mergeCell ref="VQ50:VR50"/>
    <mergeCell ref="VS50:VT50"/>
    <mergeCell ref="VU50:VV50"/>
    <mergeCell ref="VW50:VX50"/>
    <mergeCell ref="VY50:VZ50"/>
    <mergeCell ref="WA50:WB50"/>
    <mergeCell ref="WC50:WD50"/>
    <mergeCell ref="WE50:WF50"/>
    <mergeCell ref="WG50:WH50"/>
    <mergeCell ref="WI50:WJ50"/>
    <mergeCell ref="WK50:WL50"/>
    <mergeCell ref="WM50:WN50"/>
    <mergeCell ref="WO50:WP50"/>
    <mergeCell ref="WQ50:WR50"/>
    <mergeCell ref="WS50:WT50"/>
    <mergeCell ref="WU50:WV50"/>
    <mergeCell ref="WW50:WX50"/>
    <mergeCell ref="WY50:WZ50"/>
    <mergeCell ref="XA50:XB50"/>
    <mergeCell ref="XC50:XD50"/>
    <mergeCell ref="XE50:XF50"/>
    <mergeCell ref="XG50:XH50"/>
    <mergeCell ref="XI50:XJ50"/>
    <mergeCell ref="XK50:XL50"/>
    <mergeCell ref="XM50:XN50"/>
    <mergeCell ref="XO50:XP50"/>
    <mergeCell ref="XQ50:XR50"/>
    <mergeCell ref="XS50:XT50"/>
    <mergeCell ref="XU50:XV50"/>
    <mergeCell ref="XW50:XX50"/>
    <mergeCell ref="XY50:XZ50"/>
    <mergeCell ref="YA50:YB50"/>
    <mergeCell ref="YC50:YD50"/>
    <mergeCell ref="AEG50:AEH50"/>
    <mergeCell ref="AEI50:AEJ50"/>
    <mergeCell ref="AEK50:AEL50"/>
    <mergeCell ref="YY50:YZ50"/>
    <mergeCell ref="ZA50:ZB50"/>
    <mergeCell ref="ZC50:ZD50"/>
    <mergeCell ref="ZE50:ZF50"/>
    <mergeCell ref="ZG50:ZH50"/>
    <mergeCell ref="ZI50:ZJ50"/>
    <mergeCell ref="ZK50:ZL50"/>
    <mergeCell ref="ZM50:ZN50"/>
    <mergeCell ref="ZO50:ZP50"/>
    <mergeCell ref="ZQ50:ZR50"/>
    <mergeCell ref="ZS50:ZT50"/>
    <mergeCell ref="ZU50:ZV50"/>
    <mergeCell ref="ZW50:ZX50"/>
    <mergeCell ref="ZY50:ZZ50"/>
    <mergeCell ref="AAA50:AAB50"/>
    <mergeCell ref="AAC50:AAD50"/>
    <mergeCell ref="AAE50:AAF50"/>
    <mergeCell ref="AAG50:AAH50"/>
    <mergeCell ref="AAI50:AAJ50"/>
    <mergeCell ref="AAK50:AAL50"/>
    <mergeCell ref="AAM50:AAN50"/>
    <mergeCell ref="AAO50:AAP50"/>
    <mergeCell ref="AAQ50:AAR50"/>
    <mergeCell ref="AAS50:AAT50"/>
    <mergeCell ref="AAU50:AAV50"/>
    <mergeCell ref="AAW50:AAX50"/>
    <mergeCell ref="AAY50:AAZ50"/>
    <mergeCell ref="ABA50:ABB50"/>
    <mergeCell ref="ABC50:ABD50"/>
    <mergeCell ref="ABE50:ABF50"/>
    <mergeCell ref="ABG50:ABH50"/>
    <mergeCell ref="ABI50:ABJ50"/>
    <mergeCell ref="ABK50:ABL50"/>
    <mergeCell ref="ABM50:ABN50"/>
    <mergeCell ref="ABO50:ABP50"/>
    <mergeCell ref="ABQ50:ABR50"/>
    <mergeCell ref="ABS50:ABT50"/>
    <mergeCell ref="ABU50:ABV50"/>
    <mergeCell ref="ABW50:ABX50"/>
    <mergeCell ref="ABY50:ABZ50"/>
    <mergeCell ref="ACA50:ACB50"/>
    <mergeCell ref="ACC50:ACD50"/>
    <mergeCell ref="ACE50:ACF50"/>
    <mergeCell ref="ACG50:ACH50"/>
    <mergeCell ref="ACI50:ACJ50"/>
    <mergeCell ref="ACK50:ACL50"/>
    <mergeCell ref="ACM50:ACN50"/>
    <mergeCell ref="ACO50:ACP50"/>
    <mergeCell ref="ACQ50:ACR50"/>
    <mergeCell ref="ACS50:ACT50"/>
    <mergeCell ref="ACU50:ACV50"/>
    <mergeCell ref="ACW50:ACX50"/>
    <mergeCell ref="ACY50:ACZ50"/>
    <mergeCell ref="ADA50:ADB50"/>
    <mergeCell ref="ADC50:ADD50"/>
    <mergeCell ref="ADE50:ADF50"/>
    <mergeCell ref="ADG50:ADH50"/>
    <mergeCell ref="ADI50:ADJ50"/>
    <mergeCell ref="ADK50:ADL50"/>
    <mergeCell ref="ADM50:ADN50"/>
    <mergeCell ref="ADO50:ADP50"/>
    <mergeCell ref="ADQ50:ADR50"/>
    <mergeCell ref="ADS50:ADT50"/>
    <mergeCell ref="ADU50:ADV50"/>
    <mergeCell ref="ADW50:ADX50"/>
    <mergeCell ref="ADY50:ADZ50"/>
    <mergeCell ref="AEA50:AEB50"/>
    <mergeCell ref="AEC50:AED50"/>
    <mergeCell ref="AEE50:AEF50"/>
    <mergeCell ref="AJU50:AJV50"/>
    <mergeCell ref="AJW50:AJX50"/>
    <mergeCell ref="AJY50:AJZ50"/>
    <mergeCell ref="AEM50:AEN50"/>
    <mergeCell ref="AEO50:AEP50"/>
    <mergeCell ref="AEQ50:AER50"/>
    <mergeCell ref="AES50:AET50"/>
    <mergeCell ref="AEU50:AEV50"/>
    <mergeCell ref="AEW50:AEX50"/>
    <mergeCell ref="AEY50:AEZ50"/>
    <mergeCell ref="AFA50:AFB50"/>
    <mergeCell ref="AFC50:AFD50"/>
    <mergeCell ref="AFE50:AFF50"/>
    <mergeCell ref="AFG50:AFH50"/>
    <mergeCell ref="AFI50:AFJ50"/>
    <mergeCell ref="AFK50:AFL50"/>
    <mergeCell ref="AFM50:AFN50"/>
    <mergeCell ref="AFO50:AFP50"/>
    <mergeCell ref="AFQ50:AFR50"/>
    <mergeCell ref="AFS50:AFT50"/>
    <mergeCell ref="AFU50:AFV50"/>
    <mergeCell ref="AFW50:AFX50"/>
    <mergeCell ref="AFY50:AFZ50"/>
    <mergeCell ref="AGA50:AGB50"/>
    <mergeCell ref="AGC50:AGD50"/>
    <mergeCell ref="AGE50:AGF50"/>
    <mergeCell ref="AGG50:AGH50"/>
    <mergeCell ref="AGI50:AGJ50"/>
    <mergeCell ref="AGK50:AGL50"/>
    <mergeCell ref="AGM50:AGN50"/>
    <mergeCell ref="AGO50:AGP50"/>
    <mergeCell ref="AGQ50:AGR50"/>
    <mergeCell ref="AGS50:AGT50"/>
    <mergeCell ref="AGU50:AGV50"/>
    <mergeCell ref="AGW50:AGX50"/>
    <mergeCell ref="AGY50:AGZ50"/>
    <mergeCell ref="AHA50:AHB50"/>
    <mergeCell ref="AHC50:AHD50"/>
    <mergeCell ref="AHE50:AHF50"/>
    <mergeCell ref="AHG50:AHH50"/>
    <mergeCell ref="AHI50:AHJ50"/>
    <mergeCell ref="AHK50:AHL50"/>
    <mergeCell ref="AHM50:AHN50"/>
    <mergeCell ref="AHO50:AHP50"/>
    <mergeCell ref="AHQ50:AHR50"/>
    <mergeCell ref="AHS50:AHT50"/>
    <mergeCell ref="AHU50:AHV50"/>
    <mergeCell ref="AHW50:AHX50"/>
    <mergeCell ref="AHY50:AHZ50"/>
    <mergeCell ref="AIA50:AIB50"/>
    <mergeCell ref="AIC50:AID50"/>
    <mergeCell ref="AIE50:AIF50"/>
    <mergeCell ref="AIG50:AIH50"/>
    <mergeCell ref="AII50:AIJ50"/>
    <mergeCell ref="AIK50:AIL50"/>
    <mergeCell ref="AIM50:AIN50"/>
    <mergeCell ref="AIO50:AIP50"/>
    <mergeCell ref="AIQ50:AIR50"/>
    <mergeCell ref="AIS50:AIT50"/>
    <mergeCell ref="AIU50:AIV50"/>
    <mergeCell ref="AIW50:AIX50"/>
    <mergeCell ref="AIY50:AIZ50"/>
    <mergeCell ref="AJA50:AJB50"/>
    <mergeCell ref="AJC50:AJD50"/>
    <mergeCell ref="AJE50:AJF50"/>
    <mergeCell ref="AJG50:AJH50"/>
    <mergeCell ref="AJI50:AJJ50"/>
    <mergeCell ref="AJK50:AJL50"/>
    <mergeCell ref="AJM50:AJN50"/>
    <mergeCell ref="AJO50:AJP50"/>
    <mergeCell ref="AJQ50:AJR50"/>
    <mergeCell ref="AJS50:AJT50"/>
    <mergeCell ref="API50:APJ50"/>
    <mergeCell ref="APK50:APL50"/>
    <mergeCell ref="APM50:APN50"/>
    <mergeCell ref="AKA50:AKB50"/>
    <mergeCell ref="AKC50:AKD50"/>
    <mergeCell ref="AKE50:AKF50"/>
    <mergeCell ref="AKG50:AKH50"/>
    <mergeCell ref="AKI50:AKJ50"/>
    <mergeCell ref="AKK50:AKL50"/>
    <mergeCell ref="AKM50:AKN50"/>
    <mergeCell ref="AKO50:AKP50"/>
    <mergeCell ref="AKQ50:AKR50"/>
    <mergeCell ref="AKS50:AKT50"/>
    <mergeCell ref="AKU50:AKV50"/>
    <mergeCell ref="AKW50:AKX50"/>
    <mergeCell ref="AKY50:AKZ50"/>
    <mergeCell ref="ALA50:ALB50"/>
    <mergeCell ref="ALC50:ALD50"/>
    <mergeCell ref="ALE50:ALF50"/>
    <mergeCell ref="ALG50:ALH50"/>
    <mergeCell ref="ALI50:ALJ50"/>
    <mergeCell ref="ALK50:ALL50"/>
    <mergeCell ref="ALM50:ALN50"/>
    <mergeCell ref="ALO50:ALP50"/>
    <mergeCell ref="ALQ50:ALR50"/>
    <mergeCell ref="ALS50:ALT50"/>
    <mergeCell ref="ALU50:ALV50"/>
    <mergeCell ref="ALW50:ALX50"/>
    <mergeCell ref="ALY50:ALZ50"/>
    <mergeCell ref="AMA50:AMB50"/>
    <mergeCell ref="AMC50:AMD50"/>
    <mergeCell ref="AME50:AMF50"/>
    <mergeCell ref="AMG50:AMH50"/>
    <mergeCell ref="AMI50:AMJ50"/>
    <mergeCell ref="AMK50:AML50"/>
    <mergeCell ref="AMM50:AMN50"/>
    <mergeCell ref="AMO50:AMP50"/>
    <mergeCell ref="AMQ50:AMR50"/>
    <mergeCell ref="AMS50:AMT50"/>
    <mergeCell ref="AMU50:AMV50"/>
    <mergeCell ref="AMW50:AMX50"/>
    <mergeCell ref="AMY50:AMZ50"/>
    <mergeCell ref="ANA50:ANB50"/>
    <mergeCell ref="ANC50:AND50"/>
    <mergeCell ref="ANE50:ANF50"/>
    <mergeCell ref="ANG50:ANH50"/>
    <mergeCell ref="ANI50:ANJ50"/>
    <mergeCell ref="ANK50:ANL50"/>
    <mergeCell ref="ANM50:ANN50"/>
    <mergeCell ref="ANO50:ANP50"/>
    <mergeCell ref="ANQ50:ANR50"/>
    <mergeCell ref="ANS50:ANT50"/>
    <mergeCell ref="ANU50:ANV50"/>
    <mergeCell ref="ANW50:ANX50"/>
    <mergeCell ref="ANY50:ANZ50"/>
    <mergeCell ref="AOA50:AOB50"/>
    <mergeCell ref="AOC50:AOD50"/>
    <mergeCell ref="AOE50:AOF50"/>
    <mergeCell ref="AOG50:AOH50"/>
    <mergeCell ref="AOI50:AOJ50"/>
    <mergeCell ref="AOK50:AOL50"/>
    <mergeCell ref="AOM50:AON50"/>
    <mergeCell ref="AOO50:AOP50"/>
    <mergeCell ref="AOQ50:AOR50"/>
    <mergeCell ref="AOS50:AOT50"/>
    <mergeCell ref="AOU50:AOV50"/>
    <mergeCell ref="AOW50:AOX50"/>
    <mergeCell ref="AOY50:AOZ50"/>
    <mergeCell ref="APA50:APB50"/>
    <mergeCell ref="APC50:APD50"/>
    <mergeCell ref="APE50:APF50"/>
    <mergeCell ref="APG50:APH50"/>
    <mergeCell ref="AUW50:AUX50"/>
    <mergeCell ref="AUY50:AUZ50"/>
    <mergeCell ref="AVA50:AVB50"/>
    <mergeCell ref="APO50:APP50"/>
    <mergeCell ref="APQ50:APR50"/>
    <mergeCell ref="APS50:APT50"/>
    <mergeCell ref="APU50:APV50"/>
    <mergeCell ref="APW50:APX50"/>
    <mergeCell ref="APY50:APZ50"/>
    <mergeCell ref="AQA50:AQB50"/>
    <mergeCell ref="AQC50:AQD50"/>
    <mergeCell ref="AQE50:AQF50"/>
    <mergeCell ref="AQG50:AQH50"/>
    <mergeCell ref="AQI50:AQJ50"/>
    <mergeCell ref="AQK50:AQL50"/>
    <mergeCell ref="AQM50:AQN50"/>
    <mergeCell ref="AQO50:AQP50"/>
    <mergeCell ref="AQQ50:AQR50"/>
    <mergeCell ref="AQS50:AQT50"/>
    <mergeCell ref="AQU50:AQV50"/>
    <mergeCell ref="AQW50:AQX50"/>
    <mergeCell ref="AQY50:AQZ50"/>
    <mergeCell ref="ARA50:ARB50"/>
    <mergeCell ref="ARC50:ARD50"/>
    <mergeCell ref="ARE50:ARF50"/>
    <mergeCell ref="ARG50:ARH50"/>
    <mergeCell ref="ARI50:ARJ50"/>
    <mergeCell ref="ARK50:ARL50"/>
    <mergeCell ref="ARM50:ARN50"/>
    <mergeCell ref="ARO50:ARP50"/>
    <mergeCell ref="ARQ50:ARR50"/>
    <mergeCell ref="ARS50:ART50"/>
    <mergeCell ref="ARU50:ARV50"/>
    <mergeCell ref="ARW50:ARX50"/>
    <mergeCell ref="ARY50:ARZ50"/>
    <mergeCell ref="ASA50:ASB50"/>
    <mergeCell ref="ASC50:ASD50"/>
    <mergeCell ref="ASE50:ASF50"/>
    <mergeCell ref="ASG50:ASH50"/>
    <mergeCell ref="ASI50:ASJ50"/>
    <mergeCell ref="ASK50:ASL50"/>
    <mergeCell ref="ASM50:ASN50"/>
    <mergeCell ref="ASO50:ASP50"/>
    <mergeCell ref="ASQ50:ASR50"/>
    <mergeCell ref="ASS50:AST50"/>
    <mergeCell ref="ASU50:ASV50"/>
    <mergeCell ref="ASW50:ASX50"/>
    <mergeCell ref="ASY50:ASZ50"/>
    <mergeCell ref="ATA50:ATB50"/>
    <mergeCell ref="ATC50:ATD50"/>
    <mergeCell ref="ATE50:ATF50"/>
    <mergeCell ref="ATG50:ATH50"/>
    <mergeCell ref="ATI50:ATJ50"/>
    <mergeCell ref="ATK50:ATL50"/>
    <mergeCell ref="ATM50:ATN50"/>
    <mergeCell ref="ATO50:ATP50"/>
    <mergeCell ref="ATQ50:ATR50"/>
    <mergeCell ref="ATS50:ATT50"/>
    <mergeCell ref="ATU50:ATV50"/>
    <mergeCell ref="ATW50:ATX50"/>
    <mergeCell ref="ATY50:ATZ50"/>
    <mergeCell ref="AUA50:AUB50"/>
    <mergeCell ref="AUC50:AUD50"/>
    <mergeCell ref="AUE50:AUF50"/>
    <mergeCell ref="AUG50:AUH50"/>
    <mergeCell ref="AUI50:AUJ50"/>
    <mergeCell ref="AUK50:AUL50"/>
    <mergeCell ref="AUM50:AUN50"/>
    <mergeCell ref="AUO50:AUP50"/>
    <mergeCell ref="AUQ50:AUR50"/>
    <mergeCell ref="AUS50:AUT50"/>
    <mergeCell ref="AUU50:AUV50"/>
    <mergeCell ref="BAK50:BAL50"/>
    <mergeCell ref="AZW50:AZX50"/>
    <mergeCell ref="AZY50:AZZ50"/>
    <mergeCell ref="BAA50:BAB50"/>
    <mergeCell ref="BAC50:BAD50"/>
    <mergeCell ref="BAE50:BAF50"/>
    <mergeCell ref="BAG50:BAH50"/>
    <mergeCell ref="BAI50:BAJ50"/>
    <mergeCell ref="BAM50:BAN50"/>
    <mergeCell ref="BAO50:BAP50"/>
    <mergeCell ref="AVC50:AVD50"/>
    <mergeCell ref="AVE50:AVF50"/>
    <mergeCell ref="AVG50:AVH50"/>
    <mergeCell ref="AVI50:AVJ50"/>
    <mergeCell ref="AVK50:AVL50"/>
    <mergeCell ref="AVM50:AVN50"/>
    <mergeCell ref="AVO50:AVP50"/>
    <mergeCell ref="AVQ50:AVR50"/>
    <mergeCell ref="AVS50:AVT50"/>
    <mergeCell ref="AVU50:AVV50"/>
    <mergeCell ref="AVW50:AVX50"/>
    <mergeCell ref="AVY50:AVZ50"/>
    <mergeCell ref="AWA50:AWB50"/>
    <mergeCell ref="AWC50:AWD50"/>
    <mergeCell ref="AWE50:AWF50"/>
    <mergeCell ref="AWG50:AWH50"/>
    <mergeCell ref="AWI50:AWJ50"/>
    <mergeCell ref="AWK50:AWL50"/>
    <mergeCell ref="AWM50:AWN50"/>
    <mergeCell ref="AWO50:AWP50"/>
    <mergeCell ref="AWQ50:AWR50"/>
    <mergeCell ref="AWS50:AWT50"/>
    <mergeCell ref="AWU50:AWV50"/>
    <mergeCell ref="AWW50:AWX50"/>
    <mergeCell ref="AWY50:AWZ50"/>
    <mergeCell ref="AXA50:AXB50"/>
    <mergeCell ref="AXC50:AXD50"/>
    <mergeCell ref="AXE50:AXF50"/>
    <mergeCell ref="AXG50:AXH50"/>
    <mergeCell ref="AXI50:AXJ50"/>
    <mergeCell ref="AXK50:AXL50"/>
    <mergeCell ref="AXM50:AXN50"/>
    <mergeCell ref="AXO50:AXP50"/>
    <mergeCell ref="AXQ50:AXR50"/>
    <mergeCell ref="AXS50:AXT50"/>
    <mergeCell ref="AXU50:AXV50"/>
    <mergeCell ref="AXW50:AXX50"/>
    <mergeCell ref="AXY50:AXZ50"/>
    <mergeCell ref="AYA50:AYB50"/>
    <mergeCell ref="AYC50:AYD50"/>
    <mergeCell ref="AYE50:AYF50"/>
    <mergeCell ref="AYG50:AYH50"/>
    <mergeCell ref="AYI50:AYJ50"/>
    <mergeCell ref="AYK50:AYL50"/>
    <mergeCell ref="AYM50:AYN50"/>
    <mergeCell ref="AYO50:AYP50"/>
    <mergeCell ref="AYQ50:AYR50"/>
    <mergeCell ref="AYS50:AYT50"/>
    <mergeCell ref="AYU50:AYV50"/>
    <mergeCell ref="AYW50:AYX50"/>
    <mergeCell ref="AYY50:AYZ50"/>
    <mergeCell ref="AZA50:AZB50"/>
    <mergeCell ref="AZC50:AZD50"/>
    <mergeCell ref="AZE50:AZF50"/>
    <mergeCell ref="AZG50:AZH50"/>
    <mergeCell ref="AZI50:AZJ50"/>
    <mergeCell ref="AZK50:AZL50"/>
    <mergeCell ref="AZM50:AZN50"/>
    <mergeCell ref="AZO50:AZP50"/>
    <mergeCell ref="AZQ50:AZR50"/>
    <mergeCell ref="AZS50:AZT50"/>
    <mergeCell ref="AZU50:AZV50"/>
    <mergeCell ref="BFY50:BFZ50"/>
    <mergeCell ref="BGA50:BGB50"/>
    <mergeCell ref="BGC50:BGD50"/>
    <mergeCell ref="BAQ50:BAR50"/>
    <mergeCell ref="BAS50:BAT50"/>
    <mergeCell ref="BAU50:BAV50"/>
    <mergeCell ref="BAW50:BAX50"/>
    <mergeCell ref="BAY50:BAZ50"/>
    <mergeCell ref="BBA50:BBB50"/>
    <mergeCell ref="BBC50:BBD50"/>
    <mergeCell ref="BBE50:BBF50"/>
    <mergeCell ref="BBG50:BBH50"/>
    <mergeCell ref="BBI50:BBJ50"/>
    <mergeCell ref="BBK50:BBL50"/>
    <mergeCell ref="BBM50:BBN50"/>
    <mergeCell ref="BBO50:BBP50"/>
    <mergeCell ref="BBQ50:BBR50"/>
    <mergeCell ref="BBS50:BBT50"/>
    <mergeCell ref="BBU50:BBV50"/>
    <mergeCell ref="BBW50:BBX50"/>
    <mergeCell ref="BBY50:BBZ50"/>
    <mergeCell ref="BCA50:BCB50"/>
    <mergeCell ref="BCC50:BCD50"/>
    <mergeCell ref="BCE50:BCF50"/>
    <mergeCell ref="BCG50:BCH50"/>
    <mergeCell ref="BCI50:BCJ50"/>
    <mergeCell ref="BCK50:BCL50"/>
    <mergeCell ref="BCM50:BCN50"/>
    <mergeCell ref="BCO50:BCP50"/>
    <mergeCell ref="BCQ50:BCR50"/>
    <mergeCell ref="BCS50:BCT50"/>
    <mergeCell ref="BCU50:BCV50"/>
    <mergeCell ref="BCW50:BCX50"/>
    <mergeCell ref="BCY50:BCZ50"/>
    <mergeCell ref="BDA50:BDB50"/>
    <mergeCell ref="BDC50:BDD50"/>
    <mergeCell ref="BDE50:BDF50"/>
    <mergeCell ref="BDG50:BDH50"/>
    <mergeCell ref="BDI50:BDJ50"/>
    <mergeCell ref="BDK50:BDL50"/>
    <mergeCell ref="BDM50:BDN50"/>
    <mergeCell ref="BDO50:BDP50"/>
    <mergeCell ref="BDQ50:BDR50"/>
    <mergeCell ref="BDS50:BDT50"/>
    <mergeCell ref="BDU50:BDV50"/>
    <mergeCell ref="BDW50:BDX50"/>
    <mergeCell ref="BDY50:BDZ50"/>
    <mergeCell ref="BEA50:BEB50"/>
    <mergeCell ref="BEC50:BED50"/>
    <mergeCell ref="BEE50:BEF50"/>
    <mergeCell ref="BEG50:BEH50"/>
    <mergeCell ref="BEI50:BEJ50"/>
    <mergeCell ref="BEK50:BEL50"/>
    <mergeCell ref="BEM50:BEN50"/>
    <mergeCell ref="BEO50:BEP50"/>
    <mergeCell ref="BEQ50:BER50"/>
    <mergeCell ref="BES50:BET50"/>
    <mergeCell ref="BEU50:BEV50"/>
    <mergeCell ref="BEW50:BEX50"/>
    <mergeCell ref="BEY50:BEZ50"/>
    <mergeCell ref="BFA50:BFB50"/>
    <mergeCell ref="BFC50:BFD50"/>
    <mergeCell ref="BFE50:BFF50"/>
    <mergeCell ref="BFG50:BFH50"/>
    <mergeCell ref="BFI50:BFJ50"/>
    <mergeCell ref="BFK50:BFL50"/>
    <mergeCell ref="BFM50:BFN50"/>
    <mergeCell ref="BFO50:BFP50"/>
    <mergeCell ref="BFQ50:BFR50"/>
    <mergeCell ref="BFS50:BFT50"/>
    <mergeCell ref="BFU50:BFV50"/>
    <mergeCell ref="BFW50:BFX50"/>
    <mergeCell ref="BLM50:BLN50"/>
    <mergeCell ref="BLO50:BLP50"/>
    <mergeCell ref="BLQ50:BLR50"/>
    <mergeCell ref="BGE50:BGF50"/>
    <mergeCell ref="BGG50:BGH50"/>
    <mergeCell ref="BGI50:BGJ50"/>
    <mergeCell ref="BGK50:BGL50"/>
    <mergeCell ref="BGM50:BGN50"/>
    <mergeCell ref="BGO50:BGP50"/>
    <mergeCell ref="BGQ50:BGR50"/>
    <mergeCell ref="BGS50:BGT50"/>
    <mergeCell ref="BGU50:BGV50"/>
    <mergeCell ref="BGW50:BGX50"/>
    <mergeCell ref="BGY50:BGZ50"/>
    <mergeCell ref="BHA50:BHB50"/>
    <mergeCell ref="BHC50:BHD50"/>
    <mergeCell ref="BHE50:BHF50"/>
    <mergeCell ref="BHG50:BHH50"/>
    <mergeCell ref="BHI50:BHJ50"/>
    <mergeCell ref="BHK50:BHL50"/>
    <mergeCell ref="BHM50:BHN50"/>
    <mergeCell ref="BHO50:BHP50"/>
    <mergeCell ref="BHQ50:BHR50"/>
    <mergeCell ref="BHS50:BHT50"/>
    <mergeCell ref="BHU50:BHV50"/>
    <mergeCell ref="BHW50:BHX50"/>
    <mergeCell ref="BHY50:BHZ50"/>
    <mergeCell ref="BIA50:BIB50"/>
    <mergeCell ref="BIC50:BID50"/>
    <mergeCell ref="BIE50:BIF50"/>
    <mergeCell ref="BIG50:BIH50"/>
    <mergeCell ref="BII50:BIJ50"/>
    <mergeCell ref="BIK50:BIL50"/>
    <mergeCell ref="BIM50:BIN50"/>
    <mergeCell ref="BIO50:BIP50"/>
    <mergeCell ref="BIQ50:BIR50"/>
    <mergeCell ref="BIS50:BIT50"/>
    <mergeCell ref="BIU50:BIV50"/>
    <mergeCell ref="BIW50:BIX50"/>
    <mergeCell ref="BIY50:BIZ50"/>
    <mergeCell ref="BJA50:BJB50"/>
    <mergeCell ref="BJC50:BJD50"/>
    <mergeCell ref="BJE50:BJF50"/>
    <mergeCell ref="BJG50:BJH50"/>
    <mergeCell ref="BJI50:BJJ50"/>
    <mergeCell ref="BJK50:BJL50"/>
    <mergeCell ref="BJM50:BJN50"/>
    <mergeCell ref="BJO50:BJP50"/>
    <mergeCell ref="BJQ50:BJR50"/>
    <mergeCell ref="BJS50:BJT50"/>
    <mergeCell ref="BJU50:BJV50"/>
    <mergeCell ref="BJW50:BJX50"/>
    <mergeCell ref="BJY50:BJZ50"/>
    <mergeCell ref="BKA50:BKB50"/>
    <mergeCell ref="BKC50:BKD50"/>
    <mergeCell ref="BKE50:BKF50"/>
    <mergeCell ref="BKG50:BKH50"/>
    <mergeCell ref="BKI50:BKJ50"/>
    <mergeCell ref="BKK50:BKL50"/>
    <mergeCell ref="BKM50:BKN50"/>
    <mergeCell ref="BKO50:BKP50"/>
    <mergeCell ref="BKQ50:BKR50"/>
    <mergeCell ref="BKS50:BKT50"/>
    <mergeCell ref="BKU50:BKV50"/>
    <mergeCell ref="BKW50:BKX50"/>
    <mergeCell ref="BKY50:BKZ50"/>
    <mergeCell ref="BLA50:BLB50"/>
    <mergeCell ref="BLC50:BLD50"/>
    <mergeCell ref="BLE50:BLF50"/>
    <mergeCell ref="BLG50:BLH50"/>
    <mergeCell ref="BLI50:BLJ50"/>
    <mergeCell ref="BLK50:BLL50"/>
    <mergeCell ref="BRA50:BRB50"/>
    <mergeCell ref="BRC50:BRD50"/>
    <mergeCell ref="BRE50:BRF50"/>
    <mergeCell ref="BLS50:BLT50"/>
    <mergeCell ref="BLU50:BLV50"/>
    <mergeCell ref="BLW50:BLX50"/>
    <mergeCell ref="BLY50:BLZ50"/>
    <mergeCell ref="BMA50:BMB50"/>
    <mergeCell ref="BMC50:BMD50"/>
    <mergeCell ref="BME50:BMF50"/>
    <mergeCell ref="BMG50:BMH50"/>
    <mergeCell ref="BMI50:BMJ50"/>
    <mergeCell ref="BMK50:BML50"/>
    <mergeCell ref="BMM50:BMN50"/>
    <mergeCell ref="BMO50:BMP50"/>
    <mergeCell ref="BMQ50:BMR50"/>
    <mergeCell ref="BMS50:BMT50"/>
    <mergeCell ref="BMU50:BMV50"/>
    <mergeCell ref="BMW50:BMX50"/>
    <mergeCell ref="BMY50:BMZ50"/>
    <mergeCell ref="BNA50:BNB50"/>
    <mergeCell ref="BNC50:BND50"/>
    <mergeCell ref="BNE50:BNF50"/>
    <mergeCell ref="BNG50:BNH50"/>
    <mergeCell ref="BNI50:BNJ50"/>
    <mergeCell ref="BNK50:BNL50"/>
    <mergeCell ref="BNM50:BNN50"/>
    <mergeCell ref="BNO50:BNP50"/>
    <mergeCell ref="BNQ50:BNR50"/>
    <mergeCell ref="BNS50:BNT50"/>
    <mergeCell ref="BNU50:BNV50"/>
    <mergeCell ref="BNW50:BNX50"/>
    <mergeCell ref="BNY50:BNZ50"/>
    <mergeCell ref="BOA50:BOB50"/>
    <mergeCell ref="BOC50:BOD50"/>
    <mergeCell ref="BOE50:BOF50"/>
    <mergeCell ref="BOG50:BOH50"/>
    <mergeCell ref="BOI50:BOJ50"/>
    <mergeCell ref="BOK50:BOL50"/>
    <mergeCell ref="BOM50:BON50"/>
    <mergeCell ref="BOO50:BOP50"/>
    <mergeCell ref="BOQ50:BOR50"/>
    <mergeCell ref="BOS50:BOT50"/>
    <mergeCell ref="BOU50:BOV50"/>
    <mergeCell ref="BOW50:BOX50"/>
    <mergeCell ref="BOY50:BOZ50"/>
    <mergeCell ref="BPA50:BPB50"/>
    <mergeCell ref="BPC50:BPD50"/>
    <mergeCell ref="BPE50:BPF50"/>
    <mergeCell ref="BPG50:BPH50"/>
    <mergeCell ref="BPI50:BPJ50"/>
    <mergeCell ref="BPK50:BPL50"/>
    <mergeCell ref="BPM50:BPN50"/>
    <mergeCell ref="BPO50:BPP50"/>
    <mergeCell ref="BPQ50:BPR50"/>
    <mergeCell ref="BPS50:BPT50"/>
    <mergeCell ref="BPU50:BPV50"/>
    <mergeCell ref="BPW50:BPX50"/>
    <mergeCell ref="BPY50:BPZ50"/>
    <mergeCell ref="BQA50:BQB50"/>
    <mergeCell ref="BQC50:BQD50"/>
    <mergeCell ref="BQE50:BQF50"/>
    <mergeCell ref="BQG50:BQH50"/>
    <mergeCell ref="BQI50:BQJ50"/>
    <mergeCell ref="BQK50:BQL50"/>
    <mergeCell ref="BQM50:BQN50"/>
    <mergeCell ref="BQO50:BQP50"/>
    <mergeCell ref="BQQ50:BQR50"/>
    <mergeCell ref="BQS50:BQT50"/>
    <mergeCell ref="BQU50:BQV50"/>
    <mergeCell ref="BQW50:BQX50"/>
    <mergeCell ref="BQY50:BQZ50"/>
    <mergeCell ref="BWO50:BWP50"/>
    <mergeCell ref="BWQ50:BWR50"/>
    <mergeCell ref="BWS50:BWT50"/>
    <mergeCell ref="BRG50:BRH50"/>
    <mergeCell ref="BRI50:BRJ50"/>
    <mergeCell ref="BRK50:BRL50"/>
    <mergeCell ref="BRM50:BRN50"/>
    <mergeCell ref="BRO50:BRP50"/>
    <mergeCell ref="BRQ50:BRR50"/>
    <mergeCell ref="BRS50:BRT50"/>
    <mergeCell ref="BRU50:BRV50"/>
    <mergeCell ref="BRW50:BRX50"/>
    <mergeCell ref="BRY50:BRZ50"/>
    <mergeCell ref="BSA50:BSB50"/>
    <mergeCell ref="BSC50:BSD50"/>
    <mergeCell ref="BSE50:BSF50"/>
    <mergeCell ref="BSG50:BSH50"/>
    <mergeCell ref="BSI50:BSJ50"/>
    <mergeCell ref="BSK50:BSL50"/>
    <mergeCell ref="BSM50:BSN50"/>
    <mergeCell ref="BSO50:BSP50"/>
    <mergeCell ref="BSQ50:BSR50"/>
    <mergeCell ref="BSS50:BST50"/>
    <mergeCell ref="BSU50:BSV50"/>
    <mergeCell ref="BSW50:BSX50"/>
    <mergeCell ref="BSY50:BSZ50"/>
    <mergeCell ref="BTA50:BTB50"/>
    <mergeCell ref="BTC50:BTD50"/>
    <mergeCell ref="BTE50:BTF50"/>
    <mergeCell ref="BTG50:BTH50"/>
    <mergeCell ref="BTI50:BTJ50"/>
    <mergeCell ref="BTK50:BTL50"/>
    <mergeCell ref="BTM50:BTN50"/>
    <mergeCell ref="BTO50:BTP50"/>
    <mergeCell ref="BTQ50:BTR50"/>
    <mergeCell ref="BTS50:BTT50"/>
    <mergeCell ref="BTU50:BTV50"/>
    <mergeCell ref="BTW50:BTX50"/>
    <mergeCell ref="BTY50:BTZ50"/>
    <mergeCell ref="BUA50:BUB50"/>
    <mergeCell ref="BUC50:BUD50"/>
    <mergeCell ref="BUE50:BUF50"/>
    <mergeCell ref="BUG50:BUH50"/>
    <mergeCell ref="BUI50:BUJ50"/>
    <mergeCell ref="BUK50:BUL50"/>
    <mergeCell ref="BUM50:BUN50"/>
    <mergeCell ref="BUO50:BUP50"/>
    <mergeCell ref="BUQ50:BUR50"/>
    <mergeCell ref="BUS50:BUT50"/>
    <mergeCell ref="BUU50:BUV50"/>
    <mergeCell ref="BUW50:BUX50"/>
    <mergeCell ref="BUY50:BUZ50"/>
    <mergeCell ref="BVA50:BVB50"/>
    <mergeCell ref="BVC50:BVD50"/>
    <mergeCell ref="BVE50:BVF50"/>
    <mergeCell ref="BVG50:BVH50"/>
    <mergeCell ref="BVI50:BVJ50"/>
    <mergeCell ref="BVK50:BVL50"/>
    <mergeCell ref="BVM50:BVN50"/>
    <mergeCell ref="BVO50:BVP50"/>
    <mergeCell ref="BVQ50:BVR50"/>
    <mergeCell ref="BVS50:BVT50"/>
    <mergeCell ref="BVU50:BVV50"/>
    <mergeCell ref="BVW50:BVX50"/>
    <mergeCell ref="BVY50:BVZ50"/>
    <mergeCell ref="BWA50:BWB50"/>
    <mergeCell ref="BWC50:BWD50"/>
    <mergeCell ref="BWE50:BWF50"/>
    <mergeCell ref="BWG50:BWH50"/>
    <mergeCell ref="BWI50:BWJ50"/>
    <mergeCell ref="BWK50:BWL50"/>
    <mergeCell ref="BWM50:BWN50"/>
    <mergeCell ref="CCC50:CCD50"/>
    <mergeCell ref="CBO50:CBP50"/>
    <mergeCell ref="CBQ50:CBR50"/>
    <mergeCell ref="CBS50:CBT50"/>
    <mergeCell ref="CBU50:CBV50"/>
    <mergeCell ref="CBW50:CBX50"/>
    <mergeCell ref="CBY50:CBZ50"/>
    <mergeCell ref="CCA50:CCB50"/>
    <mergeCell ref="CCE50:CCF50"/>
    <mergeCell ref="CCG50:CCH50"/>
    <mergeCell ref="BWU50:BWV50"/>
    <mergeCell ref="BWW50:BWX50"/>
    <mergeCell ref="BWY50:BWZ50"/>
    <mergeCell ref="BXA50:BXB50"/>
    <mergeCell ref="BXC50:BXD50"/>
    <mergeCell ref="BXE50:BXF50"/>
    <mergeCell ref="BXG50:BXH50"/>
    <mergeCell ref="BXI50:BXJ50"/>
    <mergeCell ref="BXK50:BXL50"/>
    <mergeCell ref="BXM50:BXN50"/>
    <mergeCell ref="BXO50:BXP50"/>
    <mergeCell ref="BXQ50:BXR50"/>
    <mergeCell ref="BXS50:BXT50"/>
    <mergeCell ref="BXU50:BXV50"/>
    <mergeCell ref="BXW50:BXX50"/>
    <mergeCell ref="BXY50:BXZ50"/>
    <mergeCell ref="BYA50:BYB50"/>
    <mergeCell ref="BYC50:BYD50"/>
    <mergeCell ref="BYE50:BYF50"/>
    <mergeCell ref="BYG50:BYH50"/>
    <mergeCell ref="BYI50:BYJ50"/>
    <mergeCell ref="BYK50:BYL50"/>
    <mergeCell ref="BYM50:BYN50"/>
    <mergeCell ref="BYO50:BYP50"/>
    <mergeCell ref="BYQ50:BYR50"/>
    <mergeCell ref="BYS50:BYT50"/>
    <mergeCell ref="BYU50:BYV50"/>
    <mergeCell ref="BYW50:BYX50"/>
    <mergeCell ref="BYY50:BYZ50"/>
    <mergeCell ref="BZA50:BZB50"/>
    <mergeCell ref="BZC50:BZD50"/>
    <mergeCell ref="BZE50:BZF50"/>
    <mergeCell ref="BZG50:BZH50"/>
    <mergeCell ref="BZI50:BZJ50"/>
    <mergeCell ref="BZK50:BZL50"/>
    <mergeCell ref="BZM50:BZN50"/>
    <mergeCell ref="BZO50:BZP50"/>
    <mergeCell ref="BZQ50:BZR50"/>
    <mergeCell ref="BZS50:BZT50"/>
    <mergeCell ref="BZU50:BZV50"/>
    <mergeCell ref="BZW50:BZX50"/>
    <mergeCell ref="BZY50:BZZ50"/>
    <mergeCell ref="CAA50:CAB50"/>
    <mergeCell ref="CAC50:CAD50"/>
    <mergeCell ref="CAE50:CAF50"/>
    <mergeCell ref="CAG50:CAH50"/>
    <mergeCell ref="CAI50:CAJ50"/>
    <mergeCell ref="CAK50:CAL50"/>
    <mergeCell ref="CAM50:CAN50"/>
    <mergeCell ref="CAO50:CAP50"/>
    <mergeCell ref="CAQ50:CAR50"/>
    <mergeCell ref="CAS50:CAT50"/>
    <mergeCell ref="CAU50:CAV50"/>
    <mergeCell ref="CAW50:CAX50"/>
    <mergeCell ref="CAY50:CAZ50"/>
    <mergeCell ref="CBA50:CBB50"/>
    <mergeCell ref="CBC50:CBD50"/>
    <mergeCell ref="CBE50:CBF50"/>
    <mergeCell ref="CBG50:CBH50"/>
    <mergeCell ref="CBI50:CBJ50"/>
    <mergeCell ref="CBK50:CBL50"/>
    <mergeCell ref="CBM50:CBN50"/>
    <mergeCell ref="CHQ50:CHR50"/>
    <mergeCell ref="CHS50:CHT50"/>
    <mergeCell ref="CHU50:CHV50"/>
    <mergeCell ref="CCI50:CCJ50"/>
    <mergeCell ref="CCK50:CCL50"/>
    <mergeCell ref="CCM50:CCN50"/>
    <mergeCell ref="CCO50:CCP50"/>
    <mergeCell ref="CCQ50:CCR50"/>
    <mergeCell ref="CCS50:CCT50"/>
    <mergeCell ref="CCU50:CCV50"/>
    <mergeCell ref="CCW50:CCX50"/>
    <mergeCell ref="CCY50:CCZ50"/>
    <mergeCell ref="CDA50:CDB50"/>
    <mergeCell ref="CDC50:CDD50"/>
    <mergeCell ref="CDE50:CDF50"/>
    <mergeCell ref="CDG50:CDH50"/>
    <mergeCell ref="CDI50:CDJ50"/>
    <mergeCell ref="CDK50:CDL50"/>
    <mergeCell ref="CDM50:CDN50"/>
    <mergeCell ref="CDO50:CDP50"/>
    <mergeCell ref="CDQ50:CDR50"/>
    <mergeCell ref="CDS50:CDT50"/>
    <mergeCell ref="CDU50:CDV50"/>
    <mergeCell ref="CDW50:CDX50"/>
    <mergeCell ref="CDY50:CDZ50"/>
    <mergeCell ref="CEA50:CEB50"/>
    <mergeCell ref="CEC50:CED50"/>
    <mergeCell ref="CEE50:CEF50"/>
    <mergeCell ref="CEG50:CEH50"/>
    <mergeCell ref="CEI50:CEJ50"/>
    <mergeCell ref="CEK50:CEL50"/>
    <mergeCell ref="CEM50:CEN50"/>
    <mergeCell ref="CEO50:CEP50"/>
    <mergeCell ref="CEQ50:CER50"/>
    <mergeCell ref="CES50:CET50"/>
    <mergeCell ref="CEU50:CEV50"/>
    <mergeCell ref="CEW50:CEX50"/>
    <mergeCell ref="CEY50:CEZ50"/>
    <mergeCell ref="CFA50:CFB50"/>
    <mergeCell ref="CFC50:CFD50"/>
    <mergeCell ref="CFE50:CFF50"/>
    <mergeCell ref="CFG50:CFH50"/>
    <mergeCell ref="CFI50:CFJ50"/>
    <mergeCell ref="CFK50:CFL50"/>
    <mergeCell ref="CFM50:CFN50"/>
    <mergeCell ref="CFO50:CFP50"/>
    <mergeCell ref="CFQ50:CFR50"/>
    <mergeCell ref="CFS50:CFT50"/>
    <mergeCell ref="CFU50:CFV50"/>
    <mergeCell ref="CFW50:CFX50"/>
    <mergeCell ref="CFY50:CFZ50"/>
    <mergeCell ref="CGA50:CGB50"/>
    <mergeCell ref="CGC50:CGD50"/>
    <mergeCell ref="CGE50:CGF50"/>
    <mergeCell ref="CGG50:CGH50"/>
    <mergeCell ref="CGI50:CGJ50"/>
    <mergeCell ref="CGK50:CGL50"/>
    <mergeCell ref="CGM50:CGN50"/>
    <mergeCell ref="CGO50:CGP50"/>
    <mergeCell ref="CGQ50:CGR50"/>
    <mergeCell ref="CGS50:CGT50"/>
    <mergeCell ref="CGU50:CGV50"/>
    <mergeCell ref="CGW50:CGX50"/>
    <mergeCell ref="CGY50:CGZ50"/>
    <mergeCell ref="CHA50:CHB50"/>
    <mergeCell ref="CHC50:CHD50"/>
    <mergeCell ref="CHE50:CHF50"/>
    <mergeCell ref="CHG50:CHH50"/>
    <mergeCell ref="CHI50:CHJ50"/>
    <mergeCell ref="CHK50:CHL50"/>
    <mergeCell ref="CHM50:CHN50"/>
    <mergeCell ref="CHO50:CHP50"/>
    <mergeCell ref="CNE50:CNF50"/>
    <mergeCell ref="CNG50:CNH50"/>
    <mergeCell ref="CNI50:CNJ50"/>
    <mergeCell ref="CHW50:CHX50"/>
    <mergeCell ref="CHY50:CHZ50"/>
    <mergeCell ref="CIA50:CIB50"/>
    <mergeCell ref="CIC50:CID50"/>
    <mergeCell ref="CIE50:CIF50"/>
    <mergeCell ref="CIG50:CIH50"/>
    <mergeCell ref="CII50:CIJ50"/>
    <mergeCell ref="CIK50:CIL50"/>
    <mergeCell ref="CIM50:CIN50"/>
    <mergeCell ref="CIO50:CIP50"/>
    <mergeCell ref="CIQ50:CIR50"/>
    <mergeCell ref="CIS50:CIT50"/>
    <mergeCell ref="CIU50:CIV50"/>
    <mergeCell ref="CIW50:CIX50"/>
    <mergeCell ref="CIY50:CIZ50"/>
    <mergeCell ref="CJA50:CJB50"/>
    <mergeCell ref="CJC50:CJD50"/>
    <mergeCell ref="CJE50:CJF50"/>
    <mergeCell ref="CJG50:CJH50"/>
    <mergeCell ref="CJI50:CJJ50"/>
    <mergeCell ref="CJK50:CJL50"/>
    <mergeCell ref="CJM50:CJN50"/>
    <mergeCell ref="CJO50:CJP50"/>
    <mergeCell ref="CJQ50:CJR50"/>
    <mergeCell ref="CJS50:CJT50"/>
    <mergeCell ref="CJU50:CJV50"/>
    <mergeCell ref="CJW50:CJX50"/>
    <mergeCell ref="CJY50:CJZ50"/>
    <mergeCell ref="CKA50:CKB50"/>
    <mergeCell ref="CKC50:CKD50"/>
    <mergeCell ref="CKE50:CKF50"/>
    <mergeCell ref="CKG50:CKH50"/>
    <mergeCell ref="CKI50:CKJ50"/>
    <mergeCell ref="CKK50:CKL50"/>
    <mergeCell ref="CKM50:CKN50"/>
    <mergeCell ref="CKO50:CKP50"/>
    <mergeCell ref="CKQ50:CKR50"/>
    <mergeCell ref="CKS50:CKT50"/>
    <mergeCell ref="CKU50:CKV50"/>
    <mergeCell ref="CKW50:CKX50"/>
    <mergeCell ref="CKY50:CKZ50"/>
    <mergeCell ref="CLA50:CLB50"/>
    <mergeCell ref="CLC50:CLD50"/>
    <mergeCell ref="CLE50:CLF50"/>
    <mergeCell ref="CLG50:CLH50"/>
    <mergeCell ref="CLI50:CLJ50"/>
    <mergeCell ref="CLK50:CLL50"/>
    <mergeCell ref="CLM50:CLN50"/>
    <mergeCell ref="CLO50:CLP50"/>
    <mergeCell ref="CLQ50:CLR50"/>
    <mergeCell ref="CLS50:CLT50"/>
    <mergeCell ref="CLU50:CLV50"/>
    <mergeCell ref="CLW50:CLX50"/>
    <mergeCell ref="CLY50:CLZ50"/>
    <mergeCell ref="CMA50:CMB50"/>
    <mergeCell ref="CMC50:CMD50"/>
    <mergeCell ref="CME50:CMF50"/>
    <mergeCell ref="CMG50:CMH50"/>
    <mergeCell ref="CMI50:CMJ50"/>
    <mergeCell ref="CMK50:CML50"/>
    <mergeCell ref="CMM50:CMN50"/>
    <mergeCell ref="CMO50:CMP50"/>
    <mergeCell ref="CMQ50:CMR50"/>
    <mergeCell ref="CMS50:CMT50"/>
    <mergeCell ref="CMU50:CMV50"/>
    <mergeCell ref="CMW50:CMX50"/>
    <mergeCell ref="CMY50:CMZ50"/>
    <mergeCell ref="CNA50:CNB50"/>
    <mergeCell ref="CNC50:CND50"/>
    <mergeCell ref="CSS50:CST50"/>
    <mergeCell ref="CSU50:CSV50"/>
    <mergeCell ref="CSW50:CSX50"/>
    <mergeCell ref="CNK50:CNL50"/>
    <mergeCell ref="CNM50:CNN50"/>
    <mergeCell ref="CNO50:CNP50"/>
    <mergeCell ref="CNQ50:CNR50"/>
    <mergeCell ref="CNS50:CNT50"/>
    <mergeCell ref="CNU50:CNV50"/>
    <mergeCell ref="CNW50:CNX50"/>
    <mergeCell ref="CNY50:CNZ50"/>
    <mergeCell ref="COA50:COB50"/>
    <mergeCell ref="COC50:COD50"/>
    <mergeCell ref="COE50:COF50"/>
    <mergeCell ref="COG50:COH50"/>
    <mergeCell ref="COI50:COJ50"/>
    <mergeCell ref="COK50:COL50"/>
    <mergeCell ref="COM50:CON50"/>
    <mergeCell ref="COO50:COP50"/>
    <mergeCell ref="COQ50:COR50"/>
    <mergeCell ref="COS50:COT50"/>
    <mergeCell ref="COU50:COV50"/>
    <mergeCell ref="COW50:COX50"/>
    <mergeCell ref="COY50:COZ50"/>
    <mergeCell ref="CPA50:CPB50"/>
    <mergeCell ref="CPC50:CPD50"/>
    <mergeCell ref="CPE50:CPF50"/>
    <mergeCell ref="CPG50:CPH50"/>
    <mergeCell ref="CPI50:CPJ50"/>
    <mergeCell ref="CPK50:CPL50"/>
    <mergeCell ref="CPM50:CPN50"/>
    <mergeCell ref="CPO50:CPP50"/>
    <mergeCell ref="CPQ50:CPR50"/>
    <mergeCell ref="CPS50:CPT50"/>
    <mergeCell ref="CPU50:CPV50"/>
    <mergeCell ref="CPW50:CPX50"/>
    <mergeCell ref="CPY50:CPZ50"/>
    <mergeCell ref="CQA50:CQB50"/>
    <mergeCell ref="CQC50:CQD50"/>
    <mergeCell ref="CQE50:CQF50"/>
    <mergeCell ref="CQG50:CQH50"/>
    <mergeCell ref="CQI50:CQJ50"/>
    <mergeCell ref="CQK50:CQL50"/>
    <mergeCell ref="CQM50:CQN50"/>
    <mergeCell ref="CQO50:CQP50"/>
    <mergeCell ref="CQQ50:CQR50"/>
    <mergeCell ref="CQS50:CQT50"/>
    <mergeCell ref="CQU50:CQV50"/>
    <mergeCell ref="CQW50:CQX50"/>
    <mergeCell ref="CQY50:CQZ50"/>
    <mergeCell ref="CRA50:CRB50"/>
    <mergeCell ref="CRC50:CRD50"/>
    <mergeCell ref="CRE50:CRF50"/>
    <mergeCell ref="CRG50:CRH50"/>
    <mergeCell ref="CRI50:CRJ50"/>
    <mergeCell ref="CRK50:CRL50"/>
    <mergeCell ref="CRM50:CRN50"/>
    <mergeCell ref="CRO50:CRP50"/>
    <mergeCell ref="CRQ50:CRR50"/>
    <mergeCell ref="CRS50:CRT50"/>
    <mergeCell ref="CRU50:CRV50"/>
    <mergeCell ref="CRW50:CRX50"/>
    <mergeCell ref="CRY50:CRZ50"/>
    <mergeCell ref="CSA50:CSB50"/>
    <mergeCell ref="CSC50:CSD50"/>
    <mergeCell ref="CSE50:CSF50"/>
    <mergeCell ref="CSG50:CSH50"/>
    <mergeCell ref="CSI50:CSJ50"/>
    <mergeCell ref="CSK50:CSL50"/>
    <mergeCell ref="CSM50:CSN50"/>
    <mergeCell ref="CSO50:CSP50"/>
    <mergeCell ref="CSQ50:CSR50"/>
    <mergeCell ref="CYG50:CYH50"/>
    <mergeCell ref="CYI50:CYJ50"/>
    <mergeCell ref="CYK50:CYL50"/>
    <mergeCell ref="CSY50:CSZ50"/>
    <mergeCell ref="CTA50:CTB50"/>
    <mergeCell ref="CTC50:CTD50"/>
    <mergeCell ref="CTE50:CTF50"/>
    <mergeCell ref="CTG50:CTH50"/>
    <mergeCell ref="CTI50:CTJ50"/>
    <mergeCell ref="CTK50:CTL50"/>
    <mergeCell ref="CTM50:CTN50"/>
    <mergeCell ref="CTO50:CTP50"/>
    <mergeCell ref="CTQ50:CTR50"/>
    <mergeCell ref="CTS50:CTT50"/>
    <mergeCell ref="CTU50:CTV50"/>
    <mergeCell ref="CTW50:CTX50"/>
    <mergeCell ref="CTY50:CTZ50"/>
    <mergeCell ref="CUA50:CUB50"/>
    <mergeCell ref="CUC50:CUD50"/>
    <mergeCell ref="CUE50:CUF50"/>
    <mergeCell ref="CUG50:CUH50"/>
    <mergeCell ref="CUI50:CUJ50"/>
    <mergeCell ref="CUK50:CUL50"/>
    <mergeCell ref="CUM50:CUN50"/>
    <mergeCell ref="CUO50:CUP50"/>
    <mergeCell ref="CUQ50:CUR50"/>
    <mergeCell ref="CUS50:CUT50"/>
    <mergeCell ref="CUU50:CUV50"/>
    <mergeCell ref="CUW50:CUX50"/>
    <mergeCell ref="CUY50:CUZ50"/>
    <mergeCell ref="CVA50:CVB50"/>
    <mergeCell ref="CVC50:CVD50"/>
    <mergeCell ref="CVE50:CVF50"/>
    <mergeCell ref="CVG50:CVH50"/>
    <mergeCell ref="CVI50:CVJ50"/>
    <mergeCell ref="CVK50:CVL50"/>
    <mergeCell ref="CVM50:CVN50"/>
    <mergeCell ref="CVO50:CVP50"/>
    <mergeCell ref="CVQ50:CVR50"/>
    <mergeCell ref="CVS50:CVT50"/>
    <mergeCell ref="CVU50:CVV50"/>
    <mergeCell ref="CVW50:CVX50"/>
    <mergeCell ref="CVY50:CVZ50"/>
    <mergeCell ref="CWA50:CWB50"/>
    <mergeCell ref="CWC50:CWD50"/>
    <mergeCell ref="CWE50:CWF50"/>
    <mergeCell ref="CWG50:CWH50"/>
    <mergeCell ref="CWI50:CWJ50"/>
    <mergeCell ref="CWK50:CWL50"/>
    <mergeCell ref="CWM50:CWN50"/>
    <mergeCell ref="CWO50:CWP50"/>
    <mergeCell ref="CWQ50:CWR50"/>
    <mergeCell ref="CWS50:CWT50"/>
    <mergeCell ref="CWU50:CWV50"/>
    <mergeCell ref="CWW50:CWX50"/>
    <mergeCell ref="CWY50:CWZ50"/>
    <mergeCell ref="CXA50:CXB50"/>
    <mergeCell ref="CXC50:CXD50"/>
    <mergeCell ref="CXE50:CXF50"/>
    <mergeCell ref="CXG50:CXH50"/>
    <mergeCell ref="CXI50:CXJ50"/>
    <mergeCell ref="CXK50:CXL50"/>
    <mergeCell ref="CXM50:CXN50"/>
    <mergeCell ref="CXO50:CXP50"/>
    <mergeCell ref="CXQ50:CXR50"/>
    <mergeCell ref="CXS50:CXT50"/>
    <mergeCell ref="CXU50:CXV50"/>
    <mergeCell ref="CXW50:CXX50"/>
    <mergeCell ref="CXY50:CXZ50"/>
    <mergeCell ref="CYA50:CYB50"/>
    <mergeCell ref="CYC50:CYD50"/>
    <mergeCell ref="CYE50:CYF50"/>
    <mergeCell ref="DDU50:DDV50"/>
    <mergeCell ref="DDG50:DDH50"/>
    <mergeCell ref="DDI50:DDJ50"/>
    <mergeCell ref="DDK50:DDL50"/>
    <mergeCell ref="DDM50:DDN50"/>
    <mergeCell ref="DDO50:DDP50"/>
    <mergeCell ref="DDQ50:DDR50"/>
    <mergeCell ref="DDS50:DDT50"/>
    <mergeCell ref="DDW50:DDX50"/>
    <mergeCell ref="DDY50:DDZ50"/>
    <mergeCell ref="CYM50:CYN50"/>
    <mergeCell ref="CYO50:CYP50"/>
    <mergeCell ref="CYQ50:CYR50"/>
    <mergeCell ref="CYS50:CYT50"/>
    <mergeCell ref="CYU50:CYV50"/>
    <mergeCell ref="CYW50:CYX50"/>
    <mergeCell ref="CYY50:CYZ50"/>
    <mergeCell ref="CZA50:CZB50"/>
    <mergeCell ref="CZC50:CZD50"/>
    <mergeCell ref="CZE50:CZF50"/>
    <mergeCell ref="CZG50:CZH50"/>
    <mergeCell ref="CZI50:CZJ50"/>
    <mergeCell ref="CZK50:CZL50"/>
    <mergeCell ref="CZM50:CZN50"/>
    <mergeCell ref="CZO50:CZP50"/>
    <mergeCell ref="CZQ50:CZR50"/>
    <mergeCell ref="CZS50:CZT50"/>
    <mergeCell ref="CZU50:CZV50"/>
    <mergeCell ref="CZW50:CZX50"/>
    <mergeCell ref="CZY50:CZZ50"/>
    <mergeCell ref="DAA50:DAB50"/>
    <mergeCell ref="DAC50:DAD50"/>
    <mergeCell ref="DAE50:DAF50"/>
    <mergeCell ref="DAG50:DAH50"/>
    <mergeCell ref="DAI50:DAJ50"/>
    <mergeCell ref="DAK50:DAL50"/>
    <mergeCell ref="DAM50:DAN50"/>
    <mergeCell ref="DAO50:DAP50"/>
    <mergeCell ref="DAQ50:DAR50"/>
    <mergeCell ref="DAS50:DAT50"/>
    <mergeCell ref="DAU50:DAV50"/>
    <mergeCell ref="DAW50:DAX50"/>
    <mergeCell ref="DAY50:DAZ50"/>
    <mergeCell ref="DBA50:DBB50"/>
    <mergeCell ref="DBC50:DBD50"/>
    <mergeCell ref="DBE50:DBF50"/>
    <mergeCell ref="DBG50:DBH50"/>
    <mergeCell ref="DBI50:DBJ50"/>
    <mergeCell ref="DBK50:DBL50"/>
    <mergeCell ref="DBM50:DBN50"/>
    <mergeCell ref="DBO50:DBP50"/>
    <mergeCell ref="DBQ50:DBR50"/>
    <mergeCell ref="DBS50:DBT50"/>
    <mergeCell ref="DBU50:DBV50"/>
    <mergeCell ref="DBW50:DBX50"/>
    <mergeCell ref="DBY50:DBZ50"/>
    <mergeCell ref="DCA50:DCB50"/>
    <mergeCell ref="DCC50:DCD50"/>
    <mergeCell ref="DCE50:DCF50"/>
    <mergeCell ref="DCG50:DCH50"/>
    <mergeCell ref="DCI50:DCJ50"/>
    <mergeCell ref="DCK50:DCL50"/>
    <mergeCell ref="DCM50:DCN50"/>
    <mergeCell ref="DCO50:DCP50"/>
    <mergeCell ref="DCQ50:DCR50"/>
    <mergeCell ref="DCS50:DCT50"/>
    <mergeCell ref="DCU50:DCV50"/>
    <mergeCell ref="DCW50:DCX50"/>
    <mergeCell ref="DCY50:DCZ50"/>
    <mergeCell ref="DDA50:DDB50"/>
    <mergeCell ref="DDC50:DDD50"/>
    <mergeCell ref="DDE50:DDF50"/>
    <mergeCell ref="DJI50:DJJ50"/>
    <mergeCell ref="DJK50:DJL50"/>
    <mergeCell ref="DJM50:DJN50"/>
    <mergeCell ref="DEA50:DEB50"/>
    <mergeCell ref="DEC50:DED50"/>
    <mergeCell ref="DEE50:DEF50"/>
    <mergeCell ref="DEG50:DEH50"/>
    <mergeCell ref="DEI50:DEJ50"/>
    <mergeCell ref="DEK50:DEL50"/>
    <mergeCell ref="DEM50:DEN50"/>
    <mergeCell ref="DEO50:DEP50"/>
    <mergeCell ref="DEQ50:DER50"/>
    <mergeCell ref="DES50:DET50"/>
    <mergeCell ref="DEU50:DEV50"/>
    <mergeCell ref="DEW50:DEX50"/>
    <mergeCell ref="DEY50:DEZ50"/>
    <mergeCell ref="DFA50:DFB50"/>
    <mergeCell ref="DFC50:DFD50"/>
    <mergeCell ref="DFE50:DFF50"/>
    <mergeCell ref="DFG50:DFH50"/>
    <mergeCell ref="DFI50:DFJ50"/>
    <mergeCell ref="DFK50:DFL50"/>
    <mergeCell ref="DFM50:DFN50"/>
    <mergeCell ref="DFO50:DFP50"/>
    <mergeCell ref="DFQ50:DFR50"/>
    <mergeCell ref="DFS50:DFT50"/>
    <mergeCell ref="DFU50:DFV50"/>
    <mergeCell ref="DFW50:DFX50"/>
    <mergeCell ref="DFY50:DFZ50"/>
    <mergeCell ref="DGA50:DGB50"/>
    <mergeCell ref="DGC50:DGD50"/>
    <mergeCell ref="DGE50:DGF50"/>
    <mergeCell ref="DGG50:DGH50"/>
    <mergeCell ref="DGI50:DGJ50"/>
    <mergeCell ref="DGK50:DGL50"/>
    <mergeCell ref="DGM50:DGN50"/>
    <mergeCell ref="DGO50:DGP50"/>
    <mergeCell ref="DGQ50:DGR50"/>
    <mergeCell ref="DGS50:DGT50"/>
    <mergeCell ref="DGU50:DGV50"/>
    <mergeCell ref="DGW50:DGX50"/>
    <mergeCell ref="DGY50:DGZ50"/>
    <mergeCell ref="DHA50:DHB50"/>
    <mergeCell ref="DHC50:DHD50"/>
    <mergeCell ref="DHE50:DHF50"/>
    <mergeCell ref="DHG50:DHH50"/>
    <mergeCell ref="DHI50:DHJ50"/>
    <mergeCell ref="DHK50:DHL50"/>
    <mergeCell ref="DHM50:DHN50"/>
    <mergeCell ref="DHO50:DHP50"/>
    <mergeCell ref="DHQ50:DHR50"/>
    <mergeCell ref="DHS50:DHT50"/>
    <mergeCell ref="DHU50:DHV50"/>
    <mergeCell ref="DHW50:DHX50"/>
    <mergeCell ref="DHY50:DHZ50"/>
    <mergeCell ref="DIA50:DIB50"/>
    <mergeCell ref="DIC50:DID50"/>
    <mergeCell ref="DIE50:DIF50"/>
    <mergeCell ref="DIG50:DIH50"/>
    <mergeCell ref="DII50:DIJ50"/>
    <mergeCell ref="DIK50:DIL50"/>
    <mergeCell ref="DIM50:DIN50"/>
    <mergeCell ref="DIO50:DIP50"/>
    <mergeCell ref="DIQ50:DIR50"/>
    <mergeCell ref="DIS50:DIT50"/>
    <mergeCell ref="DIU50:DIV50"/>
    <mergeCell ref="DIW50:DIX50"/>
    <mergeCell ref="DIY50:DIZ50"/>
    <mergeCell ref="DJA50:DJB50"/>
    <mergeCell ref="DJC50:DJD50"/>
    <mergeCell ref="DJE50:DJF50"/>
    <mergeCell ref="DJG50:DJH50"/>
    <mergeCell ref="DOW50:DOX50"/>
    <mergeCell ref="DOY50:DOZ50"/>
    <mergeCell ref="DPA50:DPB50"/>
    <mergeCell ref="DJO50:DJP50"/>
    <mergeCell ref="DJQ50:DJR50"/>
    <mergeCell ref="DJS50:DJT50"/>
    <mergeCell ref="DJU50:DJV50"/>
    <mergeCell ref="DJW50:DJX50"/>
    <mergeCell ref="DJY50:DJZ50"/>
    <mergeCell ref="DKA50:DKB50"/>
    <mergeCell ref="DKC50:DKD50"/>
    <mergeCell ref="DKE50:DKF50"/>
    <mergeCell ref="DKG50:DKH50"/>
    <mergeCell ref="DKI50:DKJ50"/>
    <mergeCell ref="DKK50:DKL50"/>
    <mergeCell ref="DKM50:DKN50"/>
    <mergeCell ref="DKO50:DKP50"/>
    <mergeCell ref="DKQ50:DKR50"/>
    <mergeCell ref="DKS50:DKT50"/>
    <mergeCell ref="DKU50:DKV50"/>
    <mergeCell ref="DKW50:DKX50"/>
    <mergeCell ref="DKY50:DKZ50"/>
    <mergeCell ref="DLA50:DLB50"/>
    <mergeCell ref="DLC50:DLD50"/>
    <mergeCell ref="DLE50:DLF50"/>
    <mergeCell ref="DLG50:DLH50"/>
    <mergeCell ref="DLI50:DLJ50"/>
    <mergeCell ref="DLK50:DLL50"/>
    <mergeCell ref="DLM50:DLN50"/>
    <mergeCell ref="DLO50:DLP50"/>
    <mergeCell ref="DLQ50:DLR50"/>
    <mergeCell ref="DLS50:DLT50"/>
    <mergeCell ref="DLU50:DLV50"/>
    <mergeCell ref="DLW50:DLX50"/>
    <mergeCell ref="DLY50:DLZ50"/>
    <mergeCell ref="DMA50:DMB50"/>
    <mergeCell ref="DMC50:DMD50"/>
    <mergeCell ref="DME50:DMF50"/>
    <mergeCell ref="DMG50:DMH50"/>
    <mergeCell ref="DMI50:DMJ50"/>
    <mergeCell ref="DMK50:DML50"/>
    <mergeCell ref="DMM50:DMN50"/>
    <mergeCell ref="DMO50:DMP50"/>
    <mergeCell ref="DMQ50:DMR50"/>
    <mergeCell ref="DMS50:DMT50"/>
    <mergeCell ref="DMU50:DMV50"/>
    <mergeCell ref="DMW50:DMX50"/>
    <mergeCell ref="DMY50:DMZ50"/>
    <mergeCell ref="DNA50:DNB50"/>
    <mergeCell ref="DNC50:DND50"/>
    <mergeCell ref="DNE50:DNF50"/>
    <mergeCell ref="DNG50:DNH50"/>
    <mergeCell ref="DNI50:DNJ50"/>
    <mergeCell ref="DNK50:DNL50"/>
    <mergeCell ref="DNM50:DNN50"/>
    <mergeCell ref="DNO50:DNP50"/>
    <mergeCell ref="DNQ50:DNR50"/>
    <mergeCell ref="DNS50:DNT50"/>
    <mergeCell ref="DNU50:DNV50"/>
    <mergeCell ref="DNW50:DNX50"/>
    <mergeCell ref="DNY50:DNZ50"/>
    <mergeCell ref="DOA50:DOB50"/>
    <mergeCell ref="DOC50:DOD50"/>
    <mergeCell ref="DOE50:DOF50"/>
    <mergeCell ref="DOG50:DOH50"/>
    <mergeCell ref="DOI50:DOJ50"/>
    <mergeCell ref="DOK50:DOL50"/>
    <mergeCell ref="DOM50:DON50"/>
    <mergeCell ref="DOO50:DOP50"/>
    <mergeCell ref="DOQ50:DOR50"/>
    <mergeCell ref="DOS50:DOT50"/>
    <mergeCell ref="DOU50:DOV50"/>
    <mergeCell ref="DUK50:DUL50"/>
    <mergeCell ref="DUM50:DUN50"/>
    <mergeCell ref="DUO50:DUP50"/>
    <mergeCell ref="DPC50:DPD50"/>
    <mergeCell ref="DPE50:DPF50"/>
    <mergeCell ref="DPG50:DPH50"/>
    <mergeCell ref="DPI50:DPJ50"/>
    <mergeCell ref="DPK50:DPL50"/>
    <mergeCell ref="DPM50:DPN50"/>
    <mergeCell ref="DPO50:DPP50"/>
    <mergeCell ref="DPQ50:DPR50"/>
    <mergeCell ref="DPS50:DPT50"/>
    <mergeCell ref="DPU50:DPV50"/>
    <mergeCell ref="DPW50:DPX50"/>
    <mergeCell ref="DPY50:DPZ50"/>
    <mergeCell ref="DQA50:DQB50"/>
    <mergeCell ref="DQC50:DQD50"/>
    <mergeCell ref="DQE50:DQF50"/>
    <mergeCell ref="DQG50:DQH50"/>
    <mergeCell ref="DQI50:DQJ50"/>
    <mergeCell ref="DQK50:DQL50"/>
    <mergeCell ref="DQM50:DQN50"/>
    <mergeCell ref="DQO50:DQP50"/>
    <mergeCell ref="DQQ50:DQR50"/>
    <mergeCell ref="DQS50:DQT50"/>
    <mergeCell ref="DQU50:DQV50"/>
    <mergeCell ref="DQW50:DQX50"/>
    <mergeCell ref="DQY50:DQZ50"/>
    <mergeCell ref="DRA50:DRB50"/>
    <mergeCell ref="DRC50:DRD50"/>
    <mergeCell ref="DRE50:DRF50"/>
    <mergeCell ref="DRG50:DRH50"/>
    <mergeCell ref="DRI50:DRJ50"/>
    <mergeCell ref="DRK50:DRL50"/>
    <mergeCell ref="DRM50:DRN50"/>
    <mergeCell ref="DRO50:DRP50"/>
    <mergeCell ref="DRQ50:DRR50"/>
    <mergeCell ref="DRS50:DRT50"/>
    <mergeCell ref="DRU50:DRV50"/>
    <mergeCell ref="DRW50:DRX50"/>
    <mergeCell ref="DRY50:DRZ50"/>
    <mergeCell ref="DSA50:DSB50"/>
    <mergeCell ref="DSC50:DSD50"/>
    <mergeCell ref="DSE50:DSF50"/>
    <mergeCell ref="DSG50:DSH50"/>
    <mergeCell ref="DSI50:DSJ50"/>
    <mergeCell ref="DSK50:DSL50"/>
    <mergeCell ref="DSM50:DSN50"/>
    <mergeCell ref="DSO50:DSP50"/>
    <mergeCell ref="DSQ50:DSR50"/>
    <mergeCell ref="DSS50:DST50"/>
    <mergeCell ref="DSU50:DSV50"/>
    <mergeCell ref="DSW50:DSX50"/>
    <mergeCell ref="DSY50:DSZ50"/>
    <mergeCell ref="DTA50:DTB50"/>
    <mergeCell ref="DTC50:DTD50"/>
    <mergeCell ref="DTE50:DTF50"/>
    <mergeCell ref="DTG50:DTH50"/>
    <mergeCell ref="DTI50:DTJ50"/>
    <mergeCell ref="DTK50:DTL50"/>
    <mergeCell ref="DTM50:DTN50"/>
    <mergeCell ref="DTO50:DTP50"/>
    <mergeCell ref="DTQ50:DTR50"/>
    <mergeCell ref="DTS50:DTT50"/>
    <mergeCell ref="DTU50:DTV50"/>
    <mergeCell ref="DTW50:DTX50"/>
    <mergeCell ref="DTY50:DTZ50"/>
    <mergeCell ref="DUA50:DUB50"/>
    <mergeCell ref="DUC50:DUD50"/>
    <mergeCell ref="DUE50:DUF50"/>
    <mergeCell ref="DUG50:DUH50"/>
    <mergeCell ref="DUI50:DUJ50"/>
    <mergeCell ref="DZY50:DZZ50"/>
    <mergeCell ref="EAA50:EAB50"/>
    <mergeCell ref="EAC50:EAD50"/>
    <mergeCell ref="DUQ50:DUR50"/>
    <mergeCell ref="DUS50:DUT50"/>
    <mergeCell ref="DUU50:DUV50"/>
    <mergeCell ref="DUW50:DUX50"/>
    <mergeCell ref="DUY50:DUZ50"/>
    <mergeCell ref="DVA50:DVB50"/>
    <mergeCell ref="DVC50:DVD50"/>
    <mergeCell ref="DVE50:DVF50"/>
    <mergeCell ref="DVG50:DVH50"/>
    <mergeCell ref="DVI50:DVJ50"/>
    <mergeCell ref="DVK50:DVL50"/>
    <mergeCell ref="DVM50:DVN50"/>
    <mergeCell ref="DVO50:DVP50"/>
    <mergeCell ref="DVQ50:DVR50"/>
    <mergeCell ref="DVS50:DVT50"/>
    <mergeCell ref="DVU50:DVV50"/>
    <mergeCell ref="DVW50:DVX50"/>
    <mergeCell ref="DVY50:DVZ50"/>
    <mergeCell ref="DWA50:DWB50"/>
    <mergeCell ref="DWC50:DWD50"/>
    <mergeCell ref="DWE50:DWF50"/>
    <mergeCell ref="DWG50:DWH50"/>
    <mergeCell ref="DWI50:DWJ50"/>
    <mergeCell ref="DWK50:DWL50"/>
    <mergeCell ref="DWM50:DWN50"/>
    <mergeCell ref="DWO50:DWP50"/>
    <mergeCell ref="DWQ50:DWR50"/>
    <mergeCell ref="DWS50:DWT50"/>
    <mergeCell ref="DWU50:DWV50"/>
    <mergeCell ref="DWW50:DWX50"/>
    <mergeCell ref="DWY50:DWZ50"/>
    <mergeCell ref="DXA50:DXB50"/>
    <mergeCell ref="DXC50:DXD50"/>
    <mergeCell ref="DXE50:DXF50"/>
    <mergeCell ref="DXG50:DXH50"/>
    <mergeCell ref="DXI50:DXJ50"/>
    <mergeCell ref="DXK50:DXL50"/>
    <mergeCell ref="DXM50:DXN50"/>
    <mergeCell ref="DXO50:DXP50"/>
    <mergeCell ref="DXQ50:DXR50"/>
    <mergeCell ref="DXS50:DXT50"/>
    <mergeCell ref="DXU50:DXV50"/>
    <mergeCell ref="DXW50:DXX50"/>
    <mergeCell ref="DXY50:DXZ50"/>
    <mergeCell ref="DYA50:DYB50"/>
    <mergeCell ref="DYC50:DYD50"/>
    <mergeCell ref="DYE50:DYF50"/>
    <mergeCell ref="DYG50:DYH50"/>
    <mergeCell ref="DYI50:DYJ50"/>
    <mergeCell ref="DYK50:DYL50"/>
    <mergeCell ref="DYM50:DYN50"/>
    <mergeCell ref="DYO50:DYP50"/>
    <mergeCell ref="DYQ50:DYR50"/>
    <mergeCell ref="DYS50:DYT50"/>
    <mergeCell ref="DYU50:DYV50"/>
    <mergeCell ref="DYW50:DYX50"/>
    <mergeCell ref="DYY50:DYZ50"/>
    <mergeCell ref="DZA50:DZB50"/>
    <mergeCell ref="DZC50:DZD50"/>
    <mergeCell ref="DZE50:DZF50"/>
    <mergeCell ref="DZG50:DZH50"/>
    <mergeCell ref="DZI50:DZJ50"/>
    <mergeCell ref="DZK50:DZL50"/>
    <mergeCell ref="DZM50:DZN50"/>
    <mergeCell ref="DZO50:DZP50"/>
    <mergeCell ref="DZQ50:DZR50"/>
    <mergeCell ref="DZS50:DZT50"/>
    <mergeCell ref="DZU50:DZV50"/>
    <mergeCell ref="DZW50:DZX50"/>
    <mergeCell ref="EFM50:EFN50"/>
    <mergeCell ref="EEY50:EEZ50"/>
    <mergeCell ref="EFA50:EFB50"/>
    <mergeCell ref="EFC50:EFD50"/>
    <mergeCell ref="EFE50:EFF50"/>
    <mergeCell ref="EFG50:EFH50"/>
    <mergeCell ref="EFI50:EFJ50"/>
    <mergeCell ref="EFK50:EFL50"/>
    <mergeCell ref="EFO50:EFP50"/>
    <mergeCell ref="EFQ50:EFR50"/>
    <mergeCell ref="EAE50:EAF50"/>
    <mergeCell ref="EAG50:EAH50"/>
    <mergeCell ref="EAI50:EAJ50"/>
    <mergeCell ref="EAK50:EAL50"/>
    <mergeCell ref="EAM50:EAN50"/>
    <mergeCell ref="EAO50:EAP50"/>
    <mergeCell ref="EAQ50:EAR50"/>
    <mergeCell ref="EAS50:EAT50"/>
    <mergeCell ref="EAU50:EAV50"/>
    <mergeCell ref="EAW50:EAX50"/>
    <mergeCell ref="EAY50:EAZ50"/>
    <mergeCell ref="EBA50:EBB50"/>
    <mergeCell ref="EBC50:EBD50"/>
    <mergeCell ref="EBE50:EBF50"/>
    <mergeCell ref="EBG50:EBH50"/>
    <mergeCell ref="EBI50:EBJ50"/>
    <mergeCell ref="EBK50:EBL50"/>
    <mergeCell ref="EBM50:EBN50"/>
    <mergeCell ref="EBO50:EBP50"/>
    <mergeCell ref="EBQ50:EBR50"/>
    <mergeCell ref="EBS50:EBT50"/>
    <mergeCell ref="EBU50:EBV50"/>
    <mergeCell ref="EBW50:EBX50"/>
    <mergeCell ref="EBY50:EBZ50"/>
    <mergeCell ref="ECA50:ECB50"/>
    <mergeCell ref="ECC50:ECD50"/>
    <mergeCell ref="ECE50:ECF50"/>
    <mergeCell ref="ECG50:ECH50"/>
    <mergeCell ref="ECI50:ECJ50"/>
    <mergeCell ref="ECK50:ECL50"/>
    <mergeCell ref="ECM50:ECN50"/>
    <mergeCell ref="ECO50:ECP50"/>
    <mergeCell ref="ECQ50:ECR50"/>
    <mergeCell ref="ECS50:ECT50"/>
    <mergeCell ref="ECU50:ECV50"/>
    <mergeCell ref="ECW50:ECX50"/>
    <mergeCell ref="ECY50:ECZ50"/>
    <mergeCell ref="EDA50:EDB50"/>
    <mergeCell ref="EDC50:EDD50"/>
    <mergeCell ref="EDE50:EDF50"/>
    <mergeCell ref="EDG50:EDH50"/>
    <mergeCell ref="EDI50:EDJ50"/>
    <mergeCell ref="EDK50:EDL50"/>
    <mergeCell ref="EDM50:EDN50"/>
    <mergeCell ref="EDO50:EDP50"/>
    <mergeCell ref="EDQ50:EDR50"/>
    <mergeCell ref="EDS50:EDT50"/>
    <mergeCell ref="EDU50:EDV50"/>
    <mergeCell ref="EDW50:EDX50"/>
    <mergeCell ref="EDY50:EDZ50"/>
    <mergeCell ref="EEA50:EEB50"/>
    <mergeCell ref="EEC50:EED50"/>
    <mergeCell ref="EEE50:EEF50"/>
    <mergeCell ref="EEG50:EEH50"/>
    <mergeCell ref="EEI50:EEJ50"/>
    <mergeCell ref="EEK50:EEL50"/>
    <mergeCell ref="EEM50:EEN50"/>
    <mergeCell ref="EEO50:EEP50"/>
    <mergeCell ref="EEQ50:EER50"/>
    <mergeCell ref="EES50:EET50"/>
    <mergeCell ref="EEU50:EEV50"/>
    <mergeCell ref="EEW50:EEX50"/>
    <mergeCell ref="ELA50:ELB50"/>
    <mergeCell ref="ELC50:ELD50"/>
    <mergeCell ref="ELE50:ELF50"/>
    <mergeCell ref="EFS50:EFT50"/>
    <mergeCell ref="EFU50:EFV50"/>
    <mergeCell ref="EFW50:EFX50"/>
    <mergeCell ref="EFY50:EFZ50"/>
    <mergeCell ref="EGA50:EGB50"/>
    <mergeCell ref="EGC50:EGD50"/>
    <mergeCell ref="EGE50:EGF50"/>
    <mergeCell ref="EGG50:EGH50"/>
    <mergeCell ref="EGI50:EGJ50"/>
    <mergeCell ref="EGK50:EGL50"/>
    <mergeCell ref="EGM50:EGN50"/>
    <mergeCell ref="EGO50:EGP50"/>
    <mergeCell ref="EGQ50:EGR50"/>
    <mergeCell ref="EGS50:EGT50"/>
    <mergeCell ref="EGU50:EGV50"/>
    <mergeCell ref="EGW50:EGX50"/>
    <mergeCell ref="EGY50:EGZ50"/>
    <mergeCell ref="EHA50:EHB50"/>
    <mergeCell ref="EHC50:EHD50"/>
    <mergeCell ref="EHE50:EHF50"/>
    <mergeCell ref="EHG50:EHH50"/>
    <mergeCell ref="EHI50:EHJ50"/>
    <mergeCell ref="EHK50:EHL50"/>
    <mergeCell ref="EHM50:EHN50"/>
    <mergeCell ref="EHO50:EHP50"/>
    <mergeCell ref="EHQ50:EHR50"/>
    <mergeCell ref="EHS50:EHT50"/>
    <mergeCell ref="EHU50:EHV50"/>
    <mergeCell ref="EHW50:EHX50"/>
    <mergeCell ref="EHY50:EHZ50"/>
    <mergeCell ref="EIA50:EIB50"/>
    <mergeCell ref="EIC50:EID50"/>
    <mergeCell ref="EIE50:EIF50"/>
    <mergeCell ref="EIG50:EIH50"/>
    <mergeCell ref="EII50:EIJ50"/>
    <mergeCell ref="EIK50:EIL50"/>
    <mergeCell ref="EIM50:EIN50"/>
    <mergeCell ref="EIO50:EIP50"/>
    <mergeCell ref="EIQ50:EIR50"/>
    <mergeCell ref="EIS50:EIT50"/>
    <mergeCell ref="EIU50:EIV50"/>
    <mergeCell ref="EIW50:EIX50"/>
    <mergeCell ref="EIY50:EIZ50"/>
    <mergeCell ref="EJA50:EJB50"/>
    <mergeCell ref="EJC50:EJD50"/>
    <mergeCell ref="EJE50:EJF50"/>
    <mergeCell ref="EJG50:EJH50"/>
    <mergeCell ref="EJI50:EJJ50"/>
    <mergeCell ref="EJK50:EJL50"/>
    <mergeCell ref="EJM50:EJN50"/>
    <mergeCell ref="EJO50:EJP50"/>
    <mergeCell ref="EJQ50:EJR50"/>
    <mergeCell ref="EJS50:EJT50"/>
    <mergeCell ref="EJU50:EJV50"/>
    <mergeCell ref="EJW50:EJX50"/>
    <mergeCell ref="EJY50:EJZ50"/>
    <mergeCell ref="EKA50:EKB50"/>
    <mergeCell ref="EKC50:EKD50"/>
    <mergeCell ref="EKE50:EKF50"/>
    <mergeCell ref="EKG50:EKH50"/>
    <mergeCell ref="EKI50:EKJ50"/>
    <mergeCell ref="EKK50:EKL50"/>
    <mergeCell ref="EKM50:EKN50"/>
    <mergeCell ref="EKO50:EKP50"/>
    <mergeCell ref="EKQ50:EKR50"/>
    <mergeCell ref="EKS50:EKT50"/>
    <mergeCell ref="EKU50:EKV50"/>
    <mergeCell ref="EKW50:EKX50"/>
    <mergeCell ref="EKY50:EKZ50"/>
    <mergeCell ref="EQO50:EQP50"/>
    <mergeCell ref="EQQ50:EQR50"/>
    <mergeCell ref="EQS50:EQT50"/>
    <mergeCell ref="ELG50:ELH50"/>
    <mergeCell ref="ELI50:ELJ50"/>
    <mergeCell ref="ELK50:ELL50"/>
    <mergeCell ref="ELM50:ELN50"/>
    <mergeCell ref="ELO50:ELP50"/>
    <mergeCell ref="ELQ50:ELR50"/>
    <mergeCell ref="ELS50:ELT50"/>
    <mergeCell ref="ELU50:ELV50"/>
    <mergeCell ref="ELW50:ELX50"/>
    <mergeCell ref="ELY50:ELZ50"/>
    <mergeCell ref="EMA50:EMB50"/>
    <mergeCell ref="EMC50:EMD50"/>
    <mergeCell ref="EME50:EMF50"/>
    <mergeCell ref="EMG50:EMH50"/>
    <mergeCell ref="EMI50:EMJ50"/>
    <mergeCell ref="EMK50:EML50"/>
    <mergeCell ref="EMM50:EMN50"/>
    <mergeCell ref="EMO50:EMP50"/>
    <mergeCell ref="EMQ50:EMR50"/>
    <mergeCell ref="EMS50:EMT50"/>
    <mergeCell ref="EMU50:EMV50"/>
    <mergeCell ref="EMW50:EMX50"/>
    <mergeCell ref="EMY50:EMZ50"/>
    <mergeCell ref="ENA50:ENB50"/>
    <mergeCell ref="ENC50:END50"/>
    <mergeCell ref="ENE50:ENF50"/>
    <mergeCell ref="ENG50:ENH50"/>
    <mergeCell ref="ENI50:ENJ50"/>
    <mergeCell ref="ENK50:ENL50"/>
    <mergeCell ref="ENM50:ENN50"/>
    <mergeCell ref="ENO50:ENP50"/>
    <mergeCell ref="ENQ50:ENR50"/>
    <mergeCell ref="ENS50:ENT50"/>
    <mergeCell ref="ENU50:ENV50"/>
    <mergeCell ref="ENW50:ENX50"/>
    <mergeCell ref="ENY50:ENZ50"/>
    <mergeCell ref="EOA50:EOB50"/>
    <mergeCell ref="EOC50:EOD50"/>
    <mergeCell ref="EOE50:EOF50"/>
    <mergeCell ref="EOG50:EOH50"/>
    <mergeCell ref="EOI50:EOJ50"/>
    <mergeCell ref="EOK50:EOL50"/>
    <mergeCell ref="EOM50:EON50"/>
    <mergeCell ref="EOO50:EOP50"/>
    <mergeCell ref="EOQ50:EOR50"/>
    <mergeCell ref="EOS50:EOT50"/>
    <mergeCell ref="EOU50:EOV50"/>
    <mergeCell ref="EOW50:EOX50"/>
    <mergeCell ref="EOY50:EOZ50"/>
    <mergeCell ref="EPA50:EPB50"/>
    <mergeCell ref="EPC50:EPD50"/>
    <mergeCell ref="EPE50:EPF50"/>
    <mergeCell ref="EPG50:EPH50"/>
    <mergeCell ref="EPI50:EPJ50"/>
    <mergeCell ref="EPK50:EPL50"/>
    <mergeCell ref="EPM50:EPN50"/>
    <mergeCell ref="EPO50:EPP50"/>
    <mergeCell ref="EPQ50:EPR50"/>
    <mergeCell ref="EPS50:EPT50"/>
    <mergeCell ref="EPU50:EPV50"/>
    <mergeCell ref="EPW50:EPX50"/>
    <mergeCell ref="EPY50:EPZ50"/>
    <mergeCell ref="EQA50:EQB50"/>
    <mergeCell ref="EQC50:EQD50"/>
    <mergeCell ref="EQE50:EQF50"/>
    <mergeCell ref="EQG50:EQH50"/>
    <mergeCell ref="EQI50:EQJ50"/>
    <mergeCell ref="EQK50:EQL50"/>
    <mergeCell ref="EQM50:EQN50"/>
    <mergeCell ref="EWC50:EWD50"/>
    <mergeCell ref="EWE50:EWF50"/>
    <mergeCell ref="EWG50:EWH50"/>
    <mergeCell ref="EQU50:EQV50"/>
    <mergeCell ref="EQW50:EQX50"/>
    <mergeCell ref="EQY50:EQZ50"/>
    <mergeCell ref="ERA50:ERB50"/>
    <mergeCell ref="ERC50:ERD50"/>
    <mergeCell ref="ERE50:ERF50"/>
    <mergeCell ref="ERG50:ERH50"/>
    <mergeCell ref="ERI50:ERJ50"/>
    <mergeCell ref="ERK50:ERL50"/>
    <mergeCell ref="ERM50:ERN50"/>
    <mergeCell ref="ERO50:ERP50"/>
    <mergeCell ref="ERQ50:ERR50"/>
    <mergeCell ref="ERS50:ERT50"/>
    <mergeCell ref="ERU50:ERV50"/>
    <mergeCell ref="ERW50:ERX50"/>
    <mergeCell ref="ERY50:ERZ50"/>
    <mergeCell ref="ESA50:ESB50"/>
    <mergeCell ref="ESC50:ESD50"/>
    <mergeCell ref="ESE50:ESF50"/>
    <mergeCell ref="ESG50:ESH50"/>
    <mergeCell ref="ESI50:ESJ50"/>
    <mergeCell ref="ESK50:ESL50"/>
    <mergeCell ref="ESM50:ESN50"/>
    <mergeCell ref="ESO50:ESP50"/>
    <mergeCell ref="ESQ50:ESR50"/>
    <mergeCell ref="ESS50:EST50"/>
    <mergeCell ref="ESU50:ESV50"/>
    <mergeCell ref="ESW50:ESX50"/>
    <mergeCell ref="ESY50:ESZ50"/>
    <mergeCell ref="ETA50:ETB50"/>
    <mergeCell ref="ETC50:ETD50"/>
    <mergeCell ref="ETE50:ETF50"/>
    <mergeCell ref="ETG50:ETH50"/>
    <mergeCell ref="ETI50:ETJ50"/>
    <mergeCell ref="ETK50:ETL50"/>
    <mergeCell ref="ETM50:ETN50"/>
    <mergeCell ref="ETO50:ETP50"/>
    <mergeCell ref="ETQ50:ETR50"/>
    <mergeCell ref="ETS50:ETT50"/>
    <mergeCell ref="ETU50:ETV50"/>
    <mergeCell ref="ETW50:ETX50"/>
    <mergeCell ref="ETY50:ETZ50"/>
    <mergeCell ref="EUA50:EUB50"/>
    <mergeCell ref="EUC50:EUD50"/>
    <mergeCell ref="EUE50:EUF50"/>
    <mergeCell ref="EUG50:EUH50"/>
    <mergeCell ref="EUI50:EUJ50"/>
    <mergeCell ref="EUK50:EUL50"/>
    <mergeCell ref="EUM50:EUN50"/>
    <mergeCell ref="EUO50:EUP50"/>
    <mergeCell ref="EUQ50:EUR50"/>
    <mergeCell ref="EUS50:EUT50"/>
    <mergeCell ref="EUU50:EUV50"/>
    <mergeCell ref="EUW50:EUX50"/>
    <mergeCell ref="EUY50:EUZ50"/>
    <mergeCell ref="EVA50:EVB50"/>
    <mergeCell ref="EVC50:EVD50"/>
    <mergeCell ref="EVE50:EVF50"/>
    <mergeCell ref="EVG50:EVH50"/>
    <mergeCell ref="EVI50:EVJ50"/>
    <mergeCell ref="EVK50:EVL50"/>
    <mergeCell ref="EVM50:EVN50"/>
    <mergeCell ref="EVO50:EVP50"/>
    <mergeCell ref="EVQ50:EVR50"/>
    <mergeCell ref="EVS50:EVT50"/>
    <mergeCell ref="EVU50:EVV50"/>
    <mergeCell ref="EVW50:EVX50"/>
    <mergeCell ref="EVY50:EVZ50"/>
    <mergeCell ref="EWA50:EWB50"/>
    <mergeCell ref="FBQ50:FBR50"/>
    <mergeCell ref="FBS50:FBT50"/>
    <mergeCell ref="FBU50:FBV50"/>
    <mergeCell ref="EWI50:EWJ50"/>
    <mergeCell ref="EWK50:EWL50"/>
    <mergeCell ref="EWM50:EWN50"/>
    <mergeCell ref="EWO50:EWP50"/>
    <mergeCell ref="EWQ50:EWR50"/>
    <mergeCell ref="EWS50:EWT50"/>
    <mergeCell ref="EWU50:EWV50"/>
    <mergeCell ref="EWW50:EWX50"/>
    <mergeCell ref="EWY50:EWZ50"/>
    <mergeCell ref="EXA50:EXB50"/>
    <mergeCell ref="EXC50:EXD50"/>
    <mergeCell ref="EXE50:EXF50"/>
    <mergeCell ref="EXG50:EXH50"/>
    <mergeCell ref="EXI50:EXJ50"/>
    <mergeCell ref="EXK50:EXL50"/>
    <mergeCell ref="EXM50:EXN50"/>
    <mergeCell ref="EXO50:EXP50"/>
    <mergeCell ref="EXQ50:EXR50"/>
    <mergeCell ref="EXS50:EXT50"/>
    <mergeCell ref="EXU50:EXV50"/>
    <mergeCell ref="EXW50:EXX50"/>
    <mergeCell ref="EXY50:EXZ50"/>
    <mergeCell ref="EYA50:EYB50"/>
    <mergeCell ref="EYC50:EYD50"/>
    <mergeCell ref="EYE50:EYF50"/>
    <mergeCell ref="EYG50:EYH50"/>
    <mergeCell ref="EYI50:EYJ50"/>
    <mergeCell ref="EYK50:EYL50"/>
    <mergeCell ref="EYM50:EYN50"/>
    <mergeCell ref="EYO50:EYP50"/>
    <mergeCell ref="EYQ50:EYR50"/>
    <mergeCell ref="EYS50:EYT50"/>
    <mergeCell ref="EYU50:EYV50"/>
    <mergeCell ref="EYW50:EYX50"/>
    <mergeCell ref="EYY50:EYZ50"/>
    <mergeCell ref="EZA50:EZB50"/>
    <mergeCell ref="EZC50:EZD50"/>
    <mergeCell ref="EZE50:EZF50"/>
    <mergeCell ref="EZG50:EZH50"/>
    <mergeCell ref="EZI50:EZJ50"/>
    <mergeCell ref="EZK50:EZL50"/>
    <mergeCell ref="EZM50:EZN50"/>
    <mergeCell ref="EZO50:EZP50"/>
    <mergeCell ref="EZQ50:EZR50"/>
    <mergeCell ref="EZS50:EZT50"/>
    <mergeCell ref="EZU50:EZV50"/>
    <mergeCell ref="EZW50:EZX50"/>
    <mergeCell ref="EZY50:EZZ50"/>
    <mergeCell ref="FAA50:FAB50"/>
    <mergeCell ref="FAC50:FAD50"/>
    <mergeCell ref="FAE50:FAF50"/>
    <mergeCell ref="FAG50:FAH50"/>
    <mergeCell ref="FAI50:FAJ50"/>
    <mergeCell ref="FAK50:FAL50"/>
    <mergeCell ref="FAM50:FAN50"/>
    <mergeCell ref="FAO50:FAP50"/>
    <mergeCell ref="FAQ50:FAR50"/>
    <mergeCell ref="FAS50:FAT50"/>
    <mergeCell ref="FAU50:FAV50"/>
    <mergeCell ref="FAW50:FAX50"/>
    <mergeCell ref="FAY50:FAZ50"/>
    <mergeCell ref="FBA50:FBB50"/>
    <mergeCell ref="FBC50:FBD50"/>
    <mergeCell ref="FBE50:FBF50"/>
    <mergeCell ref="FBG50:FBH50"/>
    <mergeCell ref="FBI50:FBJ50"/>
    <mergeCell ref="FBK50:FBL50"/>
    <mergeCell ref="FBM50:FBN50"/>
    <mergeCell ref="FBO50:FBP50"/>
    <mergeCell ref="FHE50:FHF50"/>
    <mergeCell ref="FGQ50:FGR50"/>
    <mergeCell ref="FGS50:FGT50"/>
    <mergeCell ref="FGU50:FGV50"/>
    <mergeCell ref="FGW50:FGX50"/>
    <mergeCell ref="FGY50:FGZ50"/>
    <mergeCell ref="FHA50:FHB50"/>
    <mergeCell ref="FHC50:FHD50"/>
    <mergeCell ref="FHG50:FHH50"/>
    <mergeCell ref="FHI50:FHJ50"/>
    <mergeCell ref="FBW50:FBX50"/>
    <mergeCell ref="FBY50:FBZ50"/>
    <mergeCell ref="FCA50:FCB50"/>
    <mergeCell ref="FCC50:FCD50"/>
    <mergeCell ref="FCE50:FCF50"/>
    <mergeCell ref="FCG50:FCH50"/>
    <mergeCell ref="FCI50:FCJ50"/>
    <mergeCell ref="FCK50:FCL50"/>
    <mergeCell ref="FCM50:FCN50"/>
    <mergeCell ref="FCO50:FCP50"/>
    <mergeCell ref="FCQ50:FCR50"/>
    <mergeCell ref="FCS50:FCT50"/>
    <mergeCell ref="FCU50:FCV50"/>
    <mergeCell ref="FCW50:FCX50"/>
    <mergeCell ref="FCY50:FCZ50"/>
    <mergeCell ref="FDA50:FDB50"/>
    <mergeCell ref="FDC50:FDD50"/>
    <mergeCell ref="FDE50:FDF50"/>
    <mergeCell ref="FDG50:FDH50"/>
    <mergeCell ref="FDI50:FDJ50"/>
    <mergeCell ref="FDK50:FDL50"/>
    <mergeCell ref="FDM50:FDN50"/>
    <mergeCell ref="FDO50:FDP50"/>
    <mergeCell ref="FDQ50:FDR50"/>
    <mergeCell ref="FDS50:FDT50"/>
    <mergeCell ref="FDU50:FDV50"/>
    <mergeCell ref="FDW50:FDX50"/>
    <mergeCell ref="FDY50:FDZ50"/>
    <mergeCell ref="FEA50:FEB50"/>
    <mergeCell ref="FEC50:FED50"/>
    <mergeCell ref="FEE50:FEF50"/>
    <mergeCell ref="FEG50:FEH50"/>
    <mergeCell ref="FEI50:FEJ50"/>
    <mergeCell ref="FEK50:FEL50"/>
    <mergeCell ref="FEM50:FEN50"/>
    <mergeCell ref="FEO50:FEP50"/>
    <mergeCell ref="FEQ50:FER50"/>
    <mergeCell ref="FES50:FET50"/>
    <mergeCell ref="FEU50:FEV50"/>
    <mergeCell ref="FEW50:FEX50"/>
    <mergeCell ref="FEY50:FEZ50"/>
    <mergeCell ref="FFA50:FFB50"/>
    <mergeCell ref="FFC50:FFD50"/>
    <mergeCell ref="FFE50:FFF50"/>
    <mergeCell ref="FFG50:FFH50"/>
    <mergeCell ref="FFI50:FFJ50"/>
    <mergeCell ref="FFK50:FFL50"/>
    <mergeCell ref="FFM50:FFN50"/>
    <mergeCell ref="FFO50:FFP50"/>
    <mergeCell ref="FFQ50:FFR50"/>
    <mergeCell ref="FFS50:FFT50"/>
    <mergeCell ref="FFU50:FFV50"/>
    <mergeCell ref="FFW50:FFX50"/>
    <mergeCell ref="FFY50:FFZ50"/>
    <mergeCell ref="FGA50:FGB50"/>
    <mergeCell ref="FGC50:FGD50"/>
    <mergeCell ref="FGE50:FGF50"/>
    <mergeCell ref="FGG50:FGH50"/>
    <mergeCell ref="FGI50:FGJ50"/>
    <mergeCell ref="FGK50:FGL50"/>
    <mergeCell ref="FGM50:FGN50"/>
    <mergeCell ref="FGO50:FGP50"/>
    <mergeCell ref="FMS50:FMT50"/>
    <mergeCell ref="FMU50:FMV50"/>
    <mergeCell ref="FMW50:FMX50"/>
    <mergeCell ref="FHK50:FHL50"/>
    <mergeCell ref="FHM50:FHN50"/>
    <mergeCell ref="FHO50:FHP50"/>
    <mergeCell ref="FHQ50:FHR50"/>
    <mergeCell ref="FHS50:FHT50"/>
    <mergeCell ref="FHU50:FHV50"/>
    <mergeCell ref="FHW50:FHX50"/>
    <mergeCell ref="FHY50:FHZ50"/>
    <mergeCell ref="FIA50:FIB50"/>
    <mergeCell ref="FIC50:FID50"/>
    <mergeCell ref="FIE50:FIF50"/>
    <mergeCell ref="FIG50:FIH50"/>
    <mergeCell ref="FII50:FIJ50"/>
    <mergeCell ref="FIK50:FIL50"/>
    <mergeCell ref="FIM50:FIN50"/>
    <mergeCell ref="FIO50:FIP50"/>
    <mergeCell ref="FIQ50:FIR50"/>
    <mergeCell ref="FIS50:FIT50"/>
    <mergeCell ref="FIU50:FIV50"/>
    <mergeCell ref="FIW50:FIX50"/>
    <mergeCell ref="FIY50:FIZ50"/>
    <mergeCell ref="FJA50:FJB50"/>
    <mergeCell ref="FJC50:FJD50"/>
    <mergeCell ref="FJE50:FJF50"/>
    <mergeCell ref="FJG50:FJH50"/>
    <mergeCell ref="FJI50:FJJ50"/>
    <mergeCell ref="FJK50:FJL50"/>
    <mergeCell ref="FJM50:FJN50"/>
    <mergeCell ref="FJO50:FJP50"/>
    <mergeCell ref="FJQ50:FJR50"/>
    <mergeCell ref="FJS50:FJT50"/>
    <mergeCell ref="FJU50:FJV50"/>
    <mergeCell ref="FJW50:FJX50"/>
    <mergeCell ref="FJY50:FJZ50"/>
    <mergeCell ref="FKA50:FKB50"/>
    <mergeCell ref="FKC50:FKD50"/>
    <mergeCell ref="FKE50:FKF50"/>
    <mergeCell ref="FKG50:FKH50"/>
    <mergeCell ref="FKI50:FKJ50"/>
    <mergeCell ref="FKK50:FKL50"/>
    <mergeCell ref="FKM50:FKN50"/>
    <mergeCell ref="FKO50:FKP50"/>
    <mergeCell ref="FKQ50:FKR50"/>
    <mergeCell ref="FKS50:FKT50"/>
    <mergeCell ref="FKU50:FKV50"/>
    <mergeCell ref="FKW50:FKX50"/>
    <mergeCell ref="FKY50:FKZ50"/>
    <mergeCell ref="FLA50:FLB50"/>
    <mergeCell ref="FLC50:FLD50"/>
    <mergeCell ref="FLE50:FLF50"/>
    <mergeCell ref="FLG50:FLH50"/>
    <mergeCell ref="FLI50:FLJ50"/>
    <mergeCell ref="FLK50:FLL50"/>
    <mergeCell ref="FLM50:FLN50"/>
    <mergeCell ref="FLO50:FLP50"/>
    <mergeCell ref="FLQ50:FLR50"/>
    <mergeCell ref="FLS50:FLT50"/>
    <mergeCell ref="FLU50:FLV50"/>
    <mergeCell ref="FLW50:FLX50"/>
    <mergeCell ref="FLY50:FLZ50"/>
    <mergeCell ref="FMA50:FMB50"/>
    <mergeCell ref="FMC50:FMD50"/>
    <mergeCell ref="FME50:FMF50"/>
    <mergeCell ref="FMG50:FMH50"/>
    <mergeCell ref="FMI50:FMJ50"/>
    <mergeCell ref="FMK50:FML50"/>
    <mergeCell ref="FMM50:FMN50"/>
    <mergeCell ref="FMO50:FMP50"/>
    <mergeCell ref="FMQ50:FMR50"/>
    <mergeCell ref="FSG50:FSH50"/>
    <mergeCell ref="FSI50:FSJ50"/>
    <mergeCell ref="FSK50:FSL50"/>
    <mergeCell ref="FMY50:FMZ50"/>
    <mergeCell ref="FNA50:FNB50"/>
    <mergeCell ref="FNC50:FND50"/>
    <mergeCell ref="FNE50:FNF50"/>
    <mergeCell ref="FNG50:FNH50"/>
    <mergeCell ref="FNI50:FNJ50"/>
    <mergeCell ref="FNK50:FNL50"/>
    <mergeCell ref="FNM50:FNN50"/>
    <mergeCell ref="FNO50:FNP50"/>
    <mergeCell ref="FNQ50:FNR50"/>
    <mergeCell ref="FNS50:FNT50"/>
    <mergeCell ref="FNU50:FNV50"/>
    <mergeCell ref="FNW50:FNX50"/>
    <mergeCell ref="FNY50:FNZ50"/>
    <mergeCell ref="FOA50:FOB50"/>
    <mergeCell ref="FOC50:FOD50"/>
    <mergeCell ref="FOE50:FOF50"/>
    <mergeCell ref="FOG50:FOH50"/>
    <mergeCell ref="FOI50:FOJ50"/>
    <mergeCell ref="FOK50:FOL50"/>
    <mergeCell ref="FOM50:FON50"/>
    <mergeCell ref="FOO50:FOP50"/>
    <mergeCell ref="FOQ50:FOR50"/>
    <mergeCell ref="FOS50:FOT50"/>
    <mergeCell ref="FOU50:FOV50"/>
    <mergeCell ref="FOW50:FOX50"/>
    <mergeCell ref="FOY50:FOZ50"/>
    <mergeCell ref="FPA50:FPB50"/>
    <mergeCell ref="FPC50:FPD50"/>
    <mergeCell ref="FPE50:FPF50"/>
    <mergeCell ref="FPG50:FPH50"/>
    <mergeCell ref="FPI50:FPJ50"/>
    <mergeCell ref="FPK50:FPL50"/>
    <mergeCell ref="FPM50:FPN50"/>
    <mergeCell ref="FPO50:FPP50"/>
    <mergeCell ref="FPQ50:FPR50"/>
    <mergeCell ref="FPS50:FPT50"/>
    <mergeCell ref="FPU50:FPV50"/>
    <mergeCell ref="FPW50:FPX50"/>
    <mergeCell ref="FPY50:FPZ50"/>
    <mergeCell ref="FQA50:FQB50"/>
    <mergeCell ref="FQC50:FQD50"/>
    <mergeCell ref="FQE50:FQF50"/>
    <mergeCell ref="FQG50:FQH50"/>
    <mergeCell ref="FQI50:FQJ50"/>
    <mergeCell ref="FQK50:FQL50"/>
    <mergeCell ref="FQM50:FQN50"/>
    <mergeCell ref="FQO50:FQP50"/>
    <mergeCell ref="FQQ50:FQR50"/>
    <mergeCell ref="FQS50:FQT50"/>
    <mergeCell ref="FQU50:FQV50"/>
    <mergeCell ref="FQW50:FQX50"/>
    <mergeCell ref="FQY50:FQZ50"/>
    <mergeCell ref="FRA50:FRB50"/>
    <mergeCell ref="FRC50:FRD50"/>
    <mergeCell ref="FRE50:FRF50"/>
    <mergeCell ref="FRG50:FRH50"/>
    <mergeCell ref="FRI50:FRJ50"/>
    <mergeCell ref="FRK50:FRL50"/>
    <mergeCell ref="FRM50:FRN50"/>
    <mergeCell ref="FRO50:FRP50"/>
    <mergeCell ref="FRQ50:FRR50"/>
    <mergeCell ref="FRS50:FRT50"/>
    <mergeCell ref="FRU50:FRV50"/>
    <mergeCell ref="FRW50:FRX50"/>
    <mergeCell ref="FRY50:FRZ50"/>
    <mergeCell ref="FSA50:FSB50"/>
    <mergeCell ref="FSC50:FSD50"/>
    <mergeCell ref="FSE50:FSF50"/>
    <mergeCell ref="FXU50:FXV50"/>
    <mergeCell ref="FXW50:FXX50"/>
    <mergeCell ref="FXY50:FXZ50"/>
    <mergeCell ref="FSM50:FSN50"/>
    <mergeCell ref="FSO50:FSP50"/>
    <mergeCell ref="FSQ50:FSR50"/>
    <mergeCell ref="FSS50:FST50"/>
    <mergeCell ref="FSU50:FSV50"/>
    <mergeCell ref="FSW50:FSX50"/>
    <mergeCell ref="FSY50:FSZ50"/>
    <mergeCell ref="FTA50:FTB50"/>
    <mergeCell ref="FTC50:FTD50"/>
    <mergeCell ref="FTE50:FTF50"/>
    <mergeCell ref="FTG50:FTH50"/>
    <mergeCell ref="FTI50:FTJ50"/>
    <mergeCell ref="FTK50:FTL50"/>
    <mergeCell ref="FTM50:FTN50"/>
    <mergeCell ref="FTO50:FTP50"/>
    <mergeCell ref="FTQ50:FTR50"/>
    <mergeCell ref="FTS50:FTT50"/>
    <mergeCell ref="FTU50:FTV50"/>
    <mergeCell ref="FTW50:FTX50"/>
    <mergeCell ref="FTY50:FTZ50"/>
    <mergeCell ref="FUA50:FUB50"/>
    <mergeCell ref="FUC50:FUD50"/>
    <mergeCell ref="FUE50:FUF50"/>
    <mergeCell ref="FUG50:FUH50"/>
    <mergeCell ref="FUI50:FUJ50"/>
    <mergeCell ref="FUK50:FUL50"/>
    <mergeCell ref="FUM50:FUN50"/>
    <mergeCell ref="FUO50:FUP50"/>
    <mergeCell ref="FUQ50:FUR50"/>
    <mergeCell ref="FUS50:FUT50"/>
    <mergeCell ref="FUU50:FUV50"/>
    <mergeCell ref="FUW50:FUX50"/>
    <mergeCell ref="FUY50:FUZ50"/>
    <mergeCell ref="FVA50:FVB50"/>
    <mergeCell ref="FVC50:FVD50"/>
    <mergeCell ref="FVE50:FVF50"/>
    <mergeCell ref="FVG50:FVH50"/>
    <mergeCell ref="FVI50:FVJ50"/>
    <mergeCell ref="FVK50:FVL50"/>
    <mergeCell ref="FVM50:FVN50"/>
    <mergeCell ref="FVO50:FVP50"/>
    <mergeCell ref="FVQ50:FVR50"/>
    <mergeCell ref="FVS50:FVT50"/>
    <mergeCell ref="FVU50:FVV50"/>
    <mergeCell ref="FVW50:FVX50"/>
    <mergeCell ref="FVY50:FVZ50"/>
    <mergeCell ref="FWA50:FWB50"/>
    <mergeCell ref="FWC50:FWD50"/>
    <mergeCell ref="FWE50:FWF50"/>
    <mergeCell ref="FWG50:FWH50"/>
    <mergeCell ref="FWI50:FWJ50"/>
    <mergeCell ref="FWK50:FWL50"/>
    <mergeCell ref="FWM50:FWN50"/>
    <mergeCell ref="FWO50:FWP50"/>
    <mergeCell ref="FWQ50:FWR50"/>
    <mergeCell ref="FWS50:FWT50"/>
    <mergeCell ref="FWU50:FWV50"/>
    <mergeCell ref="FWW50:FWX50"/>
    <mergeCell ref="FWY50:FWZ50"/>
    <mergeCell ref="FXA50:FXB50"/>
    <mergeCell ref="FXC50:FXD50"/>
    <mergeCell ref="FXE50:FXF50"/>
    <mergeCell ref="FXG50:FXH50"/>
    <mergeCell ref="FXI50:FXJ50"/>
    <mergeCell ref="FXK50:FXL50"/>
    <mergeCell ref="FXM50:FXN50"/>
    <mergeCell ref="FXO50:FXP50"/>
    <mergeCell ref="FXQ50:FXR50"/>
    <mergeCell ref="FXS50:FXT50"/>
    <mergeCell ref="GDI50:GDJ50"/>
    <mergeCell ref="GDK50:GDL50"/>
    <mergeCell ref="GDM50:GDN50"/>
    <mergeCell ref="FYA50:FYB50"/>
    <mergeCell ref="FYC50:FYD50"/>
    <mergeCell ref="FYE50:FYF50"/>
    <mergeCell ref="FYG50:FYH50"/>
    <mergeCell ref="FYI50:FYJ50"/>
    <mergeCell ref="FYK50:FYL50"/>
    <mergeCell ref="FYM50:FYN50"/>
    <mergeCell ref="FYO50:FYP50"/>
    <mergeCell ref="FYQ50:FYR50"/>
    <mergeCell ref="FYS50:FYT50"/>
    <mergeCell ref="FYU50:FYV50"/>
    <mergeCell ref="FYW50:FYX50"/>
    <mergeCell ref="FYY50:FYZ50"/>
    <mergeCell ref="FZA50:FZB50"/>
    <mergeCell ref="FZC50:FZD50"/>
    <mergeCell ref="FZE50:FZF50"/>
    <mergeCell ref="FZG50:FZH50"/>
    <mergeCell ref="FZI50:FZJ50"/>
    <mergeCell ref="FZK50:FZL50"/>
    <mergeCell ref="FZM50:FZN50"/>
    <mergeCell ref="FZO50:FZP50"/>
    <mergeCell ref="FZQ50:FZR50"/>
    <mergeCell ref="FZS50:FZT50"/>
    <mergeCell ref="FZU50:FZV50"/>
    <mergeCell ref="FZW50:FZX50"/>
    <mergeCell ref="FZY50:FZZ50"/>
    <mergeCell ref="GAA50:GAB50"/>
    <mergeCell ref="GAC50:GAD50"/>
    <mergeCell ref="GAE50:GAF50"/>
    <mergeCell ref="GAG50:GAH50"/>
    <mergeCell ref="GAI50:GAJ50"/>
    <mergeCell ref="GAK50:GAL50"/>
    <mergeCell ref="GAM50:GAN50"/>
    <mergeCell ref="GAO50:GAP50"/>
    <mergeCell ref="GAQ50:GAR50"/>
    <mergeCell ref="GAS50:GAT50"/>
    <mergeCell ref="GAU50:GAV50"/>
    <mergeCell ref="GAW50:GAX50"/>
    <mergeCell ref="GAY50:GAZ50"/>
    <mergeCell ref="GBA50:GBB50"/>
    <mergeCell ref="GBC50:GBD50"/>
    <mergeCell ref="GBE50:GBF50"/>
    <mergeCell ref="GBG50:GBH50"/>
    <mergeCell ref="GBI50:GBJ50"/>
    <mergeCell ref="GBK50:GBL50"/>
    <mergeCell ref="GBM50:GBN50"/>
    <mergeCell ref="GBO50:GBP50"/>
    <mergeCell ref="GBQ50:GBR50"/>
    <mergeCell ref="GBS50:GBT50"/>
    <mergeCell ref="GBU50:GBV50"/>
    <mergeCell ref="GBW50:GBX50"/>
    <mergeCell ref="GBY50:GBZ50"/>
    <mergeCell ref="GCA50:GCB50"/>
    <mergeCell ref="GCC50:GCD50"/>
    <mergeCell ref="GCE50:GCF50"/>
    <mergeCell ref="GCG50:GCH50"/>
    <mergeCell ref="GCI50:GCJ50"/>
    <mergeCell ref="GCK50:GCL50"/>
    <mergeCell ref="GCM50:GCN50"/>
    <mergeCell ref="GCO50:GCP50"/>
    <mergeCell ref="GCQ50:GCR50"/>
    <mergeCell ref="GCS50:GCT50"/>
    <mergeCell ref="GCU50:GCV50"/>
    <mergeCell ref="GCW50:GCX50"/>
    <mergeCell ref="GCY50:GCZ50"/>
    <mergeCell ref="GDA50:GDB50"/>
    <mergeCell ref="GDC50:GDD50"/>
    <mergeCell ref="GDE50:GDF50"/>
    <mergeCell ref="GDG50:GDH50"/>
    <mergeCell ref="GIW50:GIX50"/>
    <mergeCell ref="GII50:GIJ50"/>
    <mergeCell ref="GIK50:GIL50"/>
    <mergeCell ref="GIM50:GIN50"/>
    <mergeCell ref="GIO50:GIP50"/>
    <mergeCell ref="GIQ50:GIR50"/>
    <mergeCell ref="GIS50:GIT50"/>
    <mergeCell ref="GIU50:GIV50"/>
    <mergeCell ref="GIY50:GIZ50"/>
    <mergeCell ref="GJA50:GJB50"/>
    <mergeCell ref="GDO50:GDP50"/>
    <mergeCell ref="GDQ50:GDR50"/>
    <mergeCell ref="GDS50:GDT50"/>
    <mergeCell ref="GDU50:GDV50"/>
    <mergeCell ref="GDW50:GDX50"/>
    <mergeCell ref="GDY50:GDZ50"/>
    <mergeCell ref="GEA50:GEB50"/>
    <mergeCell ref="GEC50:GED50"/>
    <mergeCell ref="GEE50:GEF50"/>
    <mergeCell ref="GEG50:GEH50"/>
    <mergeCell ref="GEI50:GEJ50"/>
    <mergeCell ref="GEK50:GEL50"/>
    <mergeCell ref="GEM50:GEN50"/>
    <mergeCell ref="GEO50:GEP50"/>
    <mergeCell ref="GEQ50:GER50"/>
    <mergeCell ref="GES50:GET50"/>
    <mergeCell ref="GEU50:GEV50"/>
    <mergeCell ref="GEW50:GEX50"/>
    <mergeCell ref="GEY50:GEZ50"/>
    <mergeCell ref="GFA50:GFB50"/>
    <mergeCell ref="GFC50:GFD50"/>
    <mergeCell ref="GFE50:GFF50"/>
    <mergeCell ref="GFG50:GFH50"/>
    <mergeCell ref="GFI50:GFJ50"/>
    <mergeCell ref="GFK50:GFL50"/>
    <mergeCell ref="GFM50:GFN50"/>
    <mergeCell ref="GFO50:GFP50"/>
    <mergeCell ref="GFQ50:GFR50"/>
    <mergeCell ref="GFS50:GFT50"/>
    <mergeCell ref="GFU50:GFV50"/>
    <mergeCell ref="GFW50:GFX50"/>
    <mergeCell ref="GFY50:GFZ50"/>
    <mergeCell ref="GGA50:GGB50"/>
    <mergeCell ref="GGC50:GGD50"/>
    <mergeCell ref="GGE50:GGF50"/>
    <mergeCell ref="GGG50:GGH50"/>
    <mergeCell ref="GGI50:GGJ50"/>
    <mergeCell ref="GGK50:GGL50"/>
    <mergeCell ref="GGM50:GGN50"/>
    <mergeCell ref="GGO50:GGP50"/>
    <mergeCell ref="GGQ50:GGR50"/>
    <mergeCell ref="GGS50:GGT50"/>
    <mergeCell ref="GGU50:GGV50"/>
    <mergeCell ref="GGW50:GGX50"/>
    <mergeCell ref="GGY50:GGZ50"/>
    <mergeCell ref="GHA50:GHB50"/>
    <mergeCell ref="GHC50:GHD50"/>
    <mergeCell ref="GHE50:GHF50"/>
    <mergeCell ref="GHG50:GHH50"/>
    <mergeCell ref="GHI50:GHJ50"/>
    <mergeCell ref="GHK50:GHL50"/>
    <mergeCell ref="GHM50:GHN50"/>
    <mergeCell ref="GHO50:GHP50"/>
    <mergeCell ref="GHQ50:GHR50"/>
    <mergeCell ref="GHS50:GHT50"/>
    <mergeCell ref="GHU50:GHV50"/>
    <mergeCell ref="GHW50:GHX50"/>
    <mergeCell ref="GHY50:GHZ50"/>
    <mergeCell ref="GIA50:GIB50"/>
    <mergeCell ref="GIC50:GID50"/>
    <mergeCell ref="GIE50:GIF50"/>
    <mergeCell ref="GIG50:GIH50"/>
    <mergeCell ref="GOK50:GOL50"/>
    <mergeCell ref="GOM50:GON50"/>
    <mergeCell ref="GOO50:GOP50"/>
    <mergeCell ref="GJC50:GJD50"/>
    <mergeCell ref="GJE50:GJF50"/>
    <mergeCell ref="GJG50:GJH50"/>
    <mergeCell ref="GJI50:GJJ50"/>
    <mergeCell ref="GJK50:GJL50"/>
    <mergeCell ref="GJM50:GJN50"/>
    <mergeCell ref="GJO50:GJP50"/>
    <mergeCell ref="GJQ50:GJR50"/>
    <mergeCell ref="GJS50:GJT50"/>
    <mergeCell ref="GJU50:GJV50"/>
    <mergeCell ref="GJW50:GJX50"/>
    <mergeCell ref="GJY50:GJZ50"/>
    <mergeCell ref="GKA50:GKB50"/>
    <mergeCell ref="GKC50:GKD50"/>
    <mergeCell ref="GKE50:GKF50"/>
    <mergeCell ref="GKG50:GKH50"/>
    <mergeCell ref="GKI50:GKJ50"/>
    <mergeCell ref="GKK50:GKL50"/>
    <mergeCell ref="GKM50:GKN50"/>
    <mergeCell ref="GKO50:GKP50"/>
    <mergeCell ref="GKQ50:GKR50"/>
    <mergeCell ref="GKS50:GKT50"/>
    <mergeCell ref="GKU50:GKV50"/>
    <mergeCell ref="GKW50:GKX50"/>
    <mergeCell ref="GKY50:GKZ50"/>
    <mergeCell ref="GLA50:GLB50"/>
    <mergeCell ref="GLC50:GLD50"/>
    <mergeCell ref="GLE50:GLF50"/>
    <mergeCell ref="GLG50:GLH50"/>
    <mergeCell ref="GLI50:GLJ50"/>
    <mergeCell ref="GLK50:GLL50"/>
    <mergeCell ref="GLM50:GLN50"/>
    <mergeCell ref="GLO50:GLP50"/>
    <mergeCell ref="GLQ50:GLR50"/>
    <mergeCell ref="GLS50:GLT50"/>
    <mergeCell ref="GLU50:GLV50"/>
    <mergeCell ref="GLW50:GLX50"/>
    <mergeCell ref="GLY50:GLZ50"/>
    <mergeCell ref="GMA50:GMB50"/>
    <mergeCell ref="GMC50:GMD50"/>
    <mergeCell ref="GME50:GMF50"/>
    <mergeCell ref="GMG50:GMH50"/>
    <mergeCell ref="GMI50:GMJ50"/>
    <mergeCell ref="GMK50:GML50"/>
    <mergeCell ref="GMM50:GMN50"/>
    <mergeCell ref="GMO50:GMP50"/>
    <mergeCell ref="GMQ50:GMR50"/>
    <mergeCell ref="GMS50:GMT50"/>
    <mergeCell ref="GMU50:GMV50"/>
    <mergeCell ref="GMW50:GMX50"/>
    <mergeCell ref="GMY50:GMZ50"/>
    <mergeCell ref="GNA50:GNB50"/>
    <mergeCell ref="GNC50:GND50"/>
    <mergeCell ref="GNE50:GNF50"/>
    <mergeCell ref="GNG50:GNH50"/>
    <mergeCell ref="GNI50:GNJ50"/>
    <mergeCell ref="GNK50:GNL50"/>
    <mergeCell ref="GNM50:GNN50"/>
    <mergeCell ref="GNO50:GNP50"/>
    <mergeCell ref="GNQ50:GNR50"/>
    <mergeCell ref="GNS50:GNT50"/>
    <mergeCell ref="GNU50:GNV50"/>
    <mergeCell ref="GNW50:GNX50"/>
    <mergeCell ref="GNY50:GNZ50"/>
    <mergeCell ref="GOA50:GOB50"/>
    <mergeCell ref="GOC50:GOD50"/>
    <mergeCell ref="GOE50:GOF50"/>
    <mergeCell ref="GOG50:GOH50"/>
    <mergeCell ref="GOI50:GOJ50"/>
    <mergeCell ref="GTY50:GTZ50"/>
    <mergeCell ref="GUA50:GUB50"/>
    <mergeCell ref="GUC50:GUD50"/>
    <mergeCell ref="GOQ50:GOR50"/>
    <mergeCell ref="GOS50:GOT50"/>
    <mergeCell ref="GOU50:GOV50"/>
    <mergeCell ref="GOW50:GOX50"/>
    <mergeCell ref="GOY50:GOZ50"/>
    <mergeCell ref="GPA50:GPB50"/>
    <mergeCell ref="GPC50:GPD50"/>
    <mergeCell ref="GPE50:GPF50"/>
    <mergeCell ref="GPG50:GPH50"/>
    <mergeCell ref="GPI50:GPJ50"/>
    <mergeCell ref="GPK50:GPL50"/>
    <mergeCell ref="GPM50:GPN50"/>
    <mergeCell ref="GPO50:GPP50"/>
    <mergeCell ref="GPQ50:GPR50"/>
    <mergeCell ref="GPS50:GPT50"/>
    <mergeCell ref="GPU50:GPV50"/>
    <mergeCell ref="GPW50:GPX50"/>
    <mergeCell ref="GPY50:GPZ50"/>
    <mergeCell ref="GQA50:GQB50"/>
    <mergeCell ref="GQC50:GQD50"/>
    <mergeCell ref="GQE50:GQF50"/>
    <mergeCell ref="GQG50:GQH50"/>
    <mergeCell ref="GQI50:GQJ50"/>
    <mergeCell ref="GQK50:GQL50"/>
    <mergeCell ref="GQM50:GQN50"/>
    <mergeCell ref="GQO50:GQP50"/>
    <mergeCell ref="GQQ50:GQR50"/>
    <mergeCell ref="GQS50:GQT50"/>
    <mergeCell ref="GQU50:GQV50"/>
    <mergeCell ref="GQW50:GQX50"/>
    <mergeCell ref="GQY50:GQZ50"/>
    <mergeCell ref="GRA50:GRB50"/>
    <mergeCell ref="GRC50:GRD50"/>
    <mergeCell ref="GRE50:GRF50"/>
    <mergeCell ref="GRG50:GRH50"/>
    <mergeCell ref="GRI50:GRJ50"/>
    <mergeCell ref="GRK50:GRL50"/>
    <mergeCell ref="GRM50:GRN50"/>
    <mergeCell ref="GRO50:GRP50"/>
    <mergeCell ref="GRQ50:GRR50"/>
    <mergeCell ref="GRS50:GRT50"/>
    <mergeCell ref="GRU50:GRV50"/>
    <mergeCell ref="GRW50:GRX50"/>
    <mergeCell ref="GRY50:GRZ50"/>
    <mergeCell ref="GSA50:GSB50"/>
    <mergeCell ref="GSC50:GSD50"/>
    <mergeCell ref="GSE50:GSF50"/>
    <mergeCell ref="GSG50:GSH50"/>
    <mergeCell ref="GSI50:GSJ50"/>
    <mergeCell ref="GSK50:GSL50"/>
    <mergeCell ref="GSM50:GSN50"/>
    <mergeCell ref="GSO50:GSP50"/>
    <mergeCell ref="GSQ50:GSR50"/>
    <mergeCell ref="GSS50:GST50"/>
    <mergeCell ref="GSU50:GSV50"/>
    <mergeCell ref="GSW50:GSX50"/>
    <mergeCell ref="GSY50:GSZ50"/>
    <mergeCell ref="GTA50:GTB50"/>
    <mergeCell ref="GTC50:GTD50"/>
    <mergeCell ref="GTE50:GTF50"/>
    <mergeCell ref="GTG50:GTH50"/>
    <mergeCell ref="GTI50:GTJ50"/>
    <mergeCell ref="GTK50:GTL50"/>
    <mergeCell ref="GTM50:GTN50"/>
    <mergeCell ref="GTO50:GTP50"/>
    <mergeCell ref="GTQ50:GTR50"/>
    <mergeCell ref="GTS50:GTT50"/>
    <mergeCell ref="GTU50:GTV50"/>
    <mergeCell ref="GTW50:GTX50"/>
    <mergeCell ref="GZM50:GZN50"/>
    <mergeCell ref="GZO50:GZP50"/>
    <mergeCell ref="GZQ50:GZR50"/>
    <mergeCell ref="GUE50:GUF50"/>
    <mergeCell ref="GUG50:GUH50"/>
    <mergeCell ref="GUI50:GUJ50"/>
    <mergeCell ref="GUK50:GUL50"/>
    <mergeCell ref="GUM50:GUN50"/>
    <mergeCell ref="GUO50:GUP50"/>
    <mergeCell ref="GUQ50:GUR50"/>
    <mergeCell ref="GUS50:GUT50"/>
    <mergeCell ref="GUU50:GUV50"/>
    <mergeCell ref="GUW50:GUX50"/>
    <mergeCell ref="GUY50:GUZ50"/>
    <mergeCell ref="GVA50:GVB50"/>
    <mergeCell ref="GVC50:GVD50"/>
    <mergeCell ref="GVE50:GVF50"/>
    <mergeCell ref="GVG50:GVH50"/>
    <mergeCell ref="GVI50:GVJ50"/>
    <mergeCell ref="GVK50:GVL50"/>
    <mergeCell ref="GVM50:GVN50"/>
    <mergeCell ref="GVO50:GVP50"/>
    <mergeCell ref="GVQ50:GVR50"/>
    <mergeCell ref="GVS50:GVT50"/>
    <mergeCell ref="GVU50:GVV50"/>
    <mergeCell ref="GVW50:GVX50"/>
    <mergeCell ref="GVY50:GVZ50"/>
    <mergeCell ref="GWA50:GWB50"/>
    <mergeCell ref="GWC50:GWD50"/>
    <mergeCell ref="GWE50:GWF50"/>
    <mergeCell ref="GWG50:GWH50"/>
    <mergeCell ref="GWI50:GWJ50"/>
    <mergeCell ref="GWK50:GWL50"/>
    <mergeCell ref="GWM50:GWN50"/>
    <mergeCell ref="GWO50:GWP50"/>
    <mergeCell ref="GWQ50:GWR50"/>
    <mergeCell ref="GWS50:GWT50"/>
    <mergeCell ref="GWU50:GWV50"/>
    <mergeCell ref="GWW50:GWX50"/>
    <mergeCell ref="GWY50:GWZ50"/>
    <mergeCell ref="GXA50:GXB50"/>
    <mergeCell ref="GXC50:GXD50"/>
    <mergeCell ref="GXE50:GXF50"/>
    <mergeCell ref="GXG50:GXH50"/>
    <mergeCell ref="GXI50:GXJ50"/>
    <mergeCell ref="GXK50:GXL50"/>
    <mergeCell ref="GXM50:GXN50"/>
    <mergeCell ref="GXO50:GXP50"/>
    <mergeCell ref="GXQ50:GXR50"/>
    <mergeCell ref="GXS50:GXT50"/>
    <mergeCell ref="GXU50:GXV50"/>
    <mergeCell ref="GXW50:GXX50"/>
    <mergeCell ref="GXY50:GXZ50"/>
    <mergeCell ref="GYA50:GYB50"/>
    <mergeCell ref="GYC50:GYD50"/>
    <mergeCell ref="GYE50:GYF50"/>
    <mergeCell ref="GYG50:GYH50"/>
    <mergeCell ref="GYI50:GYJ50"/>
    <mergeCell ref="GYK50:GYL50"/>
    <mergeCell ref="GYM50:GYN50"/>
    <mergeCell ref="GYO50:GYP50"/>
    <mergeCell ref="GYQ50:GYR50"/>
    <mergeCell ref="GYS50:GYT50"/>
    <mergeCell ref="GYU50:GYV50"/>
    <mergeCell ref="GYW50:GYX50"/>
    <mergeCell ref="GYY50:GYZ50"/>
    <mergeCell ref="GZA50:GZB50"/>
    <mergeCell ref="GZC50:GZD50"/>
    <mergeCell ref="GZE50:GZF50"/>
    <mergeCell ref="GZG50:GZH50"/>
    <mergeCell ref="GZI50:GZJ50"/>
    <mergeCell ref="GZK50:GZL50"/>
    <mergeCell ref="HFA50:HFB50"/>
    <mergeCell ref="HFC50:HFD50"/>
    <mergeCell ref="HFE50:HFF50"/>
    <mergeCell ref="GZS50:GZT50"/>
    <mergeCell ref="GZU50:GZV50"/>
    <mergeCell ref="GZW50:GZX50"/>
    <mergeCell ref="GZY50:GZZ50"/>
    <mergeCell ref="HAA50:HAB50"/>
    <mergeCell ref="HAC50:HAD50"/>
    <mergeCell ref="HAE50:HAF50"/>
    <mergeCell ref="HAG50:HAH50"/>
    <mergeCell ref="HAI50:HAJ50"/>
    <mergeCell ref="HAK50:HAL50"/>
    <mergeCell ref="HAM50:HAN50"/>
    <mergeCell ref="HAO50:HAP50"/>
    <mergeCell ref="HAQ50:HAR50"/>
    <mergeCell ref="HAS50:HAT50"/>
    <mergeCell ref="HAU50:HAV50"/>
    <mergeCell ref="HAW50:HAX50"/>
    <mergeCell ref="HAY50:HAZ50"/>
    <mergeCell ref="HBA50:HBB50"/>
    <mergeCell ref="HBC50:HBD50"/>
    <mergeCell ref="HBE50:HBF50"/>
    <mergeCell ref="HBG50:HBH50"/>
    <mergeCell ref="HBI50:HBJ50"/>
    <mergeCell ref="HBK50:HBL50"/>
    <mergeCell ref="HBM50:HBN50"/>
    <mergeCell ref="HBO50:HBP50"/>
    <mergeCell ref="HBQ50:HBR50"/>
    <mergeCell ref="HBS50:HBT50"/>
    <mergeCell ref="HBU50:HBV50"/>
    <mergeCell ref="HBW50:HBX50"/>
    <mergeCell ref="HBY50:HBZ50"/>
    <mergeCell ref="HCA50:HCB50"/>
    <mergeCell ref="HCC50:HCD50"/>
    <mergeCell ref="HCE50:HCF50"/>
    <mergeCell ref="HCG50:HCH50"/>
    <mergeCell ref="HCI50:HCJ50"/>
    <mergeCell ref="HCK50:HCL50"/>
    <mergeCell ref="HCM50:HCN50"/>
    <mergeCell ref="HCO50:HCP50"/>
    <mergeCell ref="HCQ50:HCR50"/>
    <mergeCell ref="HCS50:HCT50"/>
    <mergeCell ref="HCU50:HCV50"/>
    <mergeCell ref="HCW50:HCX50"/>
    <mergeCell ref="HCY50:HCZ50"/>
    <mergeCell ref="HDA50:HDB50"/>
    <mergeCell ref="HDC50:HDD50"/>
    <mergeCell ref="HDE50:HDF50"/>
    <mergeCell ref="HDG50:HDH50"/>
    <mergeCell ref="HDI50:HDJ50"/>
    <mergeCell ref="HDK50:HDL50"/>
    <mergeCell ref="HDM50:HDN50"/>
    <mergeCell ref="HDO50:HDP50"/>
    <mergeCell ref="HDQ50:HDR50"/>
    <mergeCell ref="HDS50:HDT50"/>
    <mergeCell ref="HDU50:HDV50"/>
    <mergeCell ref="HDW50:HDX50"/>
    <mergeCell ref="HDY50:HDZ50"/>
    <mergeCell ref="HEA50:HEB50"/>
    <mergeCell ref="HEC50:HED50"/>
    <mergeCell ref="HEE50:HEF50"/>
    <mergeCell ref="HEG50:HEH50"/>
    <mergeCell ref="HEI50:HEJ50"/>
    <mergeCell ref="HEK50:HEL50"/>
    <mergeCell ref="HEM50:HEN50"/>
    <mergeCell ref="HEO50:HEP50"/>
    <mergeCell ref="HEQ50:HER50"/>
    <mergeCell ref="HES50:HET50"/>
    <mergeCell ref="HEU50:HEV50"/>
    <mergeCell ref="HEW50:HEX50"/>
    <mergeCell ref="HEY50:HEZ50"/>
    <mergeCell ref="HKO50:HKP50"/>
    <mergeCell ref="HKA50:HKB50"/>
    <mergeCell ref="HKC50:HKD50"/>
    <mergeCell ref="HKE50:HKF50"/>
    <mergeCell ref="HKG50:HKH50"/>
    <mergeCell ref="HKI50:HKJ50"/>
    <mergeCell ref="HKK50:HKL50"/>
    <mergeCell ref="HKM50:HKN50"/>
    <mergeCell ref="HKQ50:HKR50"/>
    <mergeCell ref="HKS50:HKT50"/>
    <mergeCell ref="HFG50:HFH50"/>
    <mergeCell ref="HFI50:HFJ50"/>
    <mergeCell ref="HFK50:HFL50"/>
    <mergeCell ref="HFM50:HFN50"/>
    <mergeCell ref="HFO50:HFP50"/>
    <mergeCell ref="HFQ50:HFR50"/>
    <mergeCell ref="HFS50:HFT50"/>
    <mergeCell ref="HFU50:HFV50"/>
    <mergeCell ref="HFW50:HFX50"/>
    <mergeCell ref="HFY50:HFZ50"/>
    <mergeCell ref="HGA50:HGB50"/>
    <mergeCell ref="HGC50:HGD50"/>
    <mergeCell ref="HGE50:HGF50"/>
    <mergeCell ref="HGG50:HGH50"/>
    <mergeCell ref="HGI50:HGJ50"/>
    <mergeCell ref="HGK50:HGL50"/>
    <mergeCell ref="HGM50:HGN50"/>
    <mergeCell ref="HGO50:HGP50"/>
    <mergeCell ref="HGQ50:HGR50"/>
    <mergeCell ref="HGS50:HGT50"/>
    <mergeCell ref="HGU50:HGV50"/>
    <mergeCell ref="HGW50:HGX50"/>
    <mergeCell ref="HGY50:HGZ50"/>
    <mergeCell ref="HHA50:HHB50"/>
    <mergeCell ref="HHC50:HHD50"/>
    <mergeCell ref="HHE50:HHF50"/>
    <mergeCell ref="HHG50:HHH50"/>
    <mergeCell ref="HHI50:HHJ50"/>
    <mergeCell ref="HHK50:HHL50"/>
    <mergeCell ref="HHM50:HHN50"/>
    <mergeCell ref="HHO50:HHP50"/>
    <mergeCell ref="HHQ50:HHR50"/>
    <mergeCell ref="HHS50:HHT50"/>
    <mergeCell ref="HHU50:HHV50"/>
    <mergeCell ref="HHW50:HHX50"/>
    <mergeCell ref="HHY50:HHZ50"/>
    <mergeCell ref="HIA50:HIB50"/>
    <mergeCell ref="HIC50:HID50"/>
    <mergeCell ref="HIE50:HIF50"/>
    <mergeCell ref="HIG50:HIH50"/>
    <mergeCell ref="HII50:HIJ50"/>
    <mergeCell ref="HIK50:HIL50"/>
    <mergeCell ref="HIM50:HIN50"/>
    <mergeCell ref="HIO50:HIP50"/>
    <mergeCell ref="HIQ50:HIR50"/>
    <mergeCell ref="HIS50:HIT50"/>
    <mergeCell ref="HIU50:HIV50"/>
    <mergeCell ref="HIW50:HIX50"/>
    <mergeCell ref="HIY50:HIZ50"/>
    <mergeCell ref="HJA50:HJB50"/>
    <mergeCell ref="HJC50:HJD50"/>
    <mergeCell ref="HJE50:HJF50"/>
    <mergeCell ref="HJG50:HJH50"/>
    <mergeCell ref="HJI50:HJJ50"/>
    <mergeCell ref="HJK50:HJL50"/>
    <mergeCell ref="HJM50:HJN50"/>
    <mergeCell ref="HJO50:HJP50"/>
    <mergeCell ref="HJQ50:HJR50"/>
    <mergeCell ref="HJS50:HJT50"/>
    <mergeCell ref="HJU50:HJV50"/>
    <mergeCell ref="HJW50:HJX50"/>
    <mergeCell ref="HJY50:HJZ50"/>
    <mergeCell ref="HQC50:HQD50"/>
    <mergeCell ref="HQE50:HQF50"/>
    <mergeCell ref="HQG50:HQH50"/>
    <mergeCell ref="HKU50:HKV50"/>
    <mergeCell ref="HKW50:HKX50"/>
    <mergeCell ref="HKY50:HKZ50"/>
    <mergeCell ref="HLA50:HLB50"/>
    <mergeCell ref="HLC50:HLD50"/>
    <mergeCell ref="HLE50:HLF50"/>
    <mergeCell ref="HLG50:HLH50"/>
    <mergeCell ref="HLI50:HLJ50"/>
    <mergeCell ref="HLK50:HLL50"/>
    <mergeCell ref="HLM50:HLN50"/>
    <mergeCell ref="HLO50:HLP50"/>
    <mergeCell ref="HLQ50:HLR50"/>
    <mergeCell ref="HLS50:HLT50"/>
    <mergeCell ref="HLU50:HLV50"/>
    <mergeCell ref="HLW50:HLX50"/>
    <mergeCell ref="HLY50:HLZ50"/>
    <mergeCell ref="HMA50:HMB50"/>
    <mergeCell ref="HMC50:HMD50"/>
    <mergeCell ref="HME50:HMF50"/>
    <mergeCell ref="HMG50:HMH50"/>
    <mergeCell ref="HMI50:HMJ50"/>
    <mergeCell ref="HMK50:HML50"/>
    <mergeCell ref="HMM50:HMN50"/>
    <mergeCell ref="HMO50:HMP50"/>
    <mergeCell ref="HMQ50:HMR50"/>
    <mergeCell ref="HMS50:HMT50"/>
    <mergeCell ref="HMU50:HMV50"/>
    <mergeCell ref="HMW50:HMX50"/>
    <mergeCell ref="HMY50:HMZ50"/>
    <mergeCell ref="HNA50:HNB50"/>
    <mergeCell ref="HNC50:HND50"/>
    <mergeCell ref="HNE50:HNF50"/>
    <mergeCell ref="HNG50:HNH50"/>
    <mergeCell ref="HNI50:HNJ50"/>
    <mergeCell ref="HNK50:HNL50"/>
    <mergeCell ref="HNM50:HNN50"/>
    <mergeCell ref="HNO50:HNP50"/>
    <mergeCell ref="HNQ50:HNR50"/>
    <mergeCell ref="HNS50:HNT50"/>
    <mergeCell ref="HNU50:HNV50"/>
    <mergeCell ref="HNW50:HNX50"/>
    <mergeCell ref="HNY50:HNZ50"/>
    <mergeCell ref="HOA50:HOB50"/>
    <mergeCell ref="HOC50:HOD50"/>
    <mergeCell ref="HOE50:HOF50"/>
    <mergeCell ref="HOG50:HOH50"/>
    <mergeCell ref="HOI50:HOJ50"/>
    <mergeCell ref="HOK50:HOL50"/>
    <mergeCell ref="HOM50:HON50"/>
    <mergeCell ref="HOO50:HOP50"/>
    <mergeCell ref="HOQ50:HOR50"/>
    <mergeCell ref="HOS50:HOT50"/>
    <mergeCell ref="HOU50:HOV50"/>
    <mergeCell ref="HOW50:HOX50"/>
    <mergeCell ref="HOY50:HOZ50"/>
    <mergeCell ref="HPA50:HPB50"/>
    <mergeCell ref="HPC50:HPD50"/>
    <mergeCell ref="HPE50:HPF50"/>
    <mergeCell ref="HPG50:HPH50"/>
    <mergeCell ref="HPI50:HPJ50"/>
    <mergeCell ref="HPK50:HPL50"/>
    <mergeCell ref="HPM50:HPN50"/>
    <mergeCell ref="HPO50:HPP50"/>
    <mergeCell ref="HPQ50:HPR50"/>
    <mergeCell ref="HPS50:HPT50"/>
    <mergeCell ref="HPU50:HPV50"/>
    <mergeCell ref="HPW50:HPX50"/>
    <mergeCell ref="HPY50:HPZ50"/>
    <mergeCell ref="HQA50:HQB50"/>
    <mergeCell ref="HVQ50:HVR50"/>
    <mergeCell ref="HVS50:HVT50"/>
    <mergeCell ref="HVU50:HVV50"/>
    <mergeCell ref="HQI50:HQJ50"/>
    <mergeCell ref="HQK50:HQL50"/>
    <mergeCell ref="HQM50:HQN50"/>
    <mergeCell ref="HQO50:HQP50"/>
    <mergeCell ref="HQQ50:HQR50"/>
    <mergeCell ref="HQS50:HQT50"/>
    <mergeCell ref="HQU50:HQV50"/>
    <mergeCell ref="HQW50:HQX50"/>
    <mergeCell ref="HQY50:HQZ50"/>
    <mergeCell ref="HRA50:HRB50"/>
    <mergeCell ref="HRC50:HRD50"/>
    <mergeCell ref="HRE50:HRF50"/>
    <mergeCell ref="HRG50:HRH50"/>
    <mergeCell ref="HRI50:HRJ50"/>
    <mergeCell ref="HRK50:HRL50"/>
    <mergeCell ref="HRM50:HRN50"/>
    <mergeCell ref="HRO50:HRP50"/>
    <mergeCell ref="HRQ50:HRR50"/>
    <mergeCell ref="HRS50:HRT50"/>
    <mergeCell ref="HRU50:HRV50"/>
    <mergeCell ref="HRW50:HRX50"/>
    <mergeCell ref="HRY50:HRZ50"/>
    <mergeCell ref="HSA50:HSB50"/>
    <mergeCell ref="HSC50:HSD50"/>
    <mergeCell ref="HSE50:HSF50"/>
    <mergeCell ref="HSG50:HSH50"/>
    <mergeCell ref="HSI50:HSJ50"/>
    <mergeCell ref="HSK50:HSL50"/>
    <mergeCell ref="HSM50:HSN50"/>
    <mergeCell ref="HSO50:HSP50"/>
    <mergeCell ref="HSQ50:HSR50"/>
    <mergeCell ref="HSS50:HST50"/>
    <mergeCell ref="HSU50:HSV50"/>
    <mergeCell ref="HSW50:HSX50"/>
    <mergeCell ref="HSY50:HSZ50"/>
    <mergeCell ref="HTA50:HTB50"/>
    <mergeCell ref="HTC50:HTD50"/>
    <mergeCell ref="HTE50:HTF50"/>
    <mergeCell ref="HTG50:HTH50"/>
    <mergeCell ref="HTI50:HTJ50"/>
    <mergeCell ref="HTK50:HTL50"/>
    <mergeCell ref="HTM50:HTN50"/>
    <mergeCell ref="HTO50:HTP50"/>
    <mergeCell ref="HTQ50:HTR50"/>
    <mergeCell ref="HTS50:HTT50"/>
    <mergeCell ref="HTU50:HTV50"/>
    <mergeCell ref="HTW50:HTX50"/>
    <mergeCell ref="HTY50:HTZ50"/>
    <mergeCell ref="HUA50:HUB50"/>
    <mergeCell ref="HUC50:HUD50"/>
    <mergeCell ref="HUE50:HUF50"/>
    <mergeCell ref="HUG50:HUH50"/>
    <mergeCell ref="HUI50:HUJ50"/>
    <mergeCell ref="HUK50:HUL50"/>
    <mergeCell ref="HUM50:HUN50"/>
    <mergeCell ref="HUO50:HUP50"/>
    <mergeCell ref="HUQ50:HUR50"/>
    <mergeCell ref="HUS50:HUT50"/>
    <mergeCell ref="HUU50:HUV50"/>
    <mergeCell ref="HUW50:HUX50"/>
    <mergeCell ref="HUY50:HUZ50"/>
    <mergeCell ref="HVA50:HVB50"/>
    <mergeCell ref="HVC50:HVD50"/>
    <mergeCell ref="HVE50:HVF50"/>
    <mergeCell ref="HVG50:HVH50"/>
    <mergeCell ref="HVI50:HVJ50"/>
    <mergeCell ref="HVK50:HVL50"/>
    <mergeCell ref="HVM50:HVN50"/>
    <mergeCell ref="HVO50:HVP50"/>
    <mergeCell ref="IBE50:IBF50"/>
    <mergeCell ref="IBG50:IBH50"/>
    <mergeCell ref="IBI50:IBJ50"/>
    <mergeCell ref="HVW50:HVX50"/>
    <mergeCell ref="HVY50:HVZ50"/>
    <mergeCell ref="HWA50:HWB50"/>
    <mergeCell ref="HWC50:HWD50"/>
    <mergeCell ref="HWE50:HWF50"/>
    <mergeCell ref="HWG50:HWH50"/>
    <mergeCell ref="HWI50:HWJ50"/>
    <mergeCell ref="HWK50:HWL50"/>
    <mergeCell ref="HWM50:HWN50"/>
    <mergeCell ref="HWO50:HWP50"/>
    <mergeCell ref="HWQ50:HWR50"/>
    <mergeCell ref="HWS50:HWT50"/>
    <mergeCell ref="HWU50:HWV50"/>
    <mergeCell ref="HWW50:HWX50"/>
    <mergeCell ref="HWY50:HWZ50"/>
    <mergeCell ref="HXA50:HXB50"/>
    <mergeCell ref="HXC50:HXD50"/>
    <mergeCell ref="HXE50:HXF50"/>
    <mergeCell ref="HXG50:HXH50"/>
    <mergeCell ref="HXI50:HXJ50"/>
    <mergeCell ref="HXK50:HXL50"/>
    <mergeCell ref="HXM50:HXN50"/>
    <mergeCell ref="HXO50:HXP50"/>
    <mergeCell ref="HXQ50:HXR50"/>
    <mergeCell ref="HXS50:HXT50"/>
    <mergeCell ref="HXU50:HXV50"/>
    <mergeCell ref="HXW50:HXX50"/>
    <mergeCell ref="HXY50:HXZ50"/>
    <mergeCell ref="HYA50:HYB50"/>
    <mergeCell ref="HYC50:HYD50"/>
    <mergeCell ref="HYE50:HYF50"/>
    <mergeCell ref="HYG50:HYH50"/>
    <mergeCell ref="HYI50:HYJ50"/>
    <mergeCell ref="HYK50:HYL50"/>
    <mergeCell ref="HYM50:HYN50"/>
    <mergeCell ref="HYO50:HYP50"/>
    <mergeCell ref="HYQ50:HYR50"/>
    <mergeCell ref="HYS50:HYT50"/>
    <mergeCell ref="HYU50:HYV50"/>
    <mergeCell ref="HYW50:HYX50"/>
    <mergeCell ref="HYY50:HYZ50"/>
    <mergeCell ref="HZA50:HZB50"/>
    <mergeCell ref="HZC50:HZD50"/>
    <mergeCell ref="HZE50:HZF50"/>
    <mergeCell ref="HZG50:HZH50"/>
    <mergeCell ref="HZI50:HZJ50"/>
    <mergeCell ref="HZK50:HZL50"/>
    <mergeCell ref="HZM50:HZN50"/>
    <mergeCell ref="HZO50:HZP50"/>
    <mergeCell ref="HZQ50:HZR50"/>
    <mergeCell ref="HZS50:HZT50"/>
    <mergeCell ref="HZU50:HZV50"/>
    <mergeCell ref="HZW50:HZX50"/>
    <mergeCell ref="HZY50:HZZ50"/>
    <mergeCell ref="IAA50:IAB50"/>
    <mergeCell ref="IAC50:IAD50"/>
    <mergeCell ref="IAE50:IAF50"/>
    <mergeCell ref="IAG50:IAH50"/>
    <mergeCell ref="IAI50:IAJ50"/>
    <mergeCell ref="IAK50:IAL50"/>
    <mergeCell ref="IAM50:IAN50"/>
    <mergeCell ref="IAO50:IAP50"/>
    <mergeCell ref="IAQ50:IAR50"/>
    <mergeCell ref="IAS50:IAT50"/>
    <mergeCell ref="IAU50:IAV50"/>
    <mergeCell ref="IAW50:IAX50"/>
    <mergeCell ref="IAY50:IAZ50"/>
    <mergeCell ref="IBA50:IBB50"/>
    <mergeCell ref="IBC50:IBD50"/>
    <mergeCell ref="IGS50:IGT50"/>
    <mergeCell ref="IGU50:IGV50"/>
    <mergeCell ref="IGW50:IGX50"/>
    <mergeCell ref="IBK50:IBL50"/>
    <mergeCell ref="IBM50:IBN50"/>
    <mergeCell ref="IBO50:IBP50"/>
    <mergeCell ref="IBQ50:IBR50"/>
    <mergeCell ref="IBS50:IBT50"/>
    <mergeCell ref="IBU50:IBV50"/>
    <mergeCell ref="IBW50:IBX50"/>
    <mergeCell ref="IBY50:IBZ50"/>
    <mergeCell ref="ICA50:ICB50"/>
    <mergeCell ref="ICC50:ICD50"/>
    <mergeCell ref="ICE50:ICF50"/>
    <mergeCell ref="ICG50:ICH50"/>
    <mergeCell ref="ICI50:ICJ50"/>
    <mergeCell ref="ICK50:ICL50"/>
    <mergeCell ref="ICM50:ICN50"/>
    <mergeCell ref="ICO50:ICP50"/>
    <mergeCell ref="ICQ50:ICR50"/>
    <mergeCell ref="ICS50:ICT50"/>
    <mergeCell ref="ICU50:ICV50"/>
    <mergeCell ref="ICW50:ICX50"/>
    <mergeCell ref="ICY50:ICZ50"/>
    <mergeCell ref="IDA50:IDB50"/>
    <mergeCell ref="IDC50:IDD50"/>
    <mergeCell ref="IDE50:IDF50"/>
    <mergeCell ref="IDG50:IDH50"/>
    <mergeCell ref="IDI50:IDJ50"/>
    <mergeCell ref="IDK50:IDL50"/>
    <mergeCell ref="IDM50:IDN50"/>
    <mergeCell ref="IDO50:IDP50"/>
    <mergeCell ref="IDQ50:IDR50"/>
    <mergeCell ref="IDS50:IDT50"/>
    <mergeCell ref="IDU50:IDV50"/>
    <mergeCell ref="IDW50:IDX50"/>
    <mergeCell ref="IDY50:IDZ50"/>
    <mergeCell ref="IEA50:IEB50"/>
    <mergeCell ref="IEC50:IED50"/>
    <mergeCell ref="IEE50:IEF50"/>
    <mergeCell ref="IEG50:IEH50"/>
    <mergeCell ref="IEI50:IEJ50"/>
    <mergeCell ref="IEK50:IEL50"/>
    <mergeCell ref="IEM50:IEN50"/>
    <mergeCell ref="IEO50:IEP50"/>
    <mergeCell ref="IEQ50:IER50"/>
    <mergeCell ref="IES50:IET50"/>
    <mergeCell ref="IEU50:IEV50"/>
    <mergeCell ref="IEW50:IEX50"/>
    <mergeCell ref="IEY50:IEZ50"/>
    <mergeCell ref="IFA50:IFB50"/>
    <mergeCell ref="IFC50:IFD50"/>
    <mergeCell ref="IFE50:IFF50"/>
    <mergeCell ref="IFG50:IFH50"/>
    <mergeCell ref="IFI50:IFJ50"/>
    <mergeCell ref="IFK50:IFL50"/>
    <mergeCell ref="IFM50:IFN50"/>
    <mergeCell ref="IFO50:IFP50"/>
    <mergeCell ref="IFQ50:IFR50"/>
    <mergeCell ref="IFS50:IFT50"/>
    <mergeCell ref="IFU50:IFV50"/>
    <mergeCell ref="IFW50:IFX50"/>
    <mergeCell ref="IFY50:IFZ50"/>
    <mergeCell ref="IGA50:IGB50"/>
    <mergeCell ref="IGC50:IGD50"/>
    <mergeCell ref="IGE50:IGF50"/>
    <mergeCell ref="IGG50:IGH50"/>
    <mergeCell ref="IGI50:IGJ50"/>
    <mergeCell ref="IGK50:IGL50"/>
    <mergeCell ref="IGM50:IGN50"/>
    <mergeCell ref="IGO50:IGP50"/>
    <mergeCell ref="IGQ50:IGR50"/>
    <mergeCell ref="IMG50:IMH50"/>
    <mergeCell ref="ILS50:ILT50"/>
    <mergeCell ref="ILU50:ILV50"/>
    <mergeCell ref="ILW50:ILX50"/>
    <mergeCell ref="ILY50:ILZ50"/>
    <mergeCell ref="IMA50:IMB50"/>
    <mergeCell ref="IMC50:IMD50"/>
    <mergeCell ref="IME50:IMF50"/>
    <mergeCell ref="IMI50:IMJ50"/>
    <mergeCell ref="IMK50:IML50"/>
    <mergeCell ref="IGY50:IGZ50"/>
    <mergeCell ref="IHA50:IHB50"/>
    <mergeCell ref="IHC50:IHD50"/>
    <mergeCell ref="IHE50:IHF50"/>
    <mergeCell ref="IHG50:IHH50"/>
    <mergeCell ref="IHI50:IHJ50"/>
    <mergeCell ref="IHK50:IHL50"/>
    <mergeCell ref="IHM50:IHN50"/>
    <mergeCell ref="IHO50:IHP50"/>
    <mergeCell ref="IHQ50:IHR50"/>
    <mergeCell ref="IHS50:IHT50"/>
    <mergeCell ref="IHU50:IHV50"/>
    <mergeCell ref="IHW50:IHX50"/>
    <mergeCell ref="IHY50:IHZ50"/>
    <mergeCell ref="IIA50:IIB50"/>
    <mergeCell ref="IIC50:IID50"/>
    <mergeCell ref="IIE50:IIF50"/>
    <mergeCell ref="IIG50:IIH50"/>
    <mergeCell ref="III50:IIJ50"/>
    <mergeCell ref="IIK50:IIL50"/>
    <mergeCell ref="IIM50:IIN50"/>
    <mergeCell ref="IIO50:IIP50"/>
    <mergeCell ref="IIQ50:IIR50"/>
    <mergeCell ref="IIS50:IIT50"/>
    <mergeCell ref="IIU50:IIV50"/>
    <mergeCell ref="IIW50:IIX50"/>
    <mergeCell ref="IIY50:IIZ50"/>
    <mergeCell ref="IJA50:IJB50"/>
    <mergeCell ref="IJC50:IJD50"/>
    <mergeCell ref="IJE50:IJF50"/>
    <mergeCell ref="IJG50:IJH50"/>
    <mergeCell ref="IJI50:IJJ50"/>
    <mergeCell ref="IJK50:IJL50"/>
    <mergeCell ref="IJM50:IJN50"/>
    <mergeCell ref="IJO50:IJP50"/>
    <mergeCell ref="IJQ50:IJR50"/>
    <mergeCell ref="IJS50:IJT50"/>
    <mergeCell ref="IJU50:IJV50"/>
    <mergeCell ref="IJW50:IJX50"/>
    <mergeCell ref="IJY50:IJZ50"/>
    <mergeCell ref="IKA50:IKB50"/>
    <mergeCell ref="IKC50:IKD50"/>
    <mergeCell ref="IKE50:IKF50"/>
    <mergeCell ref="IKG50:IKH50"/>
    <mergeCell ref="IKI50:IKJ50"/>
    <mergeCell ref="IKK50:IKL50"/>
    <mergeCell ref="IKM50:IKN50"/>
    <mergeCell ref="IKO50:IKP50"/>
    <mergeCell ref="IKQ50:IKR50"/>
    <mergeCell ref="IKS50:IKT50"/>
    <mergeCell ref="IKU50:IKV50"/>
    <mergeCell ref="IKW50:IKX50"/>
    <mergeCell ref="IKY50:IKZ50"/>
    <mergeCell ref="ILA50:ILB50"/>
    <mergeCell ref="ILC50:ILD50"/>
    <mergeCell ref="ILE50:ILF50"/>
    <mergeCell ref="ILG50:ILH50"/>
    <mergeCell ref="ILI50:ILJ50"/>
    <mergeCell ref="ILK50:ILL50"/>
    <mergeCell ref="ILM50:ILN50"/>
    <mergeCell ref="ILO50:ILP50"/>
    <mergeCell ref="ILQ50:ILR50"/>
    <mergeCell ref="IRU50:IRV50"/>
    <mergeCell ref="IRW50:IRX50"/>
    <mergeCell ref="IRY50:IRZ50"/>
    <mergeCell ref="IMM50:IMN50"/>
    <mergeCell ref="IMO50:IMP50"/>
    <mergeCell ref="IMQ50:IMR50"/>
    <mergeCell ref="IMS50:IMT50"/>
    <mergeCell ref="IMU50:IMV50"/>
    <mergeCell ref="IMW50:IMX50"/>
    <mergeCell ref="IMY50:IMZ50"/>
    <mergeCell ref="INA50:INB50"/>
    <mergeCell ref="INC50:IND50"/>
    <mergeCell ref="INE50:INF50"/>
    <mergeCell ref="ING50:INH50"/>
    <mergeCell ref="INI50:INJ50"/>
    <mergeCell ref="INK50:INL50"/>
    <mergeCell ref="INM50:INN50"/>
    <mergeCell ref="INO50:INP50"/>
    <mergeCell ref="INQ50:INR50"/>
    <mergeCell ref="INS50:INT50"/>
    <mergeCell ref="INU50:INV50"/>
    <mergeCell ref="INW50:INX50"/>
    <mergeCell ref="INY50:INZ50"/>
    <mergeCell ref="IOA50:IOB50"/>
    <mergeCell ref="IOC50:IOD50"/>
    <mergeCell ref="IOE50:IOF50"/>
    <mergeCell ref="IOG50:IOH50"/>
    <mergeCell ref="IOI50:IOJ50"/>
    <mergeCell ref="IOK50:IOL50"/>
    <mergeCell ref="IOM50:ION50"/>
    <mergeCell ref="IOO50:IOP50"/>
    <mergeCell ref="IOQ50:IOR50"/>
    <mergeCell ref="IOS50:IOT50"/>
    <mergeCell ref="IOU50:IOV50"/>
    <mergeCell ref="IOW50:IOX50"/>
    <mergeCell ref="IOY50:IOZ50"/>
    <mergeCell ref="IPA50:IPB50"/>
    <mergeCell ref="IPC50:IPD50"/>
    <mergeCell ref="IPE50:IPF50"/>
    <mergeCell ref="IPG50:IPH50"/>
    <mergeCell ref="IPI50:IPJ50"/>
    <mergeCell ref="IPK50:IPL50"/>
    <mergeCell ref="IPM50:IPN50"/>
    <mergeCell ref="IPO50:IPP50"/>
    <mergeCell ref="IPQ50:IPR50"/>
    <mergeCell ref="IPS50:IPT50"/>
    <mergeCell ref="IPU50:IPV50"/>
    <mergeCell ref="IPW50:IPX50"/>
    <mergeCell ref="IPY50:IPZ50"/>
    <mergeCell ref="IQA50:IQB50"/>
    <mergeCell ref="IQC50:IQD50"/>
    <mergeCell ref="IQE50:IQF50"/>
    <mergeCell ref="IQG50:IQH50"/>
    <mergeCell ref="IQI50:IQJ50"/>
    <mergeCell ref="IQK50:IQL50"/>
    <mergeCell ref="IQM50:IQN50"/>
    <mergeCell ref="IQO50:IQP50"/>
    <mergeCell ref="IQQ50:IQR50"/>
    <mergeCell ref="IQS50:IQT50"/>
    <mergeCell ref="IQU50:IQV50"/>
    <mergeCell ref="IQW50:IQX50"/>
    <mergeCell ref="IQY50:IQZ50"/>
    <mergeCell ref="IRA50:IRB50"/>
    <mergeCell ref="IRC50:IRD50"/>
    <mergeCell ref="IRE50:IRF50"/>
    <mergeCell ref="IRG50:IRH50"/>
    <mergeCell ref="IRI50:IRJ50"/>
    <mergeCell ref="IRK50:IRL50"/>
    <mergeCell ref="IRM50:IRN50"/>
    <mergeCell ref="IRO50:IRP50"/>
    <mergeCell ref="IRQ50:IRR50"/>
    <mergeCell ref="IRS50:IRT50"/>
    <mergeCell ref="IXI50:IXJ50"/>
    <mergeCell ref="IXK50:IXL50"/>
    <mergeCell ref="IXM50:IXN50"/>
    <mergeCell ref="ISA50:ISB50"/>
    <mergeCell ref="ISC50:ISD50"/>
    <mergeCell ref="ISE50:ISF50"/>
    <mergeCell ref="ISG50:ISH50"/>
    <mergeCell ref="ISI50:ISJ50"/>
    <mergeCell ref="ISK50:ISL50"/>
    <mergeCell ref="ISM50:ISN50"/>
    <mergeCell ref="ISO50:ISP50"/>
    <mergeCell ref="ISQ50:ISR50"/>
    <mergeCell ref="ISS50:IST50"/>
    <mergeCell ref="ISU50:ISV50"/>
    <mergeCell ref="ISW50:ISX50"/>
    <mergeCell ref="ISY50:ISZ50"/>
    <mergeCell ref="ITA50:ITB50"/>
    <mergeCell ref="ITC50:ITD50"/>
    <mergeCell ref="ITE50:ITF50"/>
    <mergeCell ref="ITG50:ITH50"/>
    <mergeCell ref="ITI50:ITJ50"/>
    <mergeCell ref="ITK50:ITL50"/>
    <mergeCell ref="ITM50:ITN50"/>
    <mergeCell ref="ITO50:ITP50"/>
    <mergeCell ref="ITQ50:ITR50"/>
    <mergeCell ref="ITS50:ITT50"/>
    <mergeCell ref="ITU50:ITV50"/>
    <mergeCell ref="ITW50:ITX50"/>
    <mergeCell ref="ITY50:ITZ50"/>
    <mergeCell ref="IUA50:IUB50"/>
    <mergeCell ref="IUC50:IUD50"/>
    <mergeCell ref="IUE50:IUF50"/>
    <mergeCell ref="IUG50:IUH50"/>
    <mergeCell ref="IUI50:IUJ50"/>
    <mergeCell ref="IUK50:IUL50"/>
    <mergeCell ref="IUM50:IUN50"/>
    <mergeCell ref="IUO50:IUP50"/>
    <mergeCell ref="IUQ50:IUR50"/>
    <mergeCell ref="IUS50:IUT50"/>
    <mergeCell ref="IUU50:IUV50"/>
    <mergeCell ref="IUW50:IUX50"/>
    <mergeCell ref="IUY50:IUZ50"/>
    <mergeCell ref="IVA50:IVB50"/>
    <mergeCell ref="IVC50:IVD50"/>
    <mergeCell ref="IVE50:IVF50"/>
    <mergeCell ref="IVG50:IVH50"/>
    <mergeCell ref="IVI50:IVJ50"/>
    <mergeCell ref="IVK50:IVL50"/>
    <mergeCell ref="IVM50:IVN50"/>
    <mergeCell ref="IVO50:IVP50"/>
    <mergeCell ref="IVQ50:IVR50"/>
    <mergeCell ref="IVS50:IVT50"/>
    <mergeCell ref="IVU50:IVV50"/>
    <mergeCell ref="IVW50:IVX50"/>
    <mergeCell ref="IVY50:IVZ50"/>
    <mergeCell ref="IWA50:IWB50"/>
    <mergeCell ref="IWC50:IWD50"/>
    <mergeCell ref="IWE50:IWF50"/>
    <mergeCell ref="IWG50:IWH50"/>
    <mergeCell ref="IWI50:IWJ50"/>
    <mergeCell ref="IWK50:IWL50"/>
    <mergeCell ref="IWM50:IWN50"/>
    <mergeCell ref="IWO50:IWP50"/>
    <mergeCell ref="IWQ50:IWR50"/>
    <mergeCell ref="IWS50:IWT50"/>
    <mergeCell ref="IWU50:IWV50"/>
    <mergeCell ref="IWW50:IWX50"/>
    <mergeCell ref="IWY50:IWZ50"/>
    <mergeCell ref="IXA50:IXB50"/>
    <mergeCell ref="IXC50:IXD50"/>
    <mergeCell ref="IXE50:IXF50"/>
    <mergeCell ref="IXG50:IXH50"/>
    <mergeCell ref="JCW50:JCX50"/>
    <mergeCell ref="JCY50:JCZ50"/>
    <mergeCell ref="JDA50:JDB50"/>
    <mergeCell ref="IXO50:IXP50"/>
    <mergeCell ref="IXQ50:IXR50"/>
    <mergeCell ref="IXS50:IXT50"/>
    <mergeCell ref="IXU50:IXV50"/>
    <mergeCell ref="IXW50:IXX50"/>
    <mergeCell ref="IXY50:IXZ50"/>
    <mergeCell ref="IYA50:IYB50"/>
    <mergeCell ref="IYC50:IYD50"/>
    <mergeCell ref="IYE50:IYF50"/>
    <mergeCell ref="IYG50:IYH50"/>
    <mergeCell ref="IYI50:IYJ50"/>
    <mergeCell ref="IYK50:IYL50"/>
    <mergeCell ref="IYM50:IYN50"/>
    <mergeCell ref="IYO50:IYP50"/>
    <mergeCell ref="IYQ50:IYR50"/>
    <mergeCell ref="IYS50:IYT50"/>
    <mergeCell ref="IYU50:IYV50"/>
    <mergeCell ref="IYW50:IYX50"/>
    <mergeCell ref="IYY50:IYZ50"/>
    <mergeCell ref="IZA50:IZB50"/>
    <mergeCell ref="IZC50:IZD50"/>
    <mergeCell ref="IZE50:IZF50"/>
    <mergeCell ref="IZG50:IZH50"/>
    <mergeCell ref="IZI50:IZJ50"/>
    <mergeCell ref="IZK50:IZL50"/>
    <mergeCell ref="IZM50:IZN50"/>
    <mergeCell ref="IZO50:IZP50"/>
    <mergeCell ref="IZQ50:IZR50"/>
    <mergeCell ref="IZS50:IZT50"/>
    <mergeCell ref="IZU50:IZV50"/>
    <mergeCell ref="IZW50:IZX50"/>
    <mergeCell ref="IZY50:IZZ50"/>
    <mergeCell ref="JAA50:JAB50"/>
    <mergeCell ref="JAC50:JAD50"/>
    <mergeCell ref="JAE50:JAF50"/>
    <mergeCell ref="JAG50:JAH50"/>
    <mergeCell ref="JAI50:JAJ50"/>
    <mergeCell ref="JAK50:JAL50"/>
    <mergeCell ref="JAM50:JAN50"/>
    <mergeCell ref="JAO50:JAP50"/>
    <mergeCell ref="JAQ50:JAR50"/>
    <mergeCell ref="JAS50:JAT50"/>
    <mergeCell ref="JAU50:JAV50"/>
    <mergeCell ref="JAW50:JAX50"/>
    <mergeCell ref="JAY50:JAZ50"/>
    <mergeCell ref="JBA50:JBB50"/>
    <mergeCell ref="JBC50:JBD50"/>
    <mergeCell ref="JBE50:JBF50"/>
    <mergeCell ref="JBG50:JBH50"/>
    <mergeCell ref="JBI50:JBJ50"/>
    <mergeCell ref="JBK50:JBL50"/>
    <mergeCell ref="JBM50:JBN50"/>
    <mergeCell ref="JBO50:JBP50"/>
    <mergeCell ref="JBQ50:JBR50"/>
    <mergeCell ref="JBS50:JBT50"/>
    <mergeCell ref="JBU50:JBV50"/>
    <mergeCell ref="JBW50:JBX50"/>
    <mergeCell ref="JBY50:JBZ50"/>
    <mergeCell ref="JCA50:JCB50"/>
    <mergeCell ref="JCC50:JCD50"/>
    <mergeCell ref="JCE50:JCF50"/>
    <mergeCell ref="JCG50:JCH50"/>
    <mergeCell ref="JCI50:JCJ50"/>
    <mergeCell ref="JCK50:JCL50"/>
    <mergeCell ref="JCM50:JCN50"/>
    <mergeCell ref="JCO50:JCP50"/>
    <mergeCell ref="JCQ50:JCR50"/>
    <mergeCell ref="JCS50:JCT50"/>
    <mergeCell ref="JCU50:JCV50"/>
    <mergeCell ref="JIK50:JIL50"/>
    <mergeCell ref="JIM50:JIN50"/>
    <mergeCell ref="JIO50:JIP50"/>
    <mergeCell ref="JDC50:JDD50"/>
    <mergeCell ref="JDE50:JDF50"/>
    <mergeCell ref="JDG50:JDH50"/>
    <mergeCell ref="JDI50:JDJ50"/>
    <mergeCell ref="JDK50:JDL50"/>
    <mergeCell ref="JDM50:JDN50"/>
    <mergeCell ref="JDO50:JDP50"/>
    <mergeCell ref="JDQ50:JDR50"/>
    <mergeCell ref="JDS50:JDT50"/>
    <mergeCell ref="JDU50:JDV50"/>
    <mergeCell ref="JDW50:JDX50"/>
    <mergeCell ref="JDY50:JDZ50"/>
    <mergeCell ref="JEA50:JEB50"/>
    <mergeCell ref="JEC50:JED50"/>
    <mergeCell ref="JEE50:JEF50"/>
    <mergeCell ref="JEG50:JEH50"/>
    <mergeCell ref="JEI50:JEJ50"/>
    <mergeCell ref="JEK50:JEL50"/>
    <mergeCell ref="JEM50:JEN50"/>
    <mergeCell ref="JEO50:JEP50"/>
    <mergeCell ref="JEQ50:JER50"/>
    <mergeCell ref="JES50:JET50"/>
    <mergeCell ref="JEU50:JEV50"/>
    <mergeCell ref="JEW50:JEX50"/>
    <mergeCell ref="JEY50:JEZ50"/>
    <mergeCell ref="JFA50:JFB50"/>
    <mergeCell ref="JFC50:JFD50"/>
    <mergeCell ref="JFE50:JFF50"/>
    <mergeCell ref="JFG50:JFH50"/>
    <mergeCell ref="JFI50:JFJ50"/>
    <mergeCell ref="JFK50:JFL50"/>
    <mergeCell ref="JFM50:JFN50"/>
    <mergeCell ref="JFO50:JFP50"/>
    <mergeCell ref="JFQ50:JFR50"/>
    <mergeCell ref="JFS50:JFT50"/>
    <mergeCell ref="JFU50:JFV50"/>
    <mergeCell ref="JFW50:JFX50"/>
    <mergeCell ref="JFY50:JFZ50"/>
    <mergeCell ref="JGA50:JGB50"/>
    <mergeCell ref="JGC50:JGD50"/>
    <mergeCell ref="JGE50:JGF50"/>
    <mergeCell ref="JGG50:JGH50"/>
    <mergeCell ref="JGI50:JGJ50"/>
    <mergeCell ref="JGK50:JGL50"/>
    <mergeCell ref="JGM50:JGN50"/>
    <mergeCell ref="JGO50:JGP50"/>
    <mergeCell ref="JGQ50:JGR50"/>
    <mergeCell ref="JGS50:JGT50"/>
    <mergeCell ref="JGU50:JGV50"/>
    <mergeCell ref="JGW50:JGX50"/>
    <mergeCell ref="JGY50:JGZ50"/>
    <mergeCell ref="JHA50:JHB50"/>
    <mergeCell ref="JHC50:JHD50"/>
    <mergeCell ref="JHE50:JHF50"/>
    <mergeCell ref="JHG50:JHH50"/>
    <mergeCell ref="JHI50:JHJ50"/>
    <mergeCell ref="JHK50:JHL50"/>
    <mergeCell ref="JHM50:JHN50"/>
    <mergeCell ref="JHO50:JHP50"/>
    <mergeCell ref="JHQ50:JHR50"/>
    <mergeCell ref="JHS50:JHT50"/>
    <mergeCell ref="JHU50:JHV50"/>
    <mergeCell ref="JHW50:JHX50"/>
    <mergeCell ref="JHY50:JHZ50"/>
    <mergeCell ref="JIA50:JIB50"/>
    <mergeCell ref="JIC50:JID50"/>
    <mergeCell ref="JIE50:JIF50"/>
    <mergeCell ref="JIG50:JIH50"/>
    <mergeCell ref="JII50:JIJ50"/>
    <mergeCell ref="JNY50:JNZ50"/>
    <mergeCell ref="JNK50:JNL50"/>
    <mergeCell ref="JNM50:JNN50"/>
    <mergeCell ref="JNO50:JNP50"/>
    <mergeCell ref="JNQ50:JNR50"/>
    <mergeCell ref="JNS50:JNT50"/>
    <mergeCell ref="JNU50:JNV50"/>
    <mergeCell ref="JNW50:JNX50"/>
    <mergeCell ref="JOA50:JOB50"/>
    <mergeCell ref="JOC50:JOD50"/>
    <mergeCell ref="JIQ50:JIR50"/>
    <mergeCell ref="JIS50:JIT50"/>
    <mergeCell ref="JIU50:JIV50"/>
    <mergeCell ref="JIW50:JIX50"/>
    <mergeCell ref="JIY50:JIZ50"/>
    <mergeCell ref="JJA50:JJB50"/>
    <mergeCell ref="JJC50:JJD50"/>
    <mergeCell ref="JJE50:JJF50"/>
    <mergeCell ref="JJG50:JJH50"/>
    <mergeCell ref="JJI50:JJJ50"/>
    <mergeCell ref="JJK50:JJL50"/>
    <mergeCell ref="JJM50:JJN50"/>
    <mergeCell ref="JJO50:JJP50"/>
    <mergeCell ref="JJQ50:JJR50"/>
    <mergeCell ref="JJS50:JJT50"/>
    <mergeCell ref="JJU50:JJV50"/>
    <mergeCell ref="JJW50:JJX50"/>
    <mergeCell ref="JJY50:JJZ50"/>
    <mergeCell ref="JKA50:JKB50"/>
    <mergeCell ref="JKC50:JKD50"/>
    <mergeCell ref="JKE50:JKF50"/>
    <mergeCell ref="JKG50:JKH50"/>
    <mergeCell ref="JKI50:JKJ50"/>
    <mergeCell ref="JKK50:JKL50"/>
    <mergeCell ref="JKM50:JKN50"/>
    <mergeCell ref="JKO50:JKP50"/>
    <mergeCell ref="JKQ50:JKR50"/>
    <mergeCell ref="JKS50:JKT50"/>
    <mergeCell ref="JKU50:JKV50"/>
    <mergeCell ref="JKW50:JKX50"/>
    <mergeCell ref="JKY50:JKZ50"/>
    <mergeCell ref="JLA50:JLB50"/>
    <mergeCell ref="JLC50:JLD50"/>
    <mergeCell ref="JLE50:JLF50"/>
    <mergeCell ref="JLG50:JLH50"/>
    <mergeCell ref="JLI50:JLJ50"/>
    <mergeCell ref="JLK50:JLL50"/>
    <mergeCell ref="JLM50:JLN50"/>
    <mergeCell ref="JLO50:JLP50"/>
    <mergeCell ref="JLQ50:JLR50"/>
    <mergeCell ref="JLS50:JLT50"/>
    <mergeCell ref="JLU50:JLV50"/>
    <mergeCell ref="JLW50:JLX50"/>
    <mergeCell ref="JLY50:JLZ50"/>
    <mergeCell ref="JMA50:JMB50"/>
    <mergeCell ref="JMC50:JMD50"/>
    <mergeCell ref="JME50:JMF50"/>
    <mergeCell ref="JMG50:JMH50"/>
    <mergeCell ref="JMI50:JMJ50"/>
    <mergeCell ref="JMK50:JML50"/>
    <mergeCell ref="JMM50:JMN50"/>
    <mergeCell ref="JMO50:JMP50"/>
    <mergeCell ref="JMQ50:JMR50"/>
    <mergeCell ref="JMS50:JMT50"/>
    <mergeCell ref="JMU50:JMV50"/>
    <mergeCell ref="JMW50:JMX50"/>
    <mergeCell ref="JMY50:JMZ50"/>
    <mergeCell ref="JNA50:JNB50"/>
    <mergeCell ref="JNC50:JND50"/>
    <mergeCell ref="JNE50:JNF50"/>
    <mergeCell ref="JNG50:JNH50"/>
    <mergeCell ref="JNI50:JNJ50"/>
    <mergeCell ref="JTM50:JTN50"/>
    <mergeCell ref="JTO50:JTP50"/>
    <mergeCell ref="JTQ50:JTR50"/>
    <mergeCell ref="JOE50:JOF50"/>
    <mergeCell ref="JOG50:JOH50"/>
    <mergeCell ref="JOI50:JOJ50"/>
    <mergeCell ref="JOK50:JOL50"/>
    <mergeCell ref="JOM50:JON50"/>
    <mergeCell ref="JOO50:JOP50"/>
    <mergeCell ref="JOQ50:JOR50"/>
    <mergeCell ref="JOS50:JOT50"/>
    <mergeCell ref="JOU50:JOV50"/>
    <mergeCell ref="JOW50:JOX50"/>
    <mergeCell ref="JOY50:JOZ50"/>
    <mergeCell ref="JPA50:JPB50"/>
    <mergeCell ref="JPC50:JPD50"/>
    <mergeCell ref="JPE50:JPF50"/>
    <mergeCell ref="JPG50:JPH50"/>
    <mergeCell ref="JPI50:JPJ50"/>
    <mergeCell ref="JPK50:JPL50"/>
    <mergeCell ref="JPM50:JPN50"/>
    <mergeCell ref="JPO50:JPP50"/>
    <mergeCell ref="JPQ50:JPR50"/>
    <mergeCell ref="JPS50:JPT50"/>
    <mergeCell ref="JPU50:JPV50"/>
    <mergeCell ref="JPW50:JPX50"/>
    <mergeCell ref="JPY50:JPZ50"/>
    <mergeCell ref="JQA50:JQB50"/>
    <mergeCell ref="JQC50:JQD50"/>
    <mergeCell ref="JQE50:JQF50"/>
    <mergeCell ref="JQG50:JQH50"/>
    <mergeCell ref="JQI50:JQJ50"/>
    <mergeCell ref="JQK50:JQL50"/>
    <mergeCell ref="JQM50:JQN50"/>
    <mergeCell ref="JQO50:JQP50"/>
    <mergeCell ref="JQQ50:JQR50"/>
    <mergeCell ref="JQS50:JQT50"/>
    <mergeCell ref="JQU50:JQV50"/>
    <mergeCell ref="JQW50:JQX50"/>
    <mergeCell ref="JQY50:JQZ50"/>
    <mergeCell ref="JRA50:JRB50"/>
    <mergeCell ref="JRC50:JRD50"/>
    <mergeCell ref="JRE50:JRF50"/>
    <mergeCell ref="JRG50:JRH50"/>
    <mergeCell ref="JRI50:JRJ50"/>
    <mergeCell ref="JRK50:JRL50"/>
    <mergeCell ref="JRM50:JRN50"/>
    <mergeCell ref="JRO50:JRP50"/>
    <mergeCell ref="JRQ50:JRR50"/>
    <mergeCell ref="JRS50:JRT50"/>
    <mergeCell ref="JRU50:JRV50"/>
    <mergeCell ref="JRW50:JRX50"/>
    <mergeCell ref="JRY50:JRZ50"/>
    <mergeCell ref="JSA50:JSB50"/>
    <mergeCell ref="JSC50:JSD50"/>
    <mergeCell ref="JSE50:JSF50"/>
    <mergeCell ref="JSG50:JSH50"/>
    <mergeCell ref="JSI50:JSJ50"/>
    <mergeCell ref="JSK50:JSL50"/>
    <mergeCell ref="JSM50:JSN50"/>
    <mergeCell ref="JSO50:JSP50"/>
    <mergeCell ref="JSQ50:JSR50"/>
    <mergeCell ref="JSS50:JST50"/>
    <mergeCell ref="JSU50:JSV50"/>
    <mergeCell ref="JSW50:JSX50"/>
    <mergeCell ref="JSY50:JSZ50"/>
    <mergeCell ref="JTA50:JTB50"/>
    <mergeCell ref="JTC50:JTD50"/>
    <mergeCell ref="JTE50:JTF50"/>
    <mergeCell ref="JTG50:JTH50"/>
    <mergeCell ref="JTI50:JTJ50"/>
    <mergeCell ref="JTK50:JTL50"/>
    <mergeCell ref="JZA50:JZB50"/>
    <mergeCell ref="JZC50:JZD50"/>
    <mergeCell ref="JZE50:JZF50"/>
    <mergeCell ref="JTS50:JTT50"/>
    <mergeCell ref="JTU50:JTV50"/>
    <mergeCell ref="JTW50:JTX50"/>
    <mergeCell ref="JTY50:JTZ50"/>
    <mergeCell ref="JUA50:JUB50"/>
    <mergeCell ref="JUC50:JUD50"/>
    <mergeCell ref="JUE50:JUF50"/>
    <mergeCell ref="JUG50:JUH50"/>
    <mergeCell ref="JUI50:JUJ50"/>
    <mergeCell ref="JUK50:JUL50"/>
    <mergeCell ref="JUM50:JUN50"/>
    <mergeCell ref="JUO50:JUP50"/>
    <mergeCell ref="JUQ50:JUR50"/>
    <mergeCell ref="JUS50:JUT50"/>
    <mergeCell ref="JUU50:JUV50"/>
    <mergeCell ref="JUW50:JUX50"/>
    <mergeCell ref="JUY50:JUZ50"/>
    <mergeCell ref="JVA50:JVB50"/>
    <mergeCell ref="JVC50:JVD50"/>
    <mergeCell ref="JVE50:JVF50"/>
    <mergeCell ref="JVG50:JVH50"/>
    <mergeCell ref="JVI50:JVJ50"/>
    <mergeCell ref="JVK50:JVL50"/>
    <mergeCell ref="JVM50:JVN50"/>
    <mergeCell ref="JVO50:JVP50"/>
    <mergeCell ref="JVQ50:JVR50"/>
    <mergeCell ref="JVS50:JVT50"/>
    <mergeCell ref="JVU50:JVV50"/>
    <mergeCell ref="JVW50:JVX50"/>
    <mergeCell ref="JVY50:JVZ50"/>
    <mergeCell ref="JWA50:JWB50"/>
    <mergeCell ref="JWC50:JWD50"/>
    <mergeCell ref="JWE50:JWF50"/>
    <mergeCell ref="JWG50:JWH50"/>
    <mergeCell ref="JWI50:JWJ50"/>
    <mergeCell ref="JWK50:JWL50"/>
    <mergeCell ref="JWM50:JWN50"/>
    <mergeCell ref="JWO50:JWP50"/>
    <mergeCell ref="JWQ50:JWR50"/>
    <mergeCell ref="JWS50:JWT50"/>
    <mergeCell ref="JWU50:JWV50"/>
    <mergeCell ref="JWW50:JWX50"/>
    <mergeCell ref="JWY50:JWZ50"/>
    <mergeCell ref="JXA50:JXB50"/>
    <mergeCell ref="JXC50:JXD50"/>
    <mergeCell ref="JXE50:JXF50"/>
    <mergeCell ref="JXG50:JXH50"/>
    <mergeCell ref="JXI50:JXJ50"/>
    <mergeCell ref="JXK50:JXL50"/>
    <mergeCell ref="JXM50:JXN50"/>
    <mergeCell ref="JXO50:JXP50"/>
    <mergeCell ref="JXQ50:JXR50"/>
    <mergeCell ref="JXS50:JXT50"/>
    <mergeCell ref="JXU50:JXV50"/>
    <mergeCell ref="JXW50:JXX50"/>
    <mergeCell ref="JXY50:JXZ50"/>
    <mergeCell ref="JYA50:JYB50"/>
    <mergeCell ref="JYC50:JYD50"/>
    <mergeCell ref="JYE50:JYF50"/>
    <mergeCell ref="JYG50:JYH50"/>
    <mergeCell ref="JYI50:JYJ50"/>
    <mergeCell ref="JYK50:JYL50"/>
    <mergeCell ref="JYM50:JYN50"/>
    <mergeCell ref="JYO50:JYP50"/>
    <mergeCell ref="JYQ50:JYR50"/>
    <mergeCell ref="JYS50:JYT50"/>
    <mergeCell ref="JYU50:JYV50"/>
    <mergeCell ref="JYW50:JYX50"/>
    <mergeCell ref="JYY50:JYZ50"/>
    <mergeCell ref="KEO50:KEP50"/>
    <mergeCell ref="KEQ50:KER50"/>
    <mergeCell ref="KES50:KET50"/>
    <mergeCell ref="JZG50:JZH50"/>
    <mergeCell ref="JZI50:JZJ50"/>
    <mergeCell ref="JZK50:JZL50"/>
    <mergeCell ref="JZM50:JZN50"/>
    <mergeCell ref="JZO50:JZP50"/>
    <mergeCell ref="JZQ50:JZR50"/>
    <mergeCell ref="JZS50:JZT50"/>
    <mergeCell ref="JZU50:JZV50"/>
    <mergeCell ref="JZW50:JZX50"/>
    <mergeCell ref="JZY50:JZZ50"/>
    <mergeCell ref="KAA50:KAB50"/>
    <mergeCell ref="KAC50:KAD50"/>
    <mergeCell ref="KAE50:KAF50"/>
    <mergeCell ref="KAG50:KAH50"/>
    <mergeCell ref="KAI50:KAJ50"/>
    <mergeCell ref="KAK50:KAL50"/>
    <mergeCell ref="KAM50:KAN50"/>
    <mergeCell ref="KAO50:KAP50"/>
    <mergeCell ref="KAQ50:KAR50"/>
    <mergeCell ref="KAS50:KAT50"/>
    <mergeCell ref="KAU50:KAV50"/>
    <mergeCell ref="KAW50:KAX50"/>
    <mergeCell ref="KAY50:KAZ50"/>
    <mergeCell ref="KBA50:KBB50"/>
    <mergeCell ref="KBC50:KBD50"/>
    <mergeCell ref="KBE50:KBF50"/>
    <mergeCell ref="KBG50:KBH50"/>
    <mergeCell ref="KBI50:KBJ50"/>
    <mergeCell ref="KBK50:KBL50"/>
    <mergeCell ref="KBM50:KBN50"/>
    <mergeCell ref="KBO50:KBP50"/>
    <mergeCell ref="KBQ50:KBR50"/>
    <mergeCell ref="KBS50:KBT50"/>
    <mergeCell ref="KBU50:KBV50"/>
    <mergeCell ref="KBW50:KBX50"/>
    <mergeCell ref="KBY50:KBZ50"/>
    <mergeCell ref="KCA50:KCB50"/>
    <mergeCell ref="KCC50:KCD50"/>
    <mergeCell ref="KCE50:KCF50"/>
    <mergeCell ref="KCG50:KCH50"/>
    <mergeCell ref="KCI50:KCJ50"/>
    <mergeCell ref="KCK50:KCL50"/>
    <mergeCell ref="KCM50:KCN50"/>
    <mergeCell ref="KCO50:KCP50"/>
    <mergeCell ref="KCQ50:KCR50"/>
    <mergeCell ref="KCS50:KCT50"/>
    <mergeCell ref="KCU50:KCV50"/>
    <mergeCell ref="KCW50:KCX50"/>
    <mergeCell ref="KCY50:KCZ50"/>
    <mergeCell ref="KDA50:KDB50"/>
    <mergeCell ref="KDC50:KDD50"/>
    <mergeCell ref="KDE50:KDF50"/>
    <mergeCell ref="KDG50:KDH50"/>
    <mergeCell ref="KDI50:KDJ50"/>
    <mergeCell ref="KDK50:KDL50"/>
    <mergeCell ref="KDM50:KDN50"/>
    <mergeCell ref="KDO50:KDP50"/>
    <mergeCell ref="KDQ50:KDR50"/>
    <mergeCell ref="KDS50:KDT50"/>
    <mergeCell ref="KDU50:KDV50"/>
    <mergeCell ref="KDW50:KDX50"/>
    <mergeCell ref="KDY50:KDZ50"/>
    <mergeCell ref="KEA50:KEB50"/>
    <mergeCell ref="KEC50:KED50"/>
    <mergeCell ref="KEE50:KEF50"/>
    <mergeCell ref="KEG50:KEH50"/>
    <mergeCell ref="KEI50:KEJ50"/>
    <mergeCell ref="KEK50:KEL50"/>
    <mergeCell ref="KEM50:KEN50"/>
    <mergeCell ref="KKC50:KKD50"/>
    <mergeCell ref="KKE50:KKF50"/>
    <mergeCell ref="KKG50:KKH50"/>
    <mergeCell ref="KEU50:KEV50"/>
    <mergeCell ref="KEW50:KEX50"/>
    <mergeCell ref="KEY50:KEZ50"/>
    <mergeCell ref="KFA50:KFB50"/>
    <mergeCell ref="KFC50:KFD50"/>
    <mergeCell ref="KFE50:KFF50"/>
    <mergeCell ref="KFG50:KFH50"/>
    <mergeCell ref="KFI50:KFJ50"/>
    <mergeCell ref="KFK50:KFL50"/>
    <mergeCell ref="KFM50:KFN50"/>
    <mergeCell ref="KFO50:KFP50"/>
    <mergeCell ref="KFQ50:KFR50"/>
    <mergeCell ref="KFS50:KFT50"/>
    <mergeCell ref="KFU50:KFV50"/>
    <mergeCell ref="KFW50:KFX50"/>
    <mergeCell ref="KFY50:KFZ50"/>
    <mergeCell ref="KGA50:KGB50"/>
    <mergeCell ref="KGC50:KGD50"/>
    <mergeCell ref="KGE50:KGF50"/>
    <mergeCell ref="KGG50:KGH50"/>
    <mergeCell ref="KGI50:KGJ50"/>
    <mergeCell ref="KGK50:KGL50"/>
    <mergeCell ref="KGM50:KGN50"/>
    <mergeCell ref="KGO50:KGP50"/>
    <mergeCell ref="KGQ50:KGR50"/>
    <mergeCell ref="KGS50:KGT50"/>
    <mergeCell ref="KGU50:KGV50"/>
    <mergeCell ref="KGW50:KGX50"/>
    <mergeCell ref="KGY50:KGZ50"/>
    <mergeCell ref="KHA50:KHB50"/>
    <mergeCell ref="KHC50:KHD50"/>
    <mergeCell ref="KHE50:KHF50"/>
    <mergeCell ref="KHG50:KHH50"/>
    <mergeCell ref="KHI50:KHJ50"/>
    <mergeCell ref="KHK50:KHL50"/>
    <mergeCell ref="KHM50:KHN50"/>
    <mergeCell ref="KHO50:KHP50"/>
    <mergeCell ref="KHQ50:KHR50"/>
    <mergeCell ref="KHS50:KHT50"/>
    <mergeCell ref="KHU50:KHV50"/>
    <mergeCell ref="KHW50:KHX50"/>
    <mergeCell ref="KHY50:KHZ50"/>
    <mergeCell ref="KIA50:KIB50"/>
    <mergeCell ref="KIC50:KID50"/>
    <mergeCell ref="KIE50:KIF50"/>
    <mergeCell ref="KIG50:KIH50"/>
    <mergeCell ref="KII50:KIJ50"/>
    <mergeCell ref="KIK50:KIL50"/>
    <mergeCell ref="KIM50:KIN50"/>
    <mergeCell ref="KIO50:KIP50"/>
    <mergeCell ref="KIQ50:KIR50"/>
    <mergeCell ref="KIS50:KIT50"/>
    <mergeCell ref="KIU50:KIV50"/>
    <mergeCell ref="KIW50:KIX50"/>
    <mergeCell ref="KIY50:KIZ50"/>
    <mergeCell ref="KJA50:KJB50"/>
    <mergeCell ref="KJC50:KJD50"/>
    <mergeCell ref="KJE50:KJF50"/>
    <mergeCell ref="KJG50:KJH50"/>
    <mergeCell ref="KJI50:KJJ50"/>
    <mergeCell ref="KJK50:KJL50"/>
    <mergeCell ref="KJM50:KJN50"/>
    <mergeCell ref="KJO50:KJP50"/>
    <mergeCell ref="KJQ50:KJR50"/>
    <mergeCell ref="KJS50:KJT50"/>
    <mergeCell ref="KJU50:KJV50"/>
    <mergeCell ref="KJW50:KJX50"/>
    <mergeCell ref="KJY50:KJZ50"/>
    <mergeCell ref="KKA50:KKB50"/>
    <mergeCell ref="KPQ50:KPR50"/>
    <mergeCell ref="KPC50:KPD50"/>
    <mergeCell ref="KPE50:KPF50"/>
    <mergeCell ref="KPG50:KPH50"/>
    <mergeCell ref="KPI50:KPJ50"/>
    <mergeCell ref="KPK50:KPL50"/>
    <mergeCell ref="KPM50:KPN50"/>
    <mergeCell ref="KPO50:KPP50"/>
    <mergeCell ref="KPS50:KPT50"/>
    <mergeCell ref="KPU50:KPV50"/>
    <mergeCell ref="KKI50:KKJ50"/>
    <mergeCell ref="KKK50:KKL50"/>
    <mergeCell ref="KKM50:KKN50"/>
    <mergeCell ref="KKO50:KKP50"/>
    <mergeCell ref="KKQ50:KKR50"/>
    <mergeCell ref="KKS50:KKT50"/>
    <mergeCell ref="KKU50:KKV50"/>
    <mergeCell ref="KKW50:KKX50"/>
    <mergeCell ref="KKY50:KKZ50"/>
    <mergeCell ref="KLA50:KLB50"/>
    <mergeCell ref="KLC50:KLD50"/>
    <mergeCell ref="KLE50:KLF50"/>
    <mergeCell ref="KLG50:KLH50"/>
    <mergeCell ref="KLI50:KLJ50"/>
    <mergeCell ref="KLK50:KLL50"/>
    <mergeCell ref="KLM50:KLN50"/>
    <mergeCell ref="KLO50:KLP50"/>
    <mergeCell ref="KLQ50:KLR50"/>
    <mergeCell ref="KLS50:KLT50"/>
    <mergeCell ref="KLU50:KLV50"/>
    <mergeCell ref="KLW50:KLX50"/>
    <mergeCell ref="KLY50:KLZ50"/>
    <mergeCell ref="KMA50:KMB50"/>
    <mergeCell ref="KMC50:KMD50"/>
    <mergeCell ref="KME50:KMF50"/>
    <mergeCell ref="KMG50:KMH50"/>
    <mergeCell ref="KMI50:KMJ50"/>
    <mergeCell ref="KMK50:KML50"/>
    <mergeCell ref="KMM50:KMN50"/>
    <mergeCell ref="KMO50:KMP50"/>
    <mergeCell ref="KMQ50:KMR50"/>
    <mergeCell ref="KMS50:KMT50"/>
    <mergeCell ref="KMU50:KMV50"/>
    <mergeCell ref="KMW50:KMX50"/>
    <mergeCell ref="KMY50:KMZ50"/>
    <mergeCell ref="KNA50:KNB50"/>
    <mergeCell ref="KNC50:KND50"/>
    <mergeCell ref="KNE50:KNF50"/>
    <mergeCell ref="KNG50:KNH50"/>
    <mergeCell ref="KNI50:KNJ50"/>
    <mergeCell ref="KNK50:KNL50"/>
    <mergeCell ref="KNM50:KNN50"/>
    <mergeCell ref="KNO50:KNP50"/>
    <mergeCell ref="KNQ50:KNR50"/>
    <mergeCell ref="KNS50:KNT50"/>
    <mergeCell ref="KNU50:KNV50"/>
    <mergeCell ref="KNW50:KNX50"/>
    <mergeCell ref="KNY50:KNZ50"/>
    <mergeCell ref="KOA50:KOB50"/>
    <mergeCell ref="KOC50:KOD50"/>
    <mergeCell ref="KOE50:KOF50"/>
    <mergeCell ref="KOG50:KOH50"/>
    <mergeCell ref="KOI50:KOJ50"/>
    <mergeCell ref="KOK50:KOL50"/>
    <mergeCell ref="KOM50:KON50"/>
    <mergeCell ref="KOO50:KOP50"/>
    <mergeCell ref="KOQ50:KOR50"/>
    <mergeCell ref="KOS50:KOT50"/>
    <mergeCell ref="KOU50:KOV50"/>
    <mergeCell ref="KOW50:KOX50"/>
    <mergeCell ref="KOY50:KOZ50"/>
    <mergeCell ref="KPA50:KPB50"/>
    <mergeCell ref="KVE50:KVF50"/>
    <mergeCell ref="KVG50:KVH50"/>
    <mergeCell ref="KVI50:KVJ50"/>
    <mergeCell ref="KPW50:KPX50"/>
    <mergeCell ref="KPY50:KPZ50"/>
    <mergeCell ref="KQA50:KQB50"/>
    <mergeCell ref="KQC50:KQD50"/>
    <mergeCell ref="KQE50:KQF50"/>
    <mergeCell ref="KQG50:KQH50"/>
    <mergeCell ref="KQI50:KQJ50"/>
    <mergeCell ref="KQK50:KQL50"/>
    <mergeCell ref="KQM50:KQN50"/>
    <mergeCell ref="KQO50:KQP50"/>
    <mergeCell ref="KQQ50:KQR50"/>
    <mergeCell ref="KQS50:KQT50"/>
    <mergeCell ref="KQU50:KQV50"/>
    <mergeCell ref="KQW50:KQX50"/>
    <mergeCell ref="KQY50:KQZ50"/>
    <mergeCell ref="KRA50:KRB50"/>
    <mergeCell ref="KRC50:KRD50"/>
    <mergeCell ref="KRE50:KRF50"/>
    <mergeCell ref="KRG50:KRH50"/>
    <mergeCell ref="KRI50:KRJ50"/>
    <mergeCell ref="KRK50:KRL50"/>
    <mergeCell ref="KRM50:KRN50"/>
    <mergeCell ref="KRO50:KRP50"/>
    <mergeCell ref="KRQ50:KRR50"/>
    <mergeCell ref="KRS50:KRT50"/>
    <mergeCell ref="KRU50:KRV50"/>
    <mergeCell ref="KRW50:KRX50"/>
    <mergeCell ref="KRY50:KRZ50"/>
    <mergeCell ref="KSA50:KSB50"/>
    <mergeCell ref="KSC50:KSD50"/>
    <mergeCell ref="KSE50:KSF50"/>
    <mergeCell ref="KSG50:KSH50"/>
    <mergeCell ref="KSI50:KSJ50"/>
    <mergeCell ref="KSK50:KSL50"/>
    <mergeCell ref="KSM50:KSN50"/>
    <mergeCell ref="KSO50:KSP50"/>
    <mergeCell ref="KSQ50:KSR50"/>
    <mergeCell ref="KSS50:KST50"/>
    <mergeCell ref="KSU50:KSV50"/>
    <mergeCell ref="KSW50:KSX50"/>
    <mergeCell ref="KSY50:KSZ50"/>
    <mergeCell ref="KTA50:KTB50"/>
    <mergeCell ref="KTC50:KTD50"/>
    <mergeCell ref="KTE50:KTF50"/>
    <mergeCell ref="KTG50:KTH50"/>
    <mergeCell ref="KTI50:KTJ50"/>
    <mergeCell ref="KTK50:KTL50"/>
    <mergeCell ref="KTM50:KTN50"/>
    <mergeCell ref="KTO50:KTP50"/>
    <mergeCell ref="KTQ50:KTR50"/>
    <mergeCell ref="KTS50:KTT50"/>
    <mergeCell ref="KTU50:KTV50"/>
    <mergeCell ref="KTW50:KTX50"/>
    <mergeCell ref="KTY50:KTZ50"/>
    <mergeCell ref="KUA50:KUB50"/>
    <mergeCell ref="KUC50:KUD50"/>
    <mergeCell ref="KUE50:KUF50"/>
    <mergeCell ref="KUG50:KUH50"/>
    <mergeCell ref="KUI50:KUJ50"/>
    <mergeCell ref="KUK50:KUL50"/>
    <mergeCell ref="KUM50:KUN50"/>
    <mergeCell ref="KUO50:KUP50"/>
    <mergeCell ref="KUQ50:KUR50"/>
    <mergeCell ref="KUS50:KUT50"/>
    <mergeCell ref="KUU50:KUV50"/>
    <mergeCell ref="KUW50:KUX50"/>
    <mergeCell ref="KUY50:KUZ50"/>
    <mergeCell ref="KVA50:KVB50"/>
    <mergeCell ref="KVC50:KVD50"/>
    <mergeCell ref="LAS50:LAT50"/>
    <mergeCell ref="LAU50:LAV50"/>
    <mergeCell ref="LAW50:LAX50"/>
    <mergeCell ref="KVK50:KVL50"/>
    <mergeCell ref="KVM50:KVN50"/>
    <mergeCell ref="KVO50:KVP50"/>
    <mergeCell ref="KVQ50:KVR50"/>
    <mergeCell ref="KVS50:KVT50"/>
    <mergeCell ref="KVU50:KVV50"/>
    <mergeCell ref="KVW50:KVX50"/>
    <mergeCell ref="KVY50:KVZ50"/>
    <mergeCell ref="KWA50:KWB50"/>
    <mergeCell ref="KWC50:KWD50"/>
    <mergeCell ref="KWE50:KWF50"/>
    <mergeCell ref="KWG50:KWH50"/>
    <mergeCell ref="KWI50:KWJ50"/>
    <mergeCell ref="KWK50:KWL50"/>
    <mergeCell ref="KWM50:KWN50"/>
    <mergeCell ref="KWO50:KWP50"/>
    <mergeCell ref="KWQ50:KWR50"/>
    <mergeCell ref="KWS50:KWT50"/>
    <mergeCell ref="KWU50:KWV50"/>
    <mergeCell ref="KWW50:KWX50"/>
    <mergeCell ref="KWY50:KWZ50"/>
    <mergeCell ref="KXA50:KXB50"/>
    <mergeCell ref="KXC50:KXD50"/>
    <mergeCell ref="KXE50:KXF50"/>
    <mergeCell ref="KXG50:KXH50"/>
    <mergeCell ref="KXI50:KXJ50"/>
    <mergeCell ref="KXK50:KXL50"/>
    <mergeCell ref="KXM50:KXN50"/>
    <mergeCell ref="KXO50:KXP50"/>
    <mergeCell ref="KXQ50:KXR50"/>
    <mergeCell ref="KXS50:KXT50"/>
    <mergeCell ref="KXU50:KXV50"/>
    <mergeCell ref="KXW50:KXX50"/>
    <mergeCell ref="KXY50:KXZ50"/>
    <mergeCell ref="KYA50:KYB50"/>
    <mergeCell ref="KYC50:KYD50"/>
    <mergeCell ref="KYE50:KYF50"/>
    <mergeCell ref="KYG50:KYH50"/>
    <mergeCell ref="KYI50:KYJ50"/>
    <mergeCell ref="KYK50:KYL50"/>
    <mergeCell ref="KYM50:KYN50"/>
    <mergeCell ref="KYO50:KYP50"/>
    <mergeCell ref="KYQ50:KYR50"/>
    <mergeCell ref="KYS50:KYT50"/>
    <mergeCell ref="KYU50:KYV50"/>
    <mergeCell ref="KYW50:KYX50"/>
    <mergeCell ref="KYY50:KYZ50"/>
    <mergeCell ref="KZA50:KZB50"/>
    <mergeCell ref="KZC50:KZD50"/>
    <mergeCell ref="KZE50:KZF50"/>
    <mergeCell ref="KZG50:KZH50"/>
    <mergeCell ref="KZI50:KZJ50"/>
    <mergeCell ref="KZK50:KZL50"/>
    <mergeCell ref="KZM50:KZN50"/>
    <mergeCell ref="KZO50:KZP50"/>
    <mergeCell ref="KZQ50:KZR50"/>
    <mergeCell ref="KZS50:KZT50"/>
    <mergeCell ref="KZU50:KZV50"/>
    <mergeCell ref="KZW50:KZX50"/>
    <mergeCell ref="KZY50:KZZ50"/>
    <mergeCell ref="LAA50:LAB50"/>
    <mergeCell ref="LAC50:LAD50"/>
    <mergeCell ref="LAE50:LAF50"/>
    <mergeCell ref="LAG50:LAH50"/>
    <mergeCell ref="LAI50:LAJ50"/>
    <mergeCell ref="LAK50:LAL50"/>
    <mergeCell ref="LAM50:LAN50"/>
    <mergeCell ref="LAO50:LAP50"/>
    <mergeCell ref="LAQ50:LAR50"/>
    <mergeCell ref="LGG50:LGH50"/>
    <mergeCell ref="LGI50:LGJ50"/>
    <mergeCell ref="LGK50:LGL50"/>
    <mergeCell ref="LAY50:LAZ50"/>
    <mergeCell ref="LBA50:LBB50"/>
    <mergeCell ref="LBC50:LBD50"/>
    <mergeCell ref="LBE50:LBF50"/>
    <mergeCell ref="LBG50:LBH50"/>
    <mergeCell ref="LBI50:LBJ50"/>
    <mergeCell ref="LBK50:LBL50"/>
    <mergeCell ref="LBM50:LBN50"/>
    <mergeCell ref="LBO50:LBP50"/>
    <mergeCell ref="LBQ50:LBR50"/>
    <mergeCell ref="LBS50:LBT50"/>
    <mergeCell ref="LBU50:LBV50"/>
    <mergeCell ref="LBW50:LBX50"/>
    <mergeCell ref="LBY50:LBZ50"/>
    <mergeCell ref="LCA50:LCB50"/>
    <mergeCell ref="LCC50:LCD50"/>
    <mergeCell ref="LCE50:LCF50"/>
    <mergeCell ref="LCG50:LCH50"/>
    <mergeCell ref="LCI50:LCJ50"/>
    <mergeCell ref="LCK50:LCL50"/>
    <mergeCell ref="LCM50:LCN50"/>
    <mergeCell ref="LCO50:LCP50"/>
    <mergeCell ref="LCQ50:LCR50"/>
    <mergeCell ref="LCS50:LCT50"/>
    <mergeCell ref="LCU50:LCV50"/>
    <mergeCell ref="LCW50:LCX50"/>
    <mergeCell ref="LCY50:LCZ50"/>
    <mergeCell ref="LDA50:LDB50"/>
    <mergeCell ref="LDC50:LDD50"/>
    <mergeCell ref="LDE50:LDF50"/>
    <mergeCell ref="LDG50:LDH50"/>
    <mergeCell ref="LDI50:LDJ50"/>
    <mergeCell ref="LDK50:LDL50"/>
    <mergeCell ref="LDM50:LDN50"/>
    <mergeCell ref="LDO50:LDP50"/>
    <mergeCell ref="LDQ50:LDR50"/>
    <mergeCell ref="LDS50:LDT50"/>
    <mergeCell ref="LDU50:LDV50"/>
    <mergeCell ref="LDW50:LDX50"/>
    <mergeCell ref="LDY50:LDZ50"/>
    <mergeCell ref="LEA50:LEB50"/>
    <mergeCell ref="LEC50:LED50"/>
    <mergeCell ref="LEE50:LEF50"/>
    <mergeCell ref="LEG50:LEH50"/>
    <mergeCell ref="LEI50:LEJ50"/>
    <mergeCell ref="LEK50:LEL50"/>
    <mergeCell ref="LEM50:LEN50"/>
    <mergeCell ref="LEO50:LEP50"/>
    <mergeCell ref="LEQ50:LER50"/>
    <mergeCell ref="LES50:LET50"/>
    <mergeCell ref="LEU50:LEV50"/>
    <mergeCell ref="LEW50:LEX50"/>
    <mergeCell ref="LEY50:LEZ50"/>
    <mergeCell ref="LFA50:LFB50"/>
    <mergeCell ref="LFC50:LFD50"/>
    <mergeCell ref="LFE50:LFF50"/>
    <mergeCell ref="LFG50:LFH50"/>
    <mergeCell ref="LFI50:LFJ50"/>
    <mergeCell ref="LFK50:LFL50"/>
    <mergeCell ref="LFM50:LFN50"/>
    <mergeCell ref="LFO50:LFP50"/>
    <mergeCell ref="LFQ50:LFR50"/>
    <mergeCell ref="LFS50:LFT50"/>
    <mergeCell ref="LFU50:LFV50"/>
    <mergeCell ref="LFW50:LFX50"/>
    <mergeCell ref="LFY50:LFZ50"/>
    <mergeCell ref="LGA50:LGB50"/>
    <mergeCell ref="LGC50:LGD50"/>
    <mergeCell ref="LGE50:LGF50"/>
    <mergeCell ref="LLU50:LLV50"/>
    <mergeCell ref="LLW50:LLX50"/>
    <mergeCell ref="LLY50:LLZ50"/>
    <mergeCell ref="LGM50:LGN50"/>
    <mergeCell ref="LGO50:LGP50"/>
    <mergeCell ref="LGQ50:LGR50"/>
    <mergeCell ref="LGS50:LGT50"/>
    <mergeCell ref="LGU50:LGV50"/>
    <mergeCell ref="LGW50:LGX50"/>
    <mergeCell ref="LGY50:LGZ50"/>
    <mergeCell ref="LHA50:LHB50"/>
    <mergeCell ref="LHC50:LHD50"/>
    <mergeCell ref="LHE50:LHF50"/>
    <mergeCell ref="LHG50:LHH50"/>
    <mergeCell ref="LHI50:LHJ50"/>
    <mergeCell ref="LHK50:LHL50"/>
    <mergeCell ref="LHM50:LHN50"/>
    <mergeCell ref="LHO50:LHP50"/>
    <mergeCell ref="LHQ50:LHR50"/>
    <mergeCell ref="LHS50:LHT50"/>
    <mergeCell ref="LHU50:LHV50"/>
    <mergeCell ref="LHW50:LHX50"/>
    <mergeCell ref="LHY50:LHZ50"/>
    <mergeCell ref="LIA50:LIB50"/>
    <mergeCell ref="LIC50:LID50"/>
    <mergeCell ref="LIE50:LIF50"/>
    <mergeCell ref="LIG50:LIH50"/>
    <mergeCell ref="LII50:LIJ50"/>
    <mergeCell ref="LIK50:LIL50"/>
    <mergeCell ref="LIM50:LIN50"/>
    <mergeCell ref="LIO50:LIP50"/>
    <mergeCell ref="LIQ50:LIR50"/>
    <mergeCell ref="LIS50:LIT50"/>
    <mergeCell ref="LIU50:LIV50"/>
    <mergeCell ref="LIW50:LIX50"/>
    <mergeCell ref="LIY50:LIZ50"/>
    <mergeCell ref="LJA50:LJB50"/>
    <mergeCell ref="LJC50:LJD50"/>
    <mergeCell ref="LJE50:LJF50"/>
    <mergeCell ref="LJG50:LJH50"/>
    <mergeCell ref="LJI50:LJJ50"/>
    <mergeCell ref="LJK50:LJL50"/>
    <mergeCell ref="LJM50:LJN50"/>
    <mergeCell ref="LJO50:LJP50"/>
    <mergeCell ref="LJQ50:LJR50"/>
    <mergeCell ref="LJS50:LJT50"/>
    <mergeCell ref="LJU50:LJV50"/>
    <mergeCell ref="LJW50:LJX50"/>
    <mergeCell ref="LJY50:LJZ50"/>
    <mergeCell ref="LKA50:LKB50"/>
    <mergeCell ref="LKC50:LKD50"/>
    <mergeCell ref="LKE50:LKF50"/>
    <mergeCell ref="LKG50:LKH50"/>
    <mergeCell ref="LKI50:LKJ50"/>
    <mergeCell ref="LKK50:LKL50"/>
    <mergeCell ref="LKM50:LKN50"/>
    <mergeCell ref="LKO50:LKP50"/>
    <mergeCell ref="LKQ50:LKR50"/>
    <mergeCell ref="LKS50:LKT50"/>
    <mergeCell ref="LKU50:LKV50"/>
    <mergeCell ref="LKW50:LKX50"/>
    <mergeCell ref="LKY50:LKZ50"/>
    <mergeCell ref="LLA50:LLB50"/>
    <mergeCell ref="LLC50:LLD50"/>
    <mergeCell ref="LLE50:LLF50"/>
    <mergeCell ref="LLG50:LLH50"/>
    <mergeCell ref="LLI50:LLJ50"/>
    <mergeCell ref="LLK50:LLL50"/>
    <mergeCell ref="LLM50:LLN50"/>
    <mergeCell ref="LLO50:LLP50"/>
    <mergeCell ref="LLQ50:LLR50"/>
    <mergeCell ref="LLS50:LLT50"/>
    <mergeCell ref="LRI50:LRJ50"/>
    <mergeCell ref="LQU50:LQV50"/>
    <mergeCell ref="LQW50:LQX50"/>
    <mergeCell ref="LQY50:LQZ50"/>
    <mergeCell ref="LRA50:LRB50"/>
    <mergeCell ref="LRC50:LRD50"/>
    <mergeCell ref="LRE50:LRF50"/>
    <mergeCell ref="LRG50:LRH50"/>
    <mergeCell ref="LRK50:LRL50"/>
    <mergeCell ref="LRM50:LRN50"/>
    <mergeCell ref="LMA50:LMB50"/>
    <mergeCell ref="LMC50:LMD50"/>
    <mergeCell ref="LME50:LMF50"/>
    <mergeCell ref="LMG50:LMH50"/>
    <mergeCell ref="LMI50:LMJ50"/>
    <mergeCell ref="LMK50:LML50"/>
    <mergeCell ref="LMM50:LMN50"/>
    <mergeCell ref="LMO50:LMP50"/>
    <mergeCell ref="LMQ50:LMR50"/>
    <mergeCell ref="LMS50:LMT50"/>
    <mergeCell ref="LMU50:LMV50"/>
    <mergeCell ref="LMW50:LMX50"/>
    <mergeCell ref="LMY50:LMZ50"/>
    <mergeCell ref="LNA50:LNB50"/>
    <mergeCell ref="LNC50:LND50"/>
    <mergeCell ref="LNE50:LNF50"/>
    <mergeCell ref="LNG50:LNH50"/>
    <mergeCell ref="LNI50:LNJ50"/>
    <mergeCell ref="LNK50:LNL50"/>
    <mergeCell ref="LNM50:LNN50"/>
    <mergeCell ref="LNO50:LNP50"/>
    <mergeCell ref="LNQ50:LNR50"/>
    <mergeCell ref="LNS50:LNT50"/>
    <mergeCell ref="LNU50:LNV50"/>
    <mergeCell ref="LNW50:LNX50"/>
    <mergeCell ref="LNY50:LNZ50"/>
    <mergeCell ref="LOA50:LOB50"/>
    <mergeCell ref="LOC50:LOD50"/>
    <mergeCell ref="LOE50:LOF50"/>
    <mergeCell ref="LOG50:LOH50"/>
    <mergeCell ref="LOI50:LOJ50"/>
    <mergeCell ref="LOK50:LOL50"/>
    <mergeCell ref="LOM50:LON50"/>
    <mergeCell ref="LOO50:LOP50"/>
    <mergeCell ref="LOQ50:LOR50"/>
    <mergeCell ref="LOS50:LOT50"/>
    <mergeCell ref="LOU50:LOV50"/>
    <mergeCell ref="LOW50:LOX50"/>
    <mergeCell ref="LOY50:LOZ50"/>
    <mergeCell ref="LPA50:LPB50"/>
    <mergeCell ref="LPC50:LPD50"/>
    <mergeCell ref="LPE50:LPF50"/>
    <mergeCell ref="LPG50:LPH50"/>
    <mergeCell ref="LPI50:LPJ50"/>
    <mergeCell ref="LPK50:LPL50"/>
    <mergeCell ref="LPM50:LPN50"/>
    <mergeCell ref="LPO50:LPP50"/>
    <mergeCell ref="LPQ50:LPR50"/>
    <mergeCell ref="LPS50:LPT50"/>
    <mergeCell ref="LPU50:LPV50"/>
    <mergeCell ref="LPW50:LPX50"/>
    <mergeCell ref="LPY50:LPZ50"/>
    <mergeCell ref="LQA50:LQB50"/>
    <mergeCell ref="LQC50:LQD50"/>
    <mergeCell ref="LQE50:LQF50"/>
    <mergeCell ref="LQG50:LQH50"/>
    <mergeCell ref="LQI50:LQJ50"/>
    <mergeCell ref="LQK50:LQL50"/>
    <mergeCell ref="LQM50:LQN50"/>
    <mergeCell ref="LQO50:LQP50"/>
    <mergeCell ref="LQQ50:LQR50"/>
    <mergeCell ref="LQS50:LQT50"/>
    <mergeCell ref="LWW50:LWX50"/>
    <mergeCell ref="LWY50:LWZ50"/>
    <mergeCell ref="LXA50:LXB50"/>
    <mergeCell ref="LRO50:LRP50"/>
    <mergeCell ref="LRQ50:LRR50"/>
    <mergeCell ref="LRS50:LRT50"/>
    <mergeCell ref="LRU50:LRV50"/>
    <mergeCell ref="LRW50:LRX50"/>
    <mergeCell ref="LRY50:LRZ50"/>
    <mergeCell ref="LSA50:LSB50"/>
    <mergeCell ref="LSC50:LSD50"/>
    <mergeCell ref="LSE50:LSF50"/>
    <mergeCell ref="LSG50:LSH50"/>
    <mergeCell ref="LSI50:LSJ50"/>
    <mergeCell ref="LSK50:LSL50"/>
    <mergeCell ref="LSM50:LSN50"/>
    <mergeCell ref="LSO50:LSP50"/>
    <mergeCell ref="LSQ50:LSR50"/>
    <mergeCell ref="LSS50:LST50"/>
    <mergeCell ref="LSU50:LSV50"/>
    <mergeCell ref="LSW50:LSX50"/>
    <mergeCell ref="LSY50:LSZ50"/>
    <mergeCell ref="LTA50:LTB50"/>
    <mergeCell ref="LTC50:LTD50"/>
    <mergeCell ref="LTE50:LTF50"/>
    <mergeCell ref="LTG50:LTH50"/>
    <mergeCell ref="LTI50:LTJ50"/>
    <mergeCell ref="LTK50:LTL50"/>
    <mergeCell ref="LTM50:LTN50"/>
    <mergeCell ref="LTO50:LTP50"/>
    <mergeCell ref="LTQ50:LTR50"/>
    <mergeCell ref="LTS50:LTT50"/>
    <mergeCell ref="LTU50:LTV50"/>
    <mergeCell ref="LTW50:LTX50"/>
    <mergeCell ref="LTY50:LTZ50"/>
    <mergeCell ref="LUA50:LUB50"/>
    <mergeCell ref="LUC50:LUD50"/>
    <mergeCell ref="LUE50:LUF50"/>
    <mergeCell ref="LUG50:LUH50"/>
    <mergeCell ref="LUI50:LUJ50"/>
    <mergeCell ref="LUK50:LUL50"/>
    <mergeCell ref="LUM50:LUN50"/>
    <mergeCell ref="LUO50:LUP50"/>
    <mergeCell ref="LUQ50:LUR50"/>
    <mergeCell ref="LUS50:LUT50"/>
    <mergeCell ref="LUU50:LUV50"/>
    <mergeCell ref="LUW50:LUX50"/>
    <mergeCell ref="LUY50:LUZ50"/>
    <mergeCell ref="LVA50:LVB50"/>
    <mergeCell ref="LVC50:LVD50"/>
    <mergeCell ref="LVE50:LVF50"/>
    <mergeCell ref="LVG50:LVH50"/>
    <mergeCell ref="LVI50:LVJ50"/>
    <mergeCell ref="LVK50:LVL50"/>
    <mergeCell ref="LVM50:LVN50"/>
    <mergeCell ref="LVO50:LVP50"/>
    <mergeCell ref="LVQ50:LVR50"/>
    <mergeCell ref="LVS50:LVT50"/>
    <mergeCell ref="LVU50:LVV50"/>
    <mergeCell ref="LVW50:LVX50"/>
    <mergeCell ref="LVY50:LVZ50"/>
    <mergeCell ref="LWA50:LWB50"/>
    <mergeCell ref="LWC50:LWD50"/>
    <mergeCell ref="LWE50:LWF50"/>
    <mergeCell ref="LWG50:LWH50"/>
    <mergeCell ref="LWI50:LWJ50"/>
    <mergeCell ref="LWK50:LWL50"/>
    <mergeCell ref="LWM50:LWN50"/>
    <mergeCell ref="LWO50:LWP50"/>
    <mergeCell ref="LWQ50:LWR50"/>
    <mergeCell ref="LWS50:LWT50"/>
    <mergeCell ref="LWU50:LWV50"/>
    <mergeCell ref="MCK50:MCL50"/>
    <mergeCell ref="MCM50:MCN50"/>
    <mergeCell ref="MCO50:MCP50"/>
    <mergeCell ref="LXC50:LXD50"/>
    <mergeCell ref="LXE50:LXF50"/>
    <mergeCell ref="LXG50:LXH50"/>
    <mergeCell ref="LXI50:LXJ50"/>
    <mergeCell ref="LXK50:LXL50"/>
    <mergeCell ref="LXM50:LXN50"/>
    <mergeCell ref="LXO50:LXP50"/>
    <mergeCell ref="LXQ50:LXR50"/>
    <mergeCell ref="LXS50:LXT50"/>
    <mergeCell ref="LXU50:LXV50"/>
    <mergeCell ref="LXW50:LXX50"/>
    <mergeCell ref="LXY50:LXZ50"/>
    <mergeCell ref="LYA50:LYB50"/>
    <mergeCell ref="LYC50:LYD50"/>
    <mergeCell ref="LYE50:LYF50"/>
    <mergeCell ref="LYG50:LYH50"/>
    <mergeCell ref="LYI50:LYJ50"/>
    <mergeCell ref="LYK50:LYL50"/>
    <mergeCell ref="LYM50:LYN50"/>
    <mergeCell ref="LYO50:LYP50"/>
    <mergeCell ref="LYQ50:LYR50"/>
    <mergeCell ref="LYS50:LYT50"/>
    <mergeCell ref="LYU50:LYV50"/>
    <mergeCell ref="LYW50:LYX50"/>
    <mergeCell ref="LYY50:LYZ50"/>
    <mergeCell ref="LZA50:LZB50"/>
    <mergeCell ref="LZC50:LZD50"/>
    <mergeCell ref="LZE50:LZF50"/>
    <mergeCell ref="LZG50:LZH50"/>
    <mergeCell ref="LZI50:LZJ50"/>
    <mergeCell ref="LZK50:LZL50"/>
    <mergeCell ref="LZM50:LZN50"/>
    <mergeCell ref="LZO50:LZP50"/>
    <mergeCell ref="LZQ50:LZR50"/>
    <mergeCell ref="LZS50:LZT50"/>
    <mergeCell ref="LZU50:LZV50"/>
    <mergeCell ref="LZW50:LZX50"/>
    <mergeCell ref="LZY50:LZZ50"/>
    <mergeCell ref="MAA50:MAB50"/>
    <mergeCell ref="MAC50:MAD50"/>
    <mergeCell ref="MAE50:MAF50"/>
    <mergeCell ref="MAG50:MAH50"/>
    <mergeCell ref="MAI50:MAJ50"/>
    <mergeCell ref="MAK50:MAL50"/>
    <mergeCell ref="MAM50:MAN50"/>
    <mergeCell ref="MAO50:MAP50"/>
    <mergeCell ref="MAQ50:MAR50"/>
    <mergeCell ref="MAS50:MAT50"/>
    <mergeCell ref="MAU50:MAV50"/>
    <mergeCell ref="MAW50:MAX50"/>
    <mergeCell ref="MAY50:MAZ50"/>
    <mergeCell ref="MBA50:MBB50"/>
    <mergeCell ref="MBC50:MBD50"/>
    <mergeCell ref="MBE50:MBF50"/>
    <mergeCell ref="MBG50:MBH50"/>
    <mergeCell ref="MBI50:MBJ50"/>
    <mergeCell ref="MBK50:MBL50"/>
    <mergeCell ref="MBM50:MBN50"/>
    <mergeCell ref="MBO50:MBP50"/>
    <mergeCell ref="MBQ50:MBR50"/>
    <mergeCell ref="MBS50:MBT50"/>
    <mergeCell ref="MBU50:MBV50"/>
    <mergeCell ref="MBW50:MBX50"/>
    <mergeCell ref="MBY50:MBZ50"/>
    <mergeCell ref="MCA50:MCB50"/>
    <mergeCell ref="MCC50:MCD50"/>
    <mergeCell ref="MCE50:MCF50"/>
    <mergeCell ref="MCG50:MCH50"/>
    <mergeCell ref="MCI50:MCJ50"/>
    <mergeCell ref="MHY50:MHZ50"/>
    <mergeCell ref="MIA50:MIB50"/>
    <mergeCell ref="MIC50:MID50"/>
    <mergeCell ref="MCQ50:MCR50"/>
    <mergeCell ref="MCS50:MCT50"/>
    <mergeCell ref="MCU50:MCV50"/>
    <mergeCell ref="MCW50:MCX50"/>
    <mergeCell ref="MCY50:MCZ50"/>
    <mergeCell ref="MDA50:MDB50"/>
    <mergeCell ref="MDC50:MDD50"/>
    <mergeCell ref="MDE50:MDF50"/>
    <mergeCell ref="MDG50:MDH50"/>
    <mergeCell ref="MDI50:MDJ50"/>
    <mergeCell ref="MDK50:MDL50"/>
    <mergeCell ref="MDM50:MDN50"/>
    <mergeCell ref="MDO50:MDP50"/>
    <mergeCell ref="MDQ50:MDR50"/>
    <mergeCell ref="MDS50:MDT50"/>
    <mergeCell ref="MDU50:MDV50"/>
    <mergeCell ref="MDW50:MDX50"/>
    <mergeCell ref="MDY50:MDZ50"/>
    <mergeCell ref="MEA50:MEB50"/>
    <mergeCell ref="MEC50:MED50"/>
    <mergeCell ref="MEE50:MEF50"/>
    <mergeCell ref="MEG50:MEH50"/>
    <mergeCell ref="MEI50:MEJ50"/>
    <mergeCell ref="MEK50:MEL50"/>
    <mergeCell ref="MEM50:MEN50"/>
    <mergeCell ref="MEO50:MEP50"/>
    <mergeCell ref="MEQ50:MER50"/>
    <mergeCell ref="MES50:MET50"/>
    <mergeCell ref="MEU50:MEV50"/>
    <mergeCell ref="MEW50:MEX50"/>
    <mergeCell ref="MEY50:MEZ50"/>
    <mergeCell ref="MFA50:MFB50"/>
    <mergeCell ref="MFC50:MFD50"/>
    <mergeCell ref="MFE50:MFF50"/>
    <mergeCell ref="MFG50:MFH50"/>
    <mergeCell ref="MFI50:MFJ50"/>
    <mergeCell ref="MFK50:MFL50"/>
    <mergeCell ref="MFM50:MFN50"/>
    <mergeCell ref="MFO50:MFP50"/>
    <mergeCell ref="MFQ50:MFR50"/>
    <mergeCell ref="MFS50:MFT50"/>
    <mergeCell ref="MFU50:MFV50"/>
    <mergeCell ref="MFW50:MFX50"/>
    <mergeCell ref="MFY50:MFZ50"/>
    <mergeCell ref="MGA50:MGB50"/>
    <mergeCell ref="MGC50:MGD50"/>
    <mergeCell ref="MGE50:MGF50"/>
    <mergeCell ref="MGG50:MGH50"/>
    <mergeCell ref="MGI50:MGJ50"/>
    <mergeCell ref="MGK50:MGL50"/>
    <mergeCell ref="MGM50:MGN50"/>
    <mergeCell ref="MGO50:MGP50"/>
    <mergeCell ref="MGQ50:MGR50"/>
    <mergeCell ref="MGS50:MGT50"/>
    <mergeCell ref="MGU50:MGV50"/>
    <mergeCell ref="MGW50:MGX50"/>
    <mergeCell ref="MGY50:MGZ50"/>
    <mergeCell ref="MHA50:MHB50"/>
    <mergeCell ref="MHC50:MHD50"/>
    <mergeCell ref="MHE50:MHF50"/>
    <mergeCell ref="MHG50:MHH50"/>
    <mergeCell ref="MHI50:MHJ50"/>
    <mergeCell ref="MHK50:MHL50"/>
    <mergeCell ref="MHM50:MHN50"/>
    <mergeCell ref="MHO50:MHP50"/>
    <mergeCell ref="MHQ50:MHR50"/>
    <mergeCell ref="MHS50:MHT50"/>
    <mergeCell ref="MHU50:MHV50"/>
    <mergeCell ref="MHW50:MHX50"/>
    <mergeCell ref="MNM50:MNN50"/>
    <mergeCell ref="MNO50:MNP50"/>
    <mergeCell ref="MNQ50:MNR50"/>
    <mergeCell ref="MIE50:MIF50"/>
    <mergeCell ref="MIG50:MIH50"/>
    <mergeCell ref="MII50:MIJ50"/>
    <mergeCell ref="MIK50:MIL50"/>
    <mergeCell ref="MIM50:MIN50"/>
    <mergeCell ref="MIO50:MIP50"/>
    <mergeCell ref="MIQ50:MIR50"/>
    <mergeCell ref="MIS50:MIT50"/>
    <mergeCell ref="MIU50:MIV50"/>
    <mergeCell ref="MIW50:MIX50"/>
    <mergeCell ref="MIY50:MIZ50"/>
    <mergeCell ref="MJA50:MJB50"/>
    <mergeCell ref="MJC50:MJD50"/>
    <mergeCell ref="MJE50:MJF50"/>
    <mergeCell ref="MJG50:MJH50"/>
    <mergeCell ref="MJI50:MJJ50"/>
    <mergeCell ref="MJK50:MJL50"/>
    <mergeCell ref="MJM50:MJN50"/>
    <mergeCell ref="MJO50:MJP50"/>
    <mergeCell ref="MJQ50:MJR50"/>
    <mergeCell ref="MJS50:MJT50"/>
    <mergeCell ref="MJU50:MJV50"/>
    <mergeCell ref="MJW50:MJX50"/>
    <mergeCell ref="MJY50:MJZ50"/>
    <mergeCell ref="MKA50:MKB50"/>
    <mergeCell ref="MKC50:MKD50"/>
    <mergeCell ref="MKE50:MKF50"/>
    <mergeCell ref="MKG50:MKH50"/>
    <mergeCell ref="MKI50:MKJ50"/>
    <mergeCell ref="MKK50:MKL50"/>
    <mergeCell ref="MKM50:MKN50"/>
    <mergeCell ref="MKO50:MKP50"/>
    <mergeCell ref="MKQ50:MKR50"/>
    <mergeCell ref="MKS50:MKT50"/>
    <mergeCell ref="MKU50:MKV50"/>
    <mergeCell ref="MKW50:MKX50"/>
    <mergeCell ref="MKY50:MKZ50"/>
    <mergeCell ref="MLA50:MLB50"/>
    <mergeCell ref="MLC50:MLD50"/>
    <mergeCell ref="MLE50:MLF50"/>
    <mergeCell ref="MLG50:MLH50"/>
    <mergeCell ref="MLI50:MLJ50"/>
    <mergeCell ref="MLK50:MLL50"/>
    <mergeCell ref="MLM50:MLN50"/>
    <mergeCell ref="MLO50:MLP50"/>
    <mergeCell ref="MLQ50:MLR50"/>
    <mergeCell ref="MLS50:MLT50"/>
    <mergeCell ref="MLU50:MLV50"/>
    <mergeCell ref="MLW50:MLX50"/>
    <mergeCell ref="MLY50:MLZ50"/>
    <mergeCell ref="MMA50:MMB50"/>
    <mergeCell ref="MMC50:MMD50"/>
    <mergeCell ref="MME50:MMF50"/>
    <mergeCell ref="MMG50:MMH50"/>
    <mergeCell ref="MMI50:MMJ50"/>
    <mergeCell ref="MMK50:MML50"/>
    <mergeCell ref="MMM50:MMN50"/>
    <mergeCell ref="MMO50:MMP50"/>
    <mergeCell ref="MMQ50:MMR50"/>
    <mergeCell ref="MMS50:MMT50"/>
    <mergeCell ref="MMU50:MMV50"/>
    <mergeCell ref="MMW50:MMX50"/>
    <mergeCell ref="MMY50:MMZ50"/>
    <mergeCell ref="MNA50:MNB50"/>
    <mergeCell ref="MNC50:MND50"/>
    <mergeCell ref="MNE50:MNF50"/>
    <mergeCell ref="MNG50:MNH50"/>
    <mergeCell ref="MNI50:MNJ50"/>
    <mergeCell ref="MNK50:MNL50"/>
    <mergeCell ref="MTA50:MTB50"/>
    <mergeCell ref="MSM50:MSN50"/>
    <mergeCell ref="MSO50:MSP50"/>
    <mergeCell ref="MSQ50:MSR50"/>
    <mergeCell ref="MSS50:MST50"/>
    <mergeCell ref="MSU50:MSV50"/>
    <mergeCell ref="MSW50:MSX50"/>
    <mergeCell ref="MSY50:MSZ50"/>
    <mergeCell ref="MTC50:MTD50"/>
    <mergeCell ref="MTE50:MTF50"/>
    <mergeCell ref="MNS50:MNT50"/>
    <mergeCell ref="MNU50:MNV50"/>
    <mergeCell ref="MNW50:MNX50"/>
    <mergeCell ref="MNY50:MNZ50"/>
    <mergeCell ref="MOA50:MOB50"/>
    <mergeCell ref="MOC50:MOD50"/>
    <mergeCell ref="MOE50:MOF50"/>
    <mergeCell ref="MOG50:MOH50"/>
    <mergeCell ref="MOI50:MOJ50"/>
    <mergeCell ref="MOK50:MOL50"/>
    <mergeCell ref="MOM50:MON50"/>
    <mergeCell ref="MOO50:MOP50"/>
    <mergeCell ref="MOQ50:MOR50"/>
    <mergeCell ref="MOS50:MOT50"/>
    <mergeCell ref="MOU50:MOV50"/>
    <mergeCell ref="MOW50:MOX50"/>
    <mergeCell ref="MOY50:MOZ50"/>
    <mergeCell ref="MPA50:MPB50"/>
    <mergeCell ref="MPC50:MPD50"/>
    <mergeCell ref="MPE50:MPF50"/>
    <mergeCell ref="MPG50:MPH50"/>
    <mergeCell ref="MPI50:MPJ50"/>
    <mergeCell ref="MPK50:MPL50"/>
    <mergeCell ref="MPM50:MPN50"/>
    <mergeCell ref="MPO50:MPP50"/>
    <mergeCell ref="MPQ50:MPR50"/>
    <mergeCell ref="MPS50:MPT50"/>
    <mergeCell ref="MPU50:MPV50"/>
    <mergeCell ref="MPW50:MPX50"/>
    <mergeCell ref="MPY50:MPZ50"/>
    <mergeCell ref="MQA50:MQB50"/>
    <mergeCell ref="MQC50:MQD50"/>
    <mergeCell ref="MQE50:MQF50"/>
    <mergeCell ref="MQG50:MQH50"/>
    <mergeCell ref="MQI50:MQJ50"/>
    <mergeCell ref="MQK50:MQL50"/>
    <mergeCell ref="MQM50:MQN50"/>
    <mergeCell ref="MQO50:MQP50"/>
    <mergeCell ref="MQQ50:MQR50"/>
    <mergeCell ref="MQS50:MQT50"/>
    <mergeCell ref="MQU50:MQV50"/>
    <mergeCell ref="MQW50:MQX50"/>
    <mergeCell ref="MQY50:MQZ50"/>
    <mergeCell ref="MRA50:MRB50"/>
    <mergeCell ref="MRC50:MRD50"/>
    <mergeCell ref="MRE50:MRF50"/>
    <mergeCell ref="MRG50:MRH50"/>
    <mergeCell ref="MRI50:MRJ50"/>
    <mergeCell ref="MRK50:MRL50"/>
    <mergeCell ref="MRM50:MRN50"/>
    <mergeCell ref="MRO50:MRP50"/>
    <mergeCell ref="MRQ50:MRR50"/>
    <mergeCell ref="MRS50:MRT50"/>
    <mergeCell ref="MRU50:MRV50"/>
    <mergeCell ref="MRW50:MRX50"/>
    <mergeCell ref="MRY50:MRZ50"/>
    <mergeCell ref="MSA50:MSB50"/>
    <mergeCell ref="MSC50:MSD50"/>
    <mergeCell ref="MSE50:MSF50"/>
    <mergeCell ref="MSG50:MSH50"/>
    <mergeCell ref="MSI50:MSJ50"/>
    <mergeCell ref="MSK50:MSL50"/>
    <mergeCell ref="MYO50:MYP50"/>
    <mergeCell ref="MYQ50:MYR50"/>
    <mergeCell ref="MYS50:MYT50"/>
    <mergeCell ref="MTG50:MTH50"/>
    <mergeCell ref="MTI50:MTJ50"/>
    <mergeCell ref="MTK50:MTL50"/>
    <mergeCell ref="MTM50:MTN50"/>
    <mergeCell ref="MTO50:MTP50"/>
    <mergeCell ref="MTQ50:MTR50"/>
    <mergeCell ref="MTS50:MTT50"/>
    <mergeCell ref="MTU50:MTV50"/>
    <mergeCell ref="MTW50:MTX50"/>
    <mergeCell ref="MTY50:MTZ50"/>
    <mergeCell ref="MUA50:MUB50"/>
    <mergeCell ref="MUC50:MUD50"/>
    <mergeCell ref="MUE50:MUF50"/>
    <mergeCell ref="MUG50:MUH50"/>
    <mergeCell ref="MUI50:MUJ50"/>
    <mergeCell ref="MUK50:MUL50"/>
    <mergeCell ref="MUM50:MUN50"/>
    <mergeCell ref="MUO50:MUP50"/>
    <mergeCell ref="MUQ50:MUR50"/>
    <mergeCell ref="MUS50:MUT50"/>
    <mergeCell ref="MUU50:MUV50"/>
    <mergeCell ref="MUW50:MUX50"/>
    <mergeCell ref="MUY50:MUZ50"/>
    <mergeCell ref="MVA50:MVB50"/>
    <mergeCell ref="MVC50:MVD50"/>
    <mergeCell ref="MVE50:MVF50"/>
    <mergeCell ref="MVG50:MVH50"/>
    <mergeCell ref="MVI50:MVJ50"/>
    <mergeCell ref="MVK50:MVL50"/>
    <mergeCell ref="MVM50:MVN50"/>
    <mergeCell ref="MVO50:MVP50"/>
    <mergeCell ref="MVQ50:MVR50"/>
    <mergeCell ref="MVS50:MVT50"/>
    <mergeCell ref="MVU50:MVV50"/>
    <mergeCell ref="MVW50:MVX50"/>
    <mergeCell ref="MVY50:MVZ50"/>
    <mergeCell ref="MWA50:MWB50"/>
    <mergeCell ref="MWC50:MWD50"/>
    <mergeCell ref="MWE50:MWF50"/>
    <mergeCell ref="MWG50:MWH50"/>
    <mergeCell ref="MWI50:MWJ50"/>
    <mergeCell ref="MWK50:MWL50"/>
    <mergeCell ref="MWM50:MWN50"/>
    <mergeCell ref="MWO50:MWP50"/>
    <mergeCell ref="MWQ50:MWR50"/>
    <mergeCell ref="MWS50:MWT50"/>
    <mergeCell ref="MWU50:MWV50"/>
    <mergeCell ref="MWW50:MWX50"/>
    <mergeCell ref="MWY50:MWZ50"/>
    <mergeCell ref="MXA50:MXB50"/>
    <mergeCell ref="MXC50:MXD50"/>
    <mergeCell ref="MXE50:MXF50"/>
    <mergeCell ref="MXG50:MXH50"/>
    <mergeCell ref="MXI50:MXJ50"/>
    <mergeCell ref="MXK50:MXL50"/>
    <mergeCell ref="MXM50:MXN50"/>
    <mergeCell ref="MXO50:MXP50"/>
    <mergeCell ref="MXQ50:MXR50"/>
    <mergeCell ref="MXS50:MXT50"/>
    <mergeCell ref="MXU50:MXV50"/>
    <mergeCell ref="MXW50:MXX50"/>
    <mergeCell ref="MXY50:MXZ50"/>
    <mergeCell ref="MYA50:MYB50"/>
    <mergeCell ref="MYC50:MYD50"/>
    <mergeCell ref="MYE50:MYF50"/>
    <mergeCell ref="MYG50:MYH50"/>
    <mergeCell ref="MYI50:MYJ50"/>
    <mergeCell ref="MYK50:MYL50"/>
    <mergeCell ref="MYM50:MYN50"/>
    <mergeCell ref="NEC50:NED50"/>
    <mergeCell ref="NEE50:NEF50"/>
    <mergeCell ref="NEG50:NEH50"/>
    <mergeCell ref="MYU50:MYV50"/>
    <mergeCell ref="MYW50:MYX50"/>
    <mergeCell ref="MYY50:MYZ50"/>
    <mergeCell ref="MZA50:MZB50"/>
    <mergeCell ref="MZC50:MZD50"/>
    <mergeCell ref="MZE50:MZF50"/>
    <mergeCell ref="MZG50:MZH50"/>
    <mergeCell ref="MZI50:MZJ50"/>
    <mergeCell ref="MZK50:MZL50"/>
    <mergeCell ref="MZM50:MZN50"/>
    <mergeCell ref="MZO50:MZP50"/>
    <mergeCell ref="MZQ50:MZR50"/>
    <mergeCell ref="MZS50:MZT50"/>
    <mergeCell ref="MZU50:MZV50"/>
    <mergeCell ref="MZW50:MZX50"/>
    <mergeCell ref="MZY50:MZZ50"/>
    <mergeCell ref="NAA50:NAB50"/>
    <mergeCell ref="NAC50:NAD50"/>
    <mergeCell ref="NAE50:NAF50"/>
    <mergeCell ref="NAG50:NAH50"/>
    <mergeCell ref="NAI50:NAJ50"/>
    <mergeCell ref="NAK50:NAL50"/>
    <mergeCell ref="NAM50:NAN50"/>
    <mergeCell ref="NAO50:NAP50"/>
    <mergeCell ref="NAQ50:NAR50"/>
    <mergeCell ref="NAS50:NAT50"/>
    <mergeCell ref="NAU50:NAV50"/>
    <mergeCell ref="NAW50:NAX50"/>
    <mergeCell ref="NAY50:NAZ50"/>
    <mergeCell ref="NBA50:NBB50"/>
    <mergeCell ref="NBC50:NBD50"/>
    <mergeCell ref="NBE50:NBF50"/>
    <mergeCell ref="NBG50:NBH50"/>
    <mergeCell ref="NBI50:NBJ50"/>
    <mergeCell ref="NBK50:NBL50"/>
    <mergeCell ref="NBM50:NBN50"/>
    <mergeCell ref="NBO50:NBP50"/>
    <mergeCell ref="NBQ50:NBR50"/>
    <mergeCell ref="NBS50:NBT50"/>
    <mergeCell ref="NBU50:NBV50"/>
    <mergeCell ref="NBW50:NBX50"/>
    <mergeCell ref="NBY50:NBZ50"/>
    <mergeCell ref="NCA50:NCB50"/>
    <mergeCell ref="NCC50:NCD50"/>
    <mergeCell ref="NCE50:NCF50"/>
    <mergeCell ref="NCG50:NCH50"/>
    <mergeCell ref="NCI50:NCJ50"/>
    <mergeCell ref="NCK50:NCL50"/>
    <mergeCell ref="NCM50:NCN50"/>
    <mergeCell ref="NCO50:NCP50"/>
    <mergeCell ref="NCQ50:NCR50"/>
    <mergeCell ref="NCS50:NCT50"/>
    <mergeCell ref="NCU50:NCV50"/>
    <mergeCell ref="NCW50:NCX50"/>
    <mergeCell ref="NCY50:NCZ50"/>
    <mergeCell ref="NDA50:NDB50"/>
    <mergeCell ref="NDC50:NDD50"/>
    <mergeCell ref="NDE50:NDF50"/>
    <mergeCell ref="NDG50:NDH50"/>
    <mergeCell ref="NDI50:NDJ50"/>
    <mergeCell ref="NDK50:NDL50"/>
    <mergeCell ref="NDM50:NDN50"/>
    <mergeCell ref="NDO50:NDP50"/>
    <mergeCell ref="NDQ50:NDR50"/>
    <mergeCell ref="NDS50:NDT50"/>
    <mergeCell ref="NDU50:NDV50"/>
    <mergeCell ref="NDW50:NDX50"/>
    <mergeCell ref="NDY50:NDZ50"/>
    <mergeCell ref="NEA50:NEB50"/>
    <mergeCell ref="NJQ50:NJR50"/>
    <mergeCell ref="NJS50:NJT50"/>
    <mergeCell ref="NJU50:NJV50"/>
    <mergeCell ref="NEI50:NEJ50"/>
    <mergeCell ref="NEK50:NEL50"/>
    <mergeCell ref="NEM50:NEN50"/>
    <mergeCell ref="NEO50:NEP50"/>
    <mergeCell ref="NEQ50:NER50"/>
    <mergeCell ref="NES50:NET50"/>
    <mergeCell ref="NEU50:NEV50"/>
    <mergeCell ref="NEW50:NEX50"/>
    <mergeCell ref="NEY50:NEZ50"/>
    <mergeCell ref="NFA50:NFB50"/>
    <mergeCell ref="NFC50:NFD50"/>
    <mergeCell ref="NFE50:NFF50"/>
    <mergeCell ref="NFG50:NFH50"/>
    <mergeCell ref="NFI50:NFJ50"/>
    <mergeCell ref="NFK50:NFL50"/>
    <mergeCell ref="NFM50:NFN50"/>
    <mergeCell ref="NFO50:NFP50"/>
    <mergeCell ref="NFQ50:NFR50"/>
    <mergeCell ref="NFS50:NFT50"/>
    <mergeCell ref="NFU50:NFV50"/>
    <mergeCell ref="NFW50:NFX50"/>
    <mergeCell ref="NFY50:NFZ50"/>
    <mergeCell ref="NGA50:NGB50"/>
    <mergeCell ref="NGC50:NGD50"/>
    <mergeCell ref="NGE50:NGF50"/>
    <mergeCell ref="NGG50:NGH50"/>
    <mergeCell ref="NGI50:NGJ50"/>
    <mergeCell ref="NGK50:NGL50"/>
    <mergeCell ref="NGM50:NGN50"/>
    <mergeCell ref="NGO50:NGP50"/>
    <mergeCell ref="NGQ50:NGR50"/>
    <mergeCell ref="NGS50:NGT50"/>
    <mergeCell ref="NGU50:NGV50"/>
    <mergeCell ref="NGW50:NGX50"/>
    <mergeCell ref="NGY50:NGZ50"/>
    <mergeCell ref="NHA50:NHB50"/>
    <mergeCell ref="NHC50:NHD50"/>
    <mergeCell ref="NHE50:NHF50"/>
    <mergeCell ref="NHG50:NHH50"/>
    <mergeCell ref="NHI50:NHJ50"/>
    <mergeCell ref="NHK50:NHL50"/>
    <mergeCell ref="NHM50:NHN50"/>
    <mergeCell ref="NHO50:NHP50"/>
    <mergeCell ref="NHQ50:NHR50"/>
    <mergeCell ref="NHS50:NHT50"/>
    <mergeCell ref="NHU50:NHV50"/>
    <mergeCell ref="NHW50:NHX50"/>
    <mergeCell ref="NHY50:NHZ50"/>
    <mergeCell ref="NIA50:NIB50"/>
    <mergeCell ref="NIC50:NID50"/>
    <mergeCell ref="NIE50:NIF50"/>
    <mergeCell ref="NIG50:NIH50"/>
    <mergeCell ref="NII50:NIJ50"/>
    <mergeCell ref="NIK50:NIL50"/>
    <mergeCell ref="NIM50:NIN50"/>
    <mergeCell ref="NIO50:NIP50"/>
    <mergeCell ref="NIQ50:NIR50"/>
    <mergeCell ref="NIS50:NIT50"/>
    <mergeCell ref="NIU50:NIV50"/>
    <mergeCell ref="NIW50:NIX50"/>
    <mergeCell ref="NIY50:NIZ50"/>
    <mergeCell ref="NJA50:NJB50"/>
    <mergeCell ref="NJC50:NJD50"/>
    <mergeCell ref="NJE50:NJF50"/>
    <mergeCell ref="NJG50:NJH50"/>
    <mergeCell ref="NJI50:NJJ50"/>
    <mergeCell ref="NJK50:NJL50"/>
    <mergeCell ref="NJM50:NJN50"/>
    <mergeCell ref="NJO50:NJP50"/>
    <mergeCell ref="NPE50:NPF50"/>
    <mergeCell ref="NPG50:NPH50"/>
    <mergeCell ref="NPI50:NPJ50"/>
    <mergeCell ref="NJW50:NJX50"/>
    <mergeCell ref="NJY50:NJZ50"/>
    <mergeCell ref="NKA50:NKB50"/>
    <mergeCell ref="NKC50:NKD50"/>
    <mergeCell ref="NKE50:NKF50"/>
    <mergeCell ref="NKG50:NKH50"/>
    <mergeCell ref="NKI50:NKJ50"/>
    <mergeCell ref="NKK50:NKL50"/>
    <mergeCell ref="NKM50:NKN50"/>
    <mergeCell ref="NKO50:NKP50"/>
    <mergeCell ref="NKQ50:NKR50"/>
    <mergeCell ref="NKS50:NKT50"/>
    <mergeCell ref="NKU50:NKV50"/>
    <mergeCell ref="NKW50:NKX50"/>
    <mergeCell ref="NKY50:NKZ50"/>
    <mergeCell ref="NLA50:NLB50"/>
    <mergeCell ref="NLC50:NLD50"/>
    <mergeCell ref="NLE50:NLF50"/>
    <mergeCell ref="NLG50:NLH50"/>
    <mergeCell ref="NLI50:NLJ50"/>
    <mergeCell ref="NLK50:NLL50"/>
    <mergeCell ref="NLM50:NLN50"/>
    <mergeCell ref="NLO50:NLP50"/>
    <mergeCell ref="NLQ50:NLR50"/>
    <mergeCell ref="NLS50:NLT50"/>
    <mergeCell ref="NLU50:NLV50"/>
    <mergeCell ref="NLW50:NLX50"/>
    <mergeCell ref="NLY50:NLZ50"/>
    <mergeCell ref="NMA50:NMB50"/>
    <mergeCell ref="NMC50:NMD50"/>
    <mergeCell ref="NME50:NMF50"/>
    <mergeCell ref="NMG50:NMH50"/>
    <mergeCell ref="NMI50:NMJ50"/>
    <mergeCell ref="NMK50:NML50"/>
    <mergeCell ref="NMM50:NMN50"/>
    <mergeCell ref="NMO50:NMP50"/>
    <mergeCell ref="NMQ50:NMR50"/>
    <mergeCell ref="NMS50:NMT50"/>
    <mergeCell ref="NMU50:NMV50"/>
    <mergeCell ref="NMW50:NMX50"/>
    <mergeCell ref="NMY50:NMZ50"/>
    <mergeCell ref="NNA50:NNB50"/>
    <mergeCell ref="NNC50:NND50"/>
    <mergeCell ref="NNE50:NNF50"/>
    <mergeCell ref="NNG50:NNH50"/>
    <mergeCell ref="NNI50:NNJ50"/>
    <mergeCell ref="NNK50:NNL50"/>
    <mergeCell ref="NNM50:NNN50"/>
    <mergeCell ref="NNO50:NNP50"/>
    <mergeCell ref="NNQ50:NNR50"/>
    <mergeCell ref="NNS50:NNT50"/>
    <mergeCell ref="NNU50:NNV50"/>
    <mergeCell ref="NNW50:NNX50"/>
    <mergeCell ref="NNY50:NNZ50"/>
    <mergeCell ref="NOA50:NOB50"/>
    <mergeCell ref="NOC50:NOD50"/>
    <mergeCell ref="NOE50:NOF50"/>
    <mergeCell ref="NOG50:NOH50"/>
    <mergeCell ref="NOI50:NOJ50"/>
    <mergeCell ref="NOK50:NOL50"/>
    <mergeCell ref="NOM50:NON50"/>
    <mergeCell ref="NOO50:NOP50"/>
    <mergeCell ref="NOQ50:NOR50"/>
    <mergeCell ref="NOS50:NOT50"/>
    <mergeCell ref="NOU50:NOV50"/>
    <mergeCell ref="NOW50:NOX50"/>
    <mergeCell ref="NOY50:NOZ50"/>
    <mergeCell ref="NPA50:NPB50"/>
    <mergeCell ref="NPC50:NPD50"/>
    <mergeCell ref="NUS50:NUT50"/>
    <mergeCell ref="NUE50:NUF50"/>
    <mergeCell ref="NUG50:NUH50"/>
    <mergeCell ref="NUI50:NUJ50"/>
    <mergeCell ref="NUK50:NUL50"/>
    <mergeCell ref="NUM50:NUN50"/>
    <mergeCell ref="NUO50:NUP50"/>
    <mergeCell ref="NUQ50:NUR50"/>
    <mergeCell ref="NUU50:NUV50"/>
    <mergeCell ref="NUW50:NUX50"/>
    <mergeCell ref="NPK50:NPL50"/>
    <mergeCell ref="NPM50:NPN50"/>
    <mergeCell ref="NPO50:NPP50"/>
    <mergeCell ref="NPQ50:NPR50"/>
    <mergeCell ref="NPS50:NPT50"/>
    <mergeCell ref="NPU50:NPV50"/>
    <mergeCell ref="NPW50:NPX50"/>
    <mergeCell ref="NPY50:NPZ50"/>
    <mergeCell ref="NQA50:NQB50"/>
    <mergeCell ref="NQC50:NQD50"/>
    <mergeCell ref="NQE50:NQF50"/>
    <mergeCell ref="NQG50:NQH50"/>
    <mergeCell ref="NQI50:NQJ50"/>
    <mergeCell ref="NQK50:NQL50"/>
    <mergeCell ref="NQM50:NQN50"/>
    <mergeCell ref="NQO50:NQP50"/>
    <mergeCell ref="NQQ50:NQR50"/>
    <mergeCell ref="NQS50:NQT50"/>
    <mergeCell ref="NQU50:NQV50"/>
    <mergeCell ref="NQW50:NQX50"/>
    <mergeCell ref="NQY50:NQZ50"/>
    <mergeCell ref="NRA50:NRB50"/>
    <mergeCell ref="NRC50:NRD50"/>
    <mergeCell ref="NRE50:NRF50"/>
    <mergeCell ref="NRG50:NRH50"/>
    <mergeCell ref="NRI50:NRJ50"/>
    <mergeCell ref="NRK50:NRL50"/>
    <mergeCell ref="NRM50:NRN50"/>
    <mergeCell ref="NRO50:NRP50"/>
    <mergeCell ref="NRQ50:NRR50"/>
    <mergeCell ref="NRS50:NRT50"/>
    <mergeCell ref="NRU50:NRV50"/>
    <mergeCell ref="NRW50:NRX50"/>
    <mergeCell ref="NRY50:NRZ50"/>
    <mergeCell ref="NSA50:NSB50"/>
    <mergeCell ref="NSC50:NSD50"/>
    <mergeCell ref="NSE50:NSF50"/>
    <mergeCell ref="NSG50:NSH50"/>
    <mergeCell ref="NSI50:NSJ50"/>
    <mergeCell ref="NSK50:NSL50"/>
    <mergeCell ref="NSM50:NSN50"/>
    <mergeCell ref="NSO50:NSP50"/>
    <mergeCell ref="NSQ50:NSR50"/>
    <mergeCell ref="NSS50:NST50"/>
    <mergeCell ref="NSU50:NSV50"/>
    <mergeCell ref="NSW50:NSX50"/>
    <mergeCell ref="NSY50:NSZ50"/>
    <mergeCell ref="NTA50:NTB50"/>
    <mergeCell ref="NTC50:NTD50"/>
    <mergeCell ref="NTE50:NTF50"/>
    <mergeCell ref="NTG50:NTH50"/>
    <mergeCell ref="NTI50:NTJ50"/>
    <mergeCell ref="NTK50:NTL50"/>
    <mergeCell ref="NTM50:NTN50"/>
    <mergeCell ref="NTO50:NTP50"/>
    <mergeCell ref="NTQ50:NTR50"/>
    <mergeCell ref="NTS50:NTT50"/>
    <mergeCell ref="NTU50:NTV50"/>
    <mergeCell ref="NTW50:NTX50"/>
    <mergeCell ref="NTY50:NTZ50"/>
    <mergeCell ref="NUA50:NUB50"/>
    <mergeCell ref="NUC50:NUD50"/>
    <mergeCell ref="OAG50:OAH50"/>
    <mergeCell ref="OAI50:OAJ50"/>
    <mergeCell ref="OAK50:OAL50"/>
    <mergeCell ref="NUY50:NUZ50"/>
    <mergeCell ref="NVA50:NVB50"/>
    <mergeCell ref="NVC50:NVD50"/>
    <mergeCell ref="NVE50:NVF50"/>
    <mergeCell ref="NVG50:NVH50"/>
    <mergeCell ref="NVI50:NVJ50"/>
    <mergeCell ref="NVK50:NVL50"/>
    <mergeCell ref="NVM50:NVN50"/>
    <mergeCell ref="NVO50:NVP50"/>
    <mergeCell ref="NVQ50:NVR50"/>
    <mergeCell ref="NVS50:NVT50"/>
    <mergeCell ref="NVU50:NVV50"/>
    <mergeCell ref="NVW50:NVX50"/>
    <mergeCell ref="NVY50:NVZ50"/>
    <mergeCell ref="NWA50:NWB50"/>
    <mergeCell ref="NWC50:NWD50"/>
    <mergeCell ref="NWE50:NWF50"/>
    <mergeCell ref="NWG50:NWH50"/>
    <mergeCell ref="NWI50:NWJ50"/>
    <mergeCell ref="NWK50:NWL50"/>
    <mergeCell ref="NWM50:NWN50"/>
    <mergeCell ref="NWO50:NWP50"/>
    <mergeCell ref="NWQ50:NWR50"/>
    <mergeCell ref="NWS50:NWT50"/>
    <mergeCell ref="NWU50:NWV50"/>
    <mergeCell ref="NWW50:NWX50"/>
    <mergeCell ref="NWY50:NWZ50"/>
    <mergeCell ref="NXA50:NXB50"/>
    <mergeCell ref="NXC50:NXD50"/>
    <mergeCell ref="NXE50:NXF50"/>
    <mergeCell ref="NXG50:NXH50"/>
    <mergeCell ref="NXI50:NXJ50"/>
    <mergeCell ref="NXK50:NXL50"/>
    <mergeCell ref="NXM50:NXN50"/>
    <mergeCell ref="NXO50:NXP50"/>
    <mergeCell ref="NXQ50:NXR50"/>
    <mergeCell ref="NXS50:NXT50"/>
    <mergeCell ref="NXU50:NXV50"/>
    <mergeCell ref="NXW50:NXX50"/>
    <mergeCell ref="NXY50:NXZ50"/>
    <mergeCell ref="NYA50:NYB50"/>
    <mergeCell ref="NYC50:NYD50"/>
    <mergeCell ref="NYE50:NYF50"/>
    <mergeCell ref="NYG50:NYH50"/>
    <mergeCell ref="NYI50:NYJ50"/>
    <mergeCell ref="NYK50:NYL50"/>
    <mergeCell ref="NYM50:NYN50"/>
    <mergeCell ref="NYO50:NYP50"/>
    <mergeCell ref="NYQ50:NYR50"/>
    <mergeCell ref="NYS50:NYT50"/>
    <mergeCell ref="NYU50:NYV50"/>
    <mergeCell ref="NYW50:NYX50"/>
    <mergeCell ref="NYY50:NYZ50"/>
    <mergeCell ref="NZA50:NZB50"/>
    <mergeCell ref="NZC50:NZD50"/>
    <mergeCell ref="NZE50:NZF50"/>
    <mergeCell ref="NZG50:NZH50"/>
    <mergeCell ref="NZI50:NZJ50"/>
    <mergeCell ref="NZK50:NZL50"/>
    <mergeCell ref="NZM50:NZN50"/>
    <mergeCell ref="NZO50:NZP50"/>
    <mergeCell ref="NZQ50:NZR50"/>
    <mergeCell ref="NZS50:NZT50"/>
    <mergeCell ref="NZU50:NZV50"/>
    <mergeCell ref="NZW50:NZX50"/>
    <mergeCell ref="NZY50:NZZ50"/>
    <mergeCell ref="OAA50:OAB50"/>
    <mergeCell ref="OAC50:OAD50"/>
    <mergeCell ref="OAE50:OAF50"/>
    <mergeCell ref="OFU50:OFV50"/>
    <mergeCell ref="OFW50:OFX50"/>
    <mergeCell ref="OFY50:OFZ50"/>
    <mergeCell ref="OAM50:OAN50"/>
    <mergeCell ref="OAO50:OAP50"/>
    <mergeCell ref="OAQ50:OAR50"/>
    <mergeCell ref="OAS50:OAT50"/>
    <mergeCell ref="OAU50:OAV50"/>
    <mergeCell ref="OAW50:OAX50"/>
    <mergeCell ref="OAY50:OAZ50"/>
    <mergeCell ref="OBA50:OBB50"/>
    <mergeCell ref="OBC50:OBD50"/>
    <mergeCell ref="OBE50:OBF50"/>
    <mergeCell ref="OBG50:OBH50"/>
    <mergeCell ref="OBI50:OBJ50"/>
    <mergeCell ref="OBK50:OBL50"/>
    <mergeCell ref="OBM50:OBN50"/>
    <mergeCell ref="OBO50:OBP50"/>
    <mergeCell ref="OBQ50:OBR50"/>
    <mergeCell ref="OBS50:OBT50"/>
    <mergeCell ref="OBU50:OBV50"/>
    <mergeCell ref="OBW50:OBX50"/>
    <mergeCell ref="OBY50:OBZ50"/>
    <mergeCell ref="OCA50:OCB50"/>
    <mergeCell ref="OCC50:OCD50"/>
    <mergeCell ref="OCE50:OCF50"/>
    <mergeCell ref="OCG50:OCH50"/>
    <mergeCell ref="OCI50:OCJ50"/>
    <mergeCell ref="OCK50:OCL50"/>
    <mergeCell ref="OCM50:OCN50"/>
    <mergeCell ref="OCO50:OCP50"/>
    <mergeCell ref="OCQ50:OCR50"/>
    <mergeCell ref="OCS50:OCT50"/>
    <mergeCell ref="OCU50:OCV50"/>
    <mergeCell ref="OCW50:OCX50"/>
    <mergeCell ref="OCY50:OCZ50"/>
    <mergeCell ref="ODA50:ODB50"/>
    <mergeCell ref="ODC50:ODD50"/>
    <mergeCell ref="ODE50:ODF50"/>
    <mergeCell ref="ODG50:ODH50"/>
    <mergeCell ref="ODI50:ODJ50"/>
    <mergeCell ref="ODK50:ODL50"/>
    <mergeCell ref="ODM50:ODN50"/>
    <mergeCell ref="ODO50:ODP50"/>
    <mergeCell ref="ODQ50:ODR50"/>
    <mergeCell ref="ODS50:ODT50"/>
    <mergeCell ref="ODU50:ODV50"/>
    <mergeCell ref="ODW50:ODX50"/>
    <mergeCell ref="ODY50:ODZ50"/>
    <mergeCell ref="OEA50:OEB50"/>
    <mergeCell ref="OEC50:OED50"/>
    <mergeCell ref="OEE50:OEF50"/>
    <mergeCell ref="OEG50:OEH50"/>
    <mergeCell ref="OEI50:OEJ50"/>
    <mergeCell ref="OEK50:OEL50"/>
    <mergeCell ref="OEM50:OEN50"/>
    <mergeCell ref="OEO50:OEP50"/>
    <mergeCell ref="OEQ50:OER50"/>
    <mergeCell ref="OES50:OET50"/>
    <mergeCell ref="OEU50:OEV50"/>
    <mergeCell ref="OEW50:OEX50"/>
    <mergeCell ref="OEY50:OEZ50"/>
    <mergeCell ref="OFA50:OFB50"/>
    <mergeCell ref="OFC50:OFD50"/>
    <mergeCell ref="OFE50:OFF50"/>
    <mergeCell ref="OFG50:OFH50"/>
    <mergeCell ref="OFI50:OFJ50"/>
    <mergeCell ref="OFK50:OFL50"/>
    <mergeCell ref="OFM50:OFN50"/>
    <mergeCell ref="OFO50:OFP50"/>
    <mergeCell ref="OFQ50:OFR50"/>
    <mergeCell ref="OFS50:OFT50"/>
    <mergeCell ref="OLI50:OLJ50"/>
    <mergeCell ref="OLK50:OLL50"/>
    <mergeCell ref="OLM50:OLN50"/>
    <mergeCell ref="OGA50:OGB50"/>
    <mergeCell ref="OGC50:OGD50"/>
    <mergeCell ref="OGE50:OGF50"/>
    <mergeCell ref="OGG50:OGH50"/>
    <mergeCell ref="OGI50:OGJ50"/>
    <mergeCell ref="OGK50:OGL50"/>
    <mergeCell ref="OGM50:OGN50"/>
    <mergeCell ref="OGO50:OGP50"/>
    <mergeCell ref="OGQ50:OGR50"/>
    <mergeCell ref="OGS50:OGT50"/>
    <mergeCell ref="OGU50:OGV50"/>
    <mergeCell ref="OGW50:OGX50"/>
    <mergeCell ref="OGY50:OGZ50"/>
    <mergeCell ref="OHA50:OHB50"/>
    <mergeCell ref="OHC50:OHD50"/>
    <mergeCell ref="OHE50:OHF50"/>
    <mergeCell ref="OHG50:OHH50"/>
    <mergeCell ref="OHI50:OHJ50"/>
    <mergeCell ref="OHK50:OHL50"/>
    <mergeCell ref="OHM50:OHN50"/>
    <mergeCell ref="OHO50:OHP50"/>
    <mergeCell ref="OHQ50:OHR50"/>
    <mergeCell ref="OHS50:OHT50"/>
    <mergeCell ref="OHU50:OHV50"/>
    <mergeCell ref="OHW50:OHX50"/>
    <mergeCell ref="OHY50:OHZ50"/>
    <mergeCell ref="OIA50:OIB50"/>
    <mergeCell ref="OIC50:OID50"/>
    <mergeCell ref="OIE50:OIF50"/>
    <mergeCell ref="OIG50:OIH50"/>
    <mergeCell ref="OII50:OIJ50"/>
    <mergeCell ref="OIK50:OIL50"/>
    <mergeCell ref="OIM50:OIN50"/>
    <mergeCell ref="OIO50:OIP50"/>
    <mergeCell ref="OIQ50:OIR50"/>
    <mergeCell ref="OIS50:OIT50"/>
    <mergeCell ref="OIU50:OIV50"/>
    <mergeCell ref="OIW50:OIX50"/>
    <mergeCell ref="OIY50:OIZ50"/>
    <mergeCell ref="OJA50:OJB50"/>
    <mergeCell ref="OJC50:OJD50"/>
    <mergeCell ref="OJE50:OJF50"/>
    <mergeCell ref="OJG50:OJH50"/>
    <mergeCell ref="OJI50:OJJ50"/>
    <mergeCell ref="OJK50:OJL50"/>
    <mergeCell ref="OJM50:OJN50"/>
    <mergeCell ref="OJO50:OJP50"/>
    <mergeCell ref="OJQ50:OJR50"/>
    <mergeCell ref="OJS50:OJT50"/>
    <mergeCell ref="OJU50:OJV50"/>
    <mergeCell ref="OJW50:OJX50"/>
    <mergeCell ref="OJY50:OJZ50"/>
    <mergeCell ref="OKA50:OKB50"/>
    <mergeCell ref="OKC50:OKD50"/>
    <mergeCell ref="OKE50:OKF50"/>
    <mergeCell ref="OKG50:OKH50"/>
    <mergeCell ref="OKI50:OKJ50"/>
    <mergeCell ref="OKK50:OKL50"/>
    <mergeCell ref="OKM50:OKN50"/>
    <mergeCell ref="OKO50:OKP50"/>
    <mergeCell ref="OKQ50:OKR50"/>
    <mergeCell ref="OKS50:OKT50"/>
    <mergeCell ref="OKU50:OKV50"/>
    <mergeCell ref="OKW50:OKX50"/>
    <mergeCell ref="OKY50:OKZ50"/>
    <mergeCell ref="OLA50:OLB50"/>
    <mergeCell ref="OLC50:OLD50"/>
    <mergeCell ref="OLE50:OLF50"/>
    <mergeCell ref="OLG50:OLH50"/>
    <mergeCell ref="OQW50:OQX50"/>
    <mergeCell ref="OQY50:OQZ50"/>
    <mergeCell ref="ORA50:ORB50"/>
    <mergeCell ref="OLO50:OLP50"/>
    <mergeCell ref="OLQ50:OLR50"/>
    <mergeCell ref="OLS50:OLT50"/>
    <mergeCell ref="OLU50:OLV50"/>
    <mergeCell ref="OLW50:OLX50"/>
    <mergeCell ref="OLY50:OLZ50"/>
    <mergeCell ref="OMA50:OMB50"/>
    <mergeCell ref="OMC50:OMD50"/>
    <mergeCell ref="OME50:OMF50"/>
    <mergeCell ref="OMG50:OMH50"/>
    <mergeCell ref="OMI50:OMJ50"/>
    <mergeCell ref="OMK50:OML50"/>
    <mergeCell ref="OMM50:OMN50"/>
    <mergeCell ref="OMO50:OMP50"/>
    <mergeCell ref="OMQ50:OMR50"/>
    <mergeCell ref="OMS50:OMT50"/>
    <mergeCell ref="OMU50:OMV50"/>
    <mergeCell ref="OMW50:OMX50"/>
    <mergeCell ref="OMY50:OMZ50"/>
    <mergeCell ref="ONA50:ONB50"/>
    <mergeCell ref="ONC50:OND50"/>
    <mergeCell ref="ONE50:ONF50"/>
    <mergeCell ref="ONG50:ONH50"/>
    <mergeCell ref="ONI50:ONJ50"/>
    <mergeCell ref="ONK50:ONL50"/>
    <mergeCell ref="ONM50:ONN50"/>
    <mergeCell ref="ONO50:ONP50"/>
    <mergeCell ref="ONQ50:ONR50"/>
    <mergeCell ref="ONS50:ONT50"/>
    <mergeCell ref="ONU50:ONV50"/>
    <mergeCell ref="ONW50:ONX50"/>
    <mergeCell ref="ONY50:ONZ50"/>
    <mergeCell ref="OOA50:OOB50"/>
    <mergeCell ref="OOC50:OOD50"/>
    <mergeCell ref="OOE50:OOF50"/>
    <mergeCell ref="OOG50:OOH50"/>
    <mergeCell ref="OOI50:OOJ50"/>
    <mergeCell ref="OOK50:OOL50"/>
    <mergeCell ref="OOM50:OON50"/>
    <mergeCell ref="OOO50:OOP50"/>
    <mergeCell ref="OOQ50:OOR50"/>
    <mergeCell ref="OOS50:OOT50"/>
    <mergeCell ref="OOU50:OOV50"/>
    <mergeCell ref="OOW50:OOX50"/>
    <mergeCell ref="OOY50:OOZ50"/>
    <mergeCell ref="OPA50:OPB50"/>
    <mergeCell ref="OPC50:OPD50"/>
    <mergeCell ref="OPE50:OPF50"/>
    <mergeCell ref="OPG50:OPH50"/>
    <mergeCell ref="OPI50:OPJ50"/>
    <mergeCell ref="OPK50:OPL50"/>
    <mergeCell ref="OPM50:OPN50"/>
    <mergeCell ref="OPO50:OPP50"/>
    <mergeCell ref="OPQ50:OPR50"/>
    <mergeCell ref="OPS50:OPT50"/>
    <mergeCell ref="OPU50:OPV50"/>
    <mergeCell ref="OPW50:OPX50"/>
    <mergeCell ref="OPY50:OPZ50"/>
    <mergeCell ref="OQA50:OQB50"/>
    <mergeCell ref="OQC50:OQD50"/>
    <mergeCell ref="OQE50:OQF50"/>
    <mergeCell ref="OQG50:OQH50"/>
    <mergeCell ref="OQI50:OQJ50"/>
    <mergeCell ref="OQK50:OQL50"/>
    <mergeCell ref="OQM50:OQN50"/>
    <mergeCell ref="OQO50:OQP50"/>
    <mergeCell ref="OQQ50:OQR50"/>
    <mergeCell ref="OQS50:OQT50"/>
    <mergeCell ref="OQU50:OQV50"/>
    <mergeCell ref="OWK50:OWL50"/>
    <mergeCell ref="OVW50:OVX50"/>
    <mergeCell ref="OVY50:OVZ50"/>
    <mergeCell ref="OWA50:OWB50"/>
    <mergeCell ref="OWC50:OWD50"/>
    <mergeCell ref="OWE50:OWF50"/>
    <mergeCell ref="OWG50:OWH50"/>
    <mergeCell ref="OWI50:OWJ50"/>
    <mergeCell ref="OWM50:OWN50"/>
    <mergeCell ref="OWO50:OWP50"/>
    <mergeCell ref="ORC50:ORD50"/>
    <mergeCell ref="ORE50:ORF50"/>
    <mergeCell ref="ORG50:ORH50"/>
    <mergeCell ref="ORI50:ORJ50"/>
    <mergeCell ref="ORK50:ORL50"/>
    <mergeCell ref="ORM50:ORN50"/>
    <mergeCell ref="ORO50:ORP50"/>
    <mergeCell ref="ORQ50:ORR50"/>
    <mergeCell ref="ORS50:ORT50"/>
    <mergeCell ref="ORU50:ORV50"/>
    <mergeCell ref="ORW50:ORX50"/>
    <mergeCell ref="ORY50:ORZ50"/>
    <mergeCell ref="OSA50:OSB50"/>
    <mergeCell ref="OSC50:OSD50"/>
    <mergeCell ref="OSE50:OSF50"/>
    <mergeCell ref="OSG50:OSH50"/>
    <mergeCell ref="OSI50:OSJ50"/>
    <mergeCell ref="OSK50:OSL50"/>
    <mergeCell ref="OSM50:OSN50"/>
    <mergeCell ref="OSO50:OSP50"/>
    <mergeCell ref="OSQ50:OSR50"/>
    <mergeCell ref="OSS50:OST50"/>
    <mergeCell ref="OSU50:OSV50"/>
    <mergeCell ref="OSW50:OSX50"/>
    <mergeCell ref="OSY50:OSZ50"/>
    <mergeCell ref="OTA50:OTB50"/>
    <mergeCell ref="OTC50:OTD50"/>
    <mergeCell ref="OTE50:OTF50"/>
    <mergeCell ref="OTG50:OTH50"/>
    <mergeCell ref="OTI50:OTJ50"/>
    <mergeCell ref="OTK50:OTL50"/>
    <mergeCell ref="OTM50:OTN50"/>
    <mergeCell ref="OTO50:OTP50"/>
    <mergeCell ref="OTQ50:OTR50"/>
    <mergeCell ref="OTS50:OTT50"/>
    <mergeCell ref="OTU50:OTV50"/>
    <mergeCell ref="OTW50:OTX50"/>
    <mergeCell ref="OTY50:OTZ50"/>
    <mergeCell ref="OUA50:OUB50"/>
    <mergeCell ref="OUC50:OUD50"/>
    <mergeCell ref="OUE50:OUF50"/>
    <mergeCell ref="OUG50:OUH50"/>
    <mergeCell ref="OUI50:OUJ50"/>
    <mergeCell ref="OUK50:OUL50"/>
    <mergeCell ref="OUM50:OUN50"/>
    <mergeCell ref="OUO50:OUP50"/>
    <mergeCell ref="OUQ50:OUR50"/>
    <mergeCell ref="OUS50:OUT50"/>
    <mergeCell ref="OUU50:OUV50"/>
    <mergeCell ref="OUW50:OUX50"/>
    <mergeCell ref="OUY50:OUZ50"/>
    <mergeCell ref="OVA50:OVB50"/>
    <mergeCell ref="OVC50:OVD50"/>
    <mergeCell ref="OVE50:OVF50"/>
    <mergeCell ref="OVG50:OVH50"/>
    <mergeCell ref="OVI50:OVJ50"/>
    <mergeCell ref="OVK50:OVL50"/>
    <mergeCell ref="OVM50:OVN50"/>
    <mergeCell ref="OVO50:OVP50"/>
    <mergeCell ref="OVQ50:OVR50"/>
    <mergeCell ref="OVS50:OVT50"/>
    <mergeCell ref="OVU50:OVV50"/>
    <mergeCell ref="PBY50:PBZ50"/>
    <mergeCell ref="PCA50:PCB50"/>
    <mergeCell ref="PCC50:PCD50"/>
    <mergeCell ref="OWQ50:OWR50"/>
    <mergeCell ref="OWS50:OWT50"/>
    <mergeCell ref="OWU50:OWV50"/>
    <mergeCell ref="OWW50:OWX50"/>
    <mergeCell ref="OWY50:OWZ50"/>
    <mergeCell ref="OXA50:OXB50"/>
    <mergeCell ref="OXC50:OXD50"/>
    <mergeCell ref="OXE50:OXF50"/>
    <mergeCell ref="OXG50:OXH50"/>
    <mergeCell ref="OXI50:OXJ50"/>
    <mergeCell ref="OXK50:OXL50"/>
    <mergeCell ref="OXM50:OXN50"/>
    <mergeCell ref="OXO50:OXP50"/>
    <mergeCell ref="OXQ50:OXR50"/>
    <mergeCell ref="OXS50:OXT50"/>
    <mergeCell ref="OXU50:OXV50"/>
    <mergeCell ref="OXW50:OXX50"/>
    <mergeCell ref="OXY50:OXZ50"/>
    <mergeCell ref="OYA50:OYB50"/>
    <mergeCell ref="OYC50:OYD50"/>
    <mergeCell ref="OYE50:OYF50"/>
    <mergeCell ref="OYG50:OYH50"/>
    <mergeCell ref="OYI50:OYJ50"/>
    <mergeCell ref="OYK50:OYL50"/>
    <mergeCell ref="OYM50:OYN50"/>
    <mergeCell ref="OYO50:OYP50"/>
    <mergeCell ref="OYQ50:OYR50"/>
    <mergeCell ref="OYS50:OYT50"/>
    <mergeCell ref="OYU50:OYV50"/>
    <mergeCell ref="OYW50:OYX50"/>
    <mergeCell ref="OYY50:OYZ50"/>
    <mergeCell ref="OZA50:OZB50"/>
    <mergeCell ref="OZC50:OZD50"/>
    <mergeCell ref="OZE50:OZF50"/>
    <mergeCell ref="OZG50:OZH50"/>
    <mergeCell ref="OZI50:OZJ50"/>
    <mergeCell ref="OZK50:OZL50"/>
    <mergeCell ref="OZM50:OZN50"/>
    <mergeCell ref="OZO50:OZP50"/>
    <mergeCell ref="OZQ50:OZR50"/>
    <mergeCell ref="OZS50:OZT50"/>
    <mergeCell ref="OZU50:OZV50"/>
    <mergeCell ref="OZW50:OZX50"/>
    <mergeCell ref="OZY50:OZZ50"/>
    <mergeCell ref="PAA50:PAB50"/>
    <mergeCell ref="PAC50:PAD50"/>
    <mergeCell ref="PAE50:PAF50"/>
    <mergeCell ref="PAG50:PAH50"/>
    <mergeCell ref="PAI50:PAJ50"/>
    <mergeCell ref="PAK50:PAL50"/>
    <mergeCell ref="PAM50:PAN50"/>
    <mergeCell ref="PAO50:PAP50"/>
    <mergeCell ref="PAQ50:PAR50"/>
    <mergeCell ref="PAS50:PAT50"/>
    <mergeCell ref="PAU50:PAV50"/>
    <mergeCell ref="PAW50:PAX50"/>
    <mergeCell ref="PAY50:PAZ50"/>
    <mergeCell ref="PBA50:PBB50"/>
    <mergeCell ref="PBC50:PBD50"/>
    <mergeCell ref="PBE50:PBF50"/>
    <mergeCell ref="PBG50:PBH50"/>
    <mergeCell ref="PBI50:PBJ50"/>
    <mergeCell ref="PBK50:PBL50"/>
    <mergeCell ref="PBM50:PBN50"/>
    <mergeCell ref="PBO50:PBP50"/>
    <mergeCell ref="PBQ50:PBR50"/>
    <mergeCell ref="PBS50:PBT50"/>
    <mergeCell ref="PBU50:PBV50"/>
    <mergeCell ref="PBW50:PBX50"/>
    <mergeCell ref="PHM50:PHN50"/>
    <mergeCell ref="PHO50:PHP50"/>
    <mergeCell ref="PHQ50:PHR50"/>
    <mergeCell ref="PCE50:PCF50"/>
    <mergeCell ref="PCG50:PCH50"/>
    <mergeCell ref="PCI50:PCJ50"/>
    <mergeCell ref="PCK50:PCL50"/>
    <mergeCell ref="PCM50:PCN50"/>
    <mergeCell ref="PCO50:PCP50"/>
    <mergeCell ref="PCQ50:PCR50"/>
    <mergeCell ref="PCS50:PCT50"/>
    <mergeCell ref="PCU50:PCV50"/>
    <mergeCell ref="PCW50:PCX50"/>
    <mergeCell ref="PCY50:PCZ50"/>
    <mergeCell ref="PDA50:PDB50"/>
    <mergeCell ref="PDC50:PDD50"/>
    <mergeCell ref="PDE50:PDF50"/>
    <mergeCell ref="PDG50:PDH50"/>
    <mergeCell ref="PDI50:PDJ50"/>
    <mergeCell ref="PDK50:PDL50"/>
    <mergeCell ref="PDM50:PDN50"/>
    <mergeCell ref="PDO50:PDP50"/>
    <mergeCell ref="PDQ50:PDR50"/>
    <mergeCell ref="PDS50:PDT50"/>
    <mergeCell ref="PDU50:PDV50"/>
    <mergeCell ref="PDW50:PDX50"/>
    <mergeCell ref="PDY50:PDZ50"/>
    <mergeCell ref="PEA50:PEB50"/>
    <mergeCell ref="PEC50:PED50"/>
    <mergeCell ref="PEE50:PEF50"/>
    <mergeCell ref="PEG50:PEH50"/>
    <mergeCell ref="PEI50:PEJ50"/>
    <mergeCell ref="PEK50:PEL50"/>
    <mergeCell ref="PEM50:PEN50"/>
    <mergeCell ref="PEO50:PEP50"/>
    <mergeCell ref="PEQ50:PER50"/>
    <mergeCell ref="PES50:PET50"/>
    <mergeCell ref="PEU50:PEV50"/>
    <mergeCell ref="PEW50:PEX50"/>
    <mergeCell ref="PEY50:PEZ50"/>
    <mergeCell ref="PFA50:PFB50"/>
    <mergeCell ref="PFC50:PFD50"/>
    <mergeCell ref="PFE50:PFF50"/>
    <mergeCell ref="PFG50:PFH50"/>
    <mergeCell ref="PFI50:PFJ50"/>
    <mergeCell ref="PFK50:PFL50"/>
    <mergeCell ref="PFM50:PFN50"/>
    <mergeCell ref="PFO50:PFP50"/>
    <mergeCell ref="PFQ50:PFR50"/>
    <mergeCell ref="PFS50:PFT50"/>
    <mergeCell ref="PFU50:PFV50"/>
    <mergeCell ref="PFW50:PFX50"/>
    <mergeCell ref="PFY50:PFZ50"/>
    <mergeCell ref="PGA50:PGB50"/>
    <mergeCell ref="PGC50:PGD50"/>
    <mergeCell ref="PGE50:PGF50"/>
    <mergeCell ref="PGG50:PGH50"/>
    <mergeCell ref="PGI50:PGJ50"/>
    <mergeCell ref="PGK50:PGL50"/>
    <mergeCell ref="PGM50:PGN50"/>
    <mergeCell ref="PGO50:PGP50"/>
    <mergeCell ref="PGQ50:PGR50"/>
    <mergeCell ref="PGS50:PGT50"/>
    <mergeCell ref="PGU50:PGV50"/>
    <mergeCell ref="PGW50:PGX50"/>
    <mergeCell ref="PGY50:PGZ50"/>
    <mergeCell ref="PHA50:PHB50"/>
    <mergeCell ref="PHC50:PHD50"/>
    <mergeCell ref="PHE50:PHF50"/>
    <mergeCell ref="PHG50:PHH50"/>
    <mergeCell ref="PHI50:PHJ50"/>
    <mergeCell ref="PHK50:PHL50"/>
    <mergeCell ref="PNA50:PNB50"/>
    <mergeCell ref="PNC50:PND50"/>
    <mergeCell ref="PNE50:PNF50"/>
    <mergeCell ref="PHS50:PHT50"/>
    <mergeCell ref="PHU50:PHV50"/>
    <mergeCell ref="PHW50:PHX50"/>
    <mergeCell ref="PHY50:PHZ50"/>
    <mergeCell ref="PIA50:PIB50"/>
    <mergeCell ref="PIC50:PID50"/>
    <mergeCell ref="PIE50:PIF50"/>
    <mergeCell ref="PIG50:PIH50"/>
    <mergeCell ref="PII50:PIJ50"/>
    <mergeCell ref="PIK50:PIL50"/>
    <mergeCell ref="PIM50:PIN50"/>
    <mergeCell ref="PIO50:PIP50"/>
    <mergeCell ref="PIQ50:PIR50"/>
    <mergeCell ref="PIS50:PIT50"/>
    <mergeCell ref="PIU50:PIV50"/>
    <mergeCell ref="PIW50:PIX50"/>
    <mergeCell ref="PIY50:PIZ50"/>
    <mergeCell ref="PJA50:PJB50"/>
    <mergeCell ref="PJC50:PJD50"/>
    <mergeCell ref="PJE50:PJF50"/>
    <mergeCell ref="PJG50:PJH50"/>
    <mergeCell ref="PJI50:PJJ50"/>
    <mergeCell ref="PJK50:PJL50"/>
    <mergeCell ref="PJM50:PJN50"/>
    <mergeCell ref="PJO50:PJP50"/>
    <mergeCell ref="PJQ50:PJR50"/>
    <mergeCell ref="PJS50:PJT50"/>
    <mergeCell ref="PJU50:PJV50"/>
    <mergeCell ref="PJW50:PJX50"/>
    <mergeCell ref="PJY50:PJZ50"/>
    <mergeCell ref="PKA50:PKB50"/>
    <mergeCell ref="PKC50:PKD50"/>
    <mergeCell ref="PKE50:PKF50"/>
    <mergeCell ref="PKG50:PKH50"/>
    <mergeCell ref="PKI50:PKJ50"/>
    <mergeCell ref="PKK50:PKL50"/>
    <mergeCell ref="PKM50:PKN50"/>
    <mergeCell ref="PKO50:PKP50"/>
    <mergeCell ref="PKQ50:PKR50"/>
    <mergeCell ref="PKS50:PKT50"/>
    <mergeCell ref="PKU50:PKV50"/>
    <mergeCell ref="PKW50:PKX50"/>
    <mergeCell ref="PKY50:PKZ50"/>
    <mergeCell ref="PLA50:PLB50"/>
    <mergeCell ref="PLC50:PLD50"/>
    <mergeCell ref="PLE50:PLF50"/>
    <mergeCell ref="PLG50:PLH50"/>
    <mergeCell ref="PLI50:PLJ50"/>
    <mergeCell ref="PLK50:PLL50"/>
    <mergeCell ref="PLM50:PLN50"/>
    <mergeCell ref="PLO50:PLP50"/>
    <mergeCell ref="PLQ50:PLR50"/>
    <mergeCell ref="PLS50:PLT50"/>
    <mergeCell ref="PLU50:PLV50"/>
    <mergeCell ref="PLW50:PLX50"/>
    <mergeCell ref="PLY50:PLZ50"/>
    <mergeCell ref="PMA50:PMB50"/>
    <mergeCell ref="PMC50:PMD50"/>
    <mergeCell ref="PME50:PMF50"/>
    <mergeCell ref="PMG50:PMH50"/>
    <mergeCell ref="PMI50:PMJ50"/>
    <mergeCell ref="PMK50:PML50"/>
    <mergeCell ref="PMM50:PMN50"/>
    <mergeCell ref="PMO50:PMP50"/>
    <mergeCell ref="PMQ50:PMR50"/>
    <mergeCell ref="PMS50:PMT50"/>
    <mergeCell ref="PMU50:PMV50"/>
    <mergeCell ref="PMW50:PMX50"/>
    <mergeCell ref="PMY50:PMZ50"/>
    <mergeCell ref="PSO50:PSP50"/>
    <mergeCell ref="PSQ50:PSR50"/>
    <mergeCell ref="PSS50:PST50"/>
    <mergeCell ref="PNG50:PNH50"/>
    <mergeCell ref="PNI50:PNJ50"/>
    <mergeCell ref="PNK50:PNL50"/>
    <mergeCell ref="PNM50:PNN50"/>
    <mergeCell ref="PNO50:PNP50"/>
    <mergeCell ref="PNQ50:PNR50"/>
    <mergeCell ref="PNS50:PNT50"/>
    <mergeCell ref="PNU50:PNV50"/>
    <mergeCell ref="PNW50:PNX50"/>
    <mergeCell ref="PNY50:PNZ50"/>
    <mergeCell ref="POA50:POB50"/>
    <mergeCell ref="POC50:POD50"/>
    <mergeCell ref="POE50:POF50"/>
    <mergeCell ref="POG50:POH50"/>
    <mergeCell ref="POI50:POJ50"/>
    <mergeCell ref="POK50:POL50"/>
    <mergeCell ref="POM50:PON50"/>
    <mergeCell ref="POO50:POP50"/>
    <mergeCell ref="POQ50:POR50"/>
    <mergeCell ref="POS50:POT50"/>
    <mergeCell ref="POU50:POV50"/>
    <mergeCell ref="POW50:POX50"/>
    <mergeCell ref="POY50:POZ50"/>
    <mergeCell ref="PPA50:PPB50"/>
    <mergeCell ref="PPC50:PPD50"/>
    <mergeCell ref="PPE50:PPF50"/>
    <mergeCell ref="PPG50:PPH50"/>
    <mergeCell ref="PPI50:PPJ50"/>
    <mergeCell ref="PPK50:PPL50"/>
    <mergeCell ref="PPM50:PPN50"/>
    <mergeCell ref="PPO50:PPP50"/>
    <mergeCell ref="PPQ50:PPR50"/>
    <mergeCell ref="PPS50:PPT50"/>
    <mergeCell ref="PPU50:PPV50"/>
    <mergeCell ref="PPW50:PPX50"/>
    <mergeCell ref="PPY50:PPZ50"/>
    <mergeCell ref="PQA50:PQB50"/>
    <mergeCell ref="PQC50:PQD50"/>
    <mergeCell ref="PQE50:PQF50"/>
    <mergeCell ref="PQG50:PQH50"/>
    <mergeCell ref="PQI50:PQJ50"/>
    <mergeCell ref="PQK50:PQL50"/>
    <mergeCell ref="PQM50:PQN50"/>
    <mergeCell ref="PQO50:PQP50"/>
    <mergeCell ref="PQQ50:PQR50"/>
    <mergeCell ref="PQS50:PQT50"/>
    <mergeCell ref="PQU50:PQV50"/>
    <mergeCell ref="PQW50:PQX50"/>
    <mergeCell ref="PQY50:PQZ50"/>
    <mergeCell ref="PRA50:PRB50"/>
    <mergeCell ref="PRC50:PRD50"/>
    <mergeCell ref="PRE50:PRF50"/>
    <mergeCell ref="PRG50:PRH50"/>
    <mergeCell ref="PRI50:PRJ50"/>
    <mergeCell ref="PRK50:PRL50"/>
    <mergeCell ref="PRM50:PRN50"/>
    <mergeCell ref="PRO50:PRP50"/>
    <mergeCell ref="PRQ50:PRR50"/>
    <mergeCell ref="PRS50:PRT50"/>
    <mergeCell ref="PRU50:PRV50"/>
    <mergeCell ref="PRW50:PRX50"/>
    <mergeCell ref="PRY50:PRZ50"/>
    <mergeCell ref="PSA50:PSB50"/>
    <mergeCell ref="PSC50:PSD50"/>
    <mergeCell ref="PSE50:PSF50"/>
    <mergeCell ref="PSG50:PSH50"/>
    <mergeCell ref="PSI50:PSJ50"/>
    <mergeCell ref="PSK50:PSL50"/>
    <mergeCell ref="PSM50:PSN50"/>
    <mergeCell ref="PYC50:PYD50"/>
    <mergeCell ref="PXO50:PXP50"/>
    <mergeCell ref="PXQ50:PXR50"/>
    <mergeCell ref="PXS50:PXT50"/>
    <mergeCell ref="PXU50:PXV50"/>
    <mergeCell ref="PXW50:PXX50"/>
    <mergeCell ref="PXY50:PXZ50"/>
    <mergeCell ref="PYA50:PYB50"/>
    <mergeCell ref="PYE50:PYF50"/>
    <mergeCell ref="PYG50:PYH50"/>
    <mergeCell ref="PSU50:PSV50"/>
    <mergeCell ref="PSW50:PSX50"/>
    <mergeCell ref="PSY50:PSZ50"/>
    <mergeCell ref="PTA50:PTB50"/>
    <mergeCell ref="PTC50:PTD50"/>
    <mergeCell ref="PTE50:PTF50"/>
    <mergeCell ref="PTG50:PTH50"/>
    <mergeCell ref="PTI50:PTJ50"/>
    <mergeCell ref="PTK50:PTL50"/>
    <mergeCell ref="PTM50:PTN50"/>
    <mergeCell ref="PTO50:PTP50"/>
    <mergeCell ref="PTQ50:PTR50"/>
    <mergeCell ref="PTS50:PTT50"/>
    <mergeCell ref="PTU50:PTV50"/>
    <mergeCell ref="PTW50:PTX50"/>
    <mergeCell ref="PTY50:PTZ50"/>
    <mergeCell ref="PUA50:PUB50"/>
    <mergeCell ref="PUC50:PUD50"/>
    <mergeCell ref="PUE50:PUF50"/>
    <mergeCell ref="PUG50:PUH50"/>
    <mergeCell ref="PUI50:PUJ50"/>
    <mergeCell ref="PUK50:PUL50"/>
    <mergeCell ref="PUM50:PUN50"/>
    <mergeCell ref="PUO50:PUP50"/>
    <mergeCell ref="PUQ50:PUR50"/>
    <mergeCell ref="PUS50:PUT50"/>
    <mergeCell ref="PUU50:PUV50"/>
    <mergeCell ref="PUW50:PUX50"/>
    <mergeCell ref="PUY50:PUZ50"/>
    <mergeCell ref="PVA50:PVB50"/>
    <mergeCell ref="PVC50:PVD50"/>
    <mergeCell ref="PVE50:PVF50"/>
    <mergeCell ref="PVG50:PVH50"/>
    <mergeCell ref="PVI50:PVJ50"/>
    <mergeCell ref="PVK50:PVL50"/>
    <mergeCell ref="PVM50:PVN50"/>
    <mergeCell ref="PVO50:PVP50"/>
    <mergeCell ref="PVQ50:PVR50"/>
    <mergeCell ref="PVS50:PVT50"/>
    <mergeCell ref="PVU50:PVV50"/>
    <mergeCell ref="PVW50:PVX50"/>
    <mergeCell ref="PVY50:PVZ50"/>
    <mergeCell ref="PWA50:PWB50"/>
    <mergeCell ref="PWC50:PWD50"/>
    <mergeCell ref="PWE50:PWF50"/>
    <mergeCell ref="PWG50:PWH50"/>
    <mergeCell ref="PWI50:PWJ50"/>
    <mergeCell ref="PWK50:PWL50"/>
    <mergeCell ref="PWM50:PWN50"/>
    <mergeCell ref="PWO50:PWP50"/>
    <mergeCell ref="PWQ50:PWR50"/>
    <mergeCell ref="PWS50:PWT50"/>
    <mergeCell ref="PWU50:PWV50"/>
    <mergeCell ref="PWW50:PWX50"/>
    <mergeCell ref="PWY50:PWZ50"/>
    <mergeCell ref="PXA50:PXB50"/>
    <mergeCell ref="PXC50:PXD50"/>
    <mergeCell ref="PXE50:PXF50"/>
    <mergeCell ref="PXG50:PXH50"/>
    <mergeCell ref="PXI50:PXJ50"/>
    <mergeCell ref="PXK50:PXL50"/>
    <mergeCell ref="PXM50:PXN50"/>
    <mergeCell ref="QDQ50:QDR50"/>
    <mergeCell ref="QDS50:QDT50"/>
    <mergeCell ref="QDU50:QDV50"/>
    <mergeCell ref="PYI50:PYJ50"/>
    <mergeCell ref="PYK50:PYL50"/>
    <mergeCell ref="PYM50:PYN50"/>
    <mergeCell ref="PYO50:PYP50"/>
    <mergeCell ref="PYQ50:PYR50"/>
    <mergeCell ref="PYS50:PYT50"/>
    <mergeCell ref="PYU50:PYV50"/>
    <mergeCell ref="PYW50:PYX50"/>
    <mergeCell ref="PYY50:PYZ50"/>
    <mergeCell ref="PZA50:PZB50"/>
    <mergeCell ref="PZC50:PZD50"/>
    <mergeCell ref="PZE50:PZF50"/>
    <mergeCell ref="PZG50:PZH50"/>
    <mergeCell ref="PZI50:PZJ50"/>
    <mergeCell ref="PZK50:PZL50"/>
    <mergeCell ref="PZM50:PZN50"/>
    <mergeCell ref="PZO50:PZP50"/>
    <mergeCell ref="PZQ50:PZR50"/>
    <mergeCell ref="PZS50:PZT50"/>
    <mergeCell ref="PZU50:PZV50"/>
    <mergeCell ref="PZW50:PZX50"/>
    <mergeCell ref="PZY50:PZZ50"/>
    <mergeCell ref="QAA50:QAB50"/>
    <mergeCell ref="QAC50:QAD50"/>
    <mergeCell ref="QAE50:QAF50"/>
    <mergeCell ref="QAG50:QAH50"/>
    <mergeCell ref="QAI50:QAJ50"/>
    <mergeCell ref="QAK50:QAL50"/>
    <mergeCell ref="QAM50:QAN50"/>
    <mergeCell ref="QAO50:QAP50"/>
    <mergeCell ref="QAQ50:QAR50"/>
    <mergeCell ref="QAS50:QAT50"/>
    <mergeCell ref="QAU50:QAV50"/>
    <mergeCell ref="QAW50:QAX50"/>
    <mergeCell ref="QAY50:QAZ50"/>
    <mergeCell ref="QBA50:QBB50"/>
    <mergeCell ref="QBC50:QBD50"/>
    <mergeCell ref="QBE50:QBF50"/>
    <mergeCell ref="QBG50:QBH50"/>
    <mergeCell ref="QBI50:QBJ50"/>
    <mergeCell ref="QBK50:QBL50"/>
    <mergeCell ref="QBM50:QBN50"/>
    <mergeCell ref="QBO50:QBP50"/>
    <mergeCell ref="QBQ50:QBR50"/>
    <mergeCell ref="QBS50:QBT50"/>
    <mergeCell ref="QBU50:QBV50"/>
    <mergeCell ref="QBW50:QBX50"/>
    <mergeCell ref="QBY50:QBZ50"/>
    <mergeCell ref="QCA50:QCB50"/>
    <mergeCell ref="QCC50:QCD50"/>
    <mergeCell ref="QCE50:QCF50"/>
    <mergeCell ref="QCG50:QCH50"/>
    <mergeCell ref="QCI50:QCJ50"/>
    <mergeCell ref="QCK50:QCL50"/>
    <mergeCell ref="QCM50:QCN50"/>
    <mergeCell ref="QCO50:QCP50"/>
    <mergeCell ref="QCQ50:QCR50"/>
    <mergeCell ref="QCS50:QCT50"/>
    <mergeCell ref="QCU50:QCV50"/>
    <mergeCell ref="QCW50:QCX50"/>
    <mergeCell ref="QCY50:QCZ50"/>
    <mergeCell ref="QDA50:QDB50"/>
    <mergeCell ref="QDC50:QDD50"/>
    <mergeCell ref="QDE50:QDF50"/>
    <mergeCell ref="QDG50:QDH50"/>
    <mergeCell ref="QDI50:QDJ50"/>
    <mergeCell ref="QDK50:QDL50"/>
    <mergeCell ref="QDM50:QDN50"/>
    <mergeCell ref="QDO50:QDP50"/>
    <mergeCell ref="QJE50:QJF50"/>
    <mergeCell ref="QJG50:QJH50"/>
    <mergeCell ref="QJI50:QJJ50"/>
    <mergeCell ref="QDW50:QDX50"/>
    <mergeCell ref="QDY50:QDZ50"/>
    <mergeCell ref="QEA50:QEB50"/>
    <mergeCell ref="QEC50:QED50"/>
    <mergeCell ref="QEE50:QEF50"/>
    <mergeCell ref="QEG50:QEH50"/>
    <mergeCell ref="QEI50:QEJ50"/>
    <mergeCell ref="QEK50:QEL50"/>
    <mergeCell ref="QEM50:QEN50"/>
    <mergeCell ref="QEO50:QEP50"/>
    <mergeCell ref="QEQ50:QER50"/>
    <mergeCell ref="QES50:QET50"/>
    <mergeCell ref="QEU50:QEV50"/>
    <mergeCell ref="QEW50:QEX50"/>
    <mergeCell ref="QEY50:QEZ50"/>
    <mergeCell ref="QFA50:QFB50"/>
    <mergeCell ref="QFC50:QFD50"/>
    <mergeCell ref="QFE50:QFF50"/>
    <mergeCell ref="QFG50:QFH50"/>
    <mergeCell ref="QFI50:QFJ50"/>
    <mergeCell ref="QFK50:QFL50"/>
    <mergeCell ref="QFM50:QFN50"/>
    <mergeCell ref="QFO50:QFP50"/>
    <mergeCell ref="QFQ50:QFR50"/>
    <mergeCell ref="QFS50:QFT50"/>
    <mergeCell ref="QFU50:QFV50"/>
    <mergeCell ref="QFW50:QFX50"/>
    <mergeCell ref="QFY50:QFZ50"/>
    <mergeCell ref="QGA50:QGB50"/>
    <mergeCell ref="QGC50:QGD50"/>
    <mergeCell ref="QGE50:QGF50"/>
    <mergeCell ref="QGG50:QGH50"/>
    <mergeCell ref="QGI50:QGJ50"/>
    <mergeCell ref="QGK50:QGL50"/>
    <mergeCell ref="QGM50:QGN50"/>
    <mergeCell ref="QGO50:QGP50"/>
    <mergeCell ref="QGQ50:QGR50"/>
    <mergeCell ref="QGS50:QGT50"/>
    <mergeCell ref="QGU50:QGV50"/>
    <mergeCell ref="QGW50:QGX50"/>
    <mergeCell ref="QGY50:QGZ50"/>
    <mergeCell ref="QHA50:QHB50"/>
    <mergeCell ref="QHC50:QHD50"/>
    <mergeCell ref="QHE50:QHF50"/>
    <mergeCell ref="QHG50:QHH50"/>
    <mergeCell ref="QHI50:QHJ50"/>
    <mergeCell ref="QHK50:QHL50"/>
    <mergeCell ref="QHM50:QHN50"/>
    <mergeCell ref="QHO50:QHP50"/>
    <mergeCell ref="QHQ50:QHR50"/>
    <mergeCell ref="QHS50:QHT50"/>
    <mergeCell ref="QHU50:QHV50"/>
    <mergeCell ref="QHW50:QHX50"/>
    <mergeCell ref="QHY50:QHZ50"/>
    <mergeCell ref="QIA50:QIB50"/>
    <mergeCell ref="QIC50:QID50"/>
    <mergeCell ref="QIE50:QIF50"/>
    <mergeCell ref="QIG50:QIH50"/>
    <mergeCell ref="QII50:QIJ50"/>
    <mergeCell ref="QIK50:QIL50"/>
    <mergeCell ref="QIM50:QIN50"/>
    <mergeCell ref="QIO50:QIP50"/>
    <mergeCell ref="QIQ50:QIR50"/>
    <mergeCell ref="QIS50:QIT50"/>
    <mergeCell ref="QIU50:QIV50"/>
    <mergeCell ref="QIW50:QIX50"/>
    <mergeCell ref="QIY50:QIZ50"/>
    <mergeCell ref="QJA50:QJB50"/>
    <mergeCell ref="QJC50:QJD50"/>
    <mergeCell ref="QOS50:QOT50"/>
    <mergeCell ref="QOU50:QOV50"/>
    <mergeCell ref="QOW50:QOX50"/>
    <mergeCell ref="QJK50:QJL50"/>
    <mergeCell ref="QJM50:QJN50"/>
    <mergeCell ref="QJO50:QJP50"/>
    <mergeCell ref="QJQ50:QJR50"/>
    <mergeCell ref="QJS50:QJT50"/>
    <mergeCell ref="QJU50:QJV50"/>
    <mergeCell ref="QJW50:QJX50"/>
    <mergeCell ref="QJY50:QJZ50"/>
    <mergeCell ref="QKA50:QKB50"/>
    <mergeCell ref="QKC50:QKD50"/>
    <mergeCell ref="QKE50:QKF50"/>
    <mergeCell ref="QKG50:QKH50"/>
    <mergeCell ref="QKI50:QKJ50"/>
    <mergeCell ref="QKK50:QKL50"/>
    <mergeCell ref="QKM50:QKN50"/>
    <mergeCell ref="QKO50:QKP50"/>
    <mergeCell ref="QKQ50:QKR50"/>
    <mergeCell ref="QKS50:QKT50"/>
    <mergeCell ref="QKU50:QKV50"/>
    <mergeCell ref="QKW50:QKX50"/>
    <mergeCell ref="QKY50:QKZ50"/>
    <mergeCell ref="QLA50:QLB50"/>
    <mergeCell ref="QLC50:QLD50"/>
    <mergeCell ref="QLE50:QLF50"/>
    <mergeCell ref="QLG50:QLH50"/>
    <mergeCell ref="QLI50:QLJ50"/>
    <mergeCell ref="QLK50:QLL50"/>
    <mergeCell ref="QLM50:QLN50"/>
    <mergeCell ref="QLO50:QLP50"/>
    <mergeCell ref="QLQ50:QLR50"/>
    <mergeCell ref="QLS50:QLT50"/>
    <mergeCell ref="QLU50:QLV50"/>
    <mergeCell ref="QLW50:QLX50"/>
    <mergeCell ref="QLY50:QLZ50"/>
    <mergeCell ref="QMA50:QMB50"/>
    <mergeCell ref="QMC50:QMD50"/>
    <mergeCell ref="QME50:QMF50"/>
    <mergeCell ref="QMG50:QMH50"/>
    <mergeCell ref="QMI50:QMJ50"/>
    <mergeCell ref="QMK50:QML50"/>
    <mergeCell ref="QMM50:QMN50"/>
    <mergeCell ref="QMO50:QMP50"/>
    <mergeCell ref="QMQ50:QMR50"/>
    <mergeCell ref="QMS50:QMT50"/>
    <mergeCell ref="QMU50:QMV50"/>
    <mergeCell ref="QMW50:QMX50"/>
    <mergeCell ref="QMY50:QMZ50"/>
    <mergeCell ref="QNA50:QNB50"/>
    <mergeCell ref="QNC50:QND50"/>
    <mergeCell ref="QNE50:QNF50"/>
    <mergeCell ref="QNG50:QNH50"/>
    <mergeCell ref="QNI50:QNJ50"/>
    <mergeCell ref="QNK50:QNL50"/>
    <mergeCell ref="QNM50:QNN50"/>
    <mergeCell ref="QNO50:QNP50"/>
    <mergeCell ref="QNQ50:QNR50"/>
    <mergeCell ref="QNS50:QNT50"/>
    <mergeCell ref="QNU50:QNV50"/>
    <mergeCell ref="QNW50:QNX50"/>
    <mergeCell ref="QNY50:QNZ50"/>
    <mergeCell ref="QOA50:QOB50"/>
    <mergeCell ref="QOC50:QOD50"/>
    <mergeCell ref="QOE50:QOF50"/>
    <mergeCell ref="QOG50:QOH50"/>
    <mergeCell ref="QOI50:QOJ50"/>
    <mergeCell ref="QOK50:QOL50"/>
    <mergeCell ref="QOM50:QON50"/>
    <mergeCell ref="QOO50:QOP50"/>
    <mergeCell ref="QOQ50:QOR50"/>
    <mergeCell ref="QUG50:QUH50"/>
    <mergeCell ref="QUI50:QUJ50"/>
    <mergeCell ref="QUK50:QUL50"/>
    <mergeCell ref="QOY50:QOZ50"/>
    <mergeCell ref="QPA50:QPB50"/>
    <mergeCell ref="QPC50:QPD50"/>
    <mergeCell ref="QPE50:QPF50"/>
    <mergeCell ref="QPG50:QPH50"/>
    <mergeCell ref="QPI50:QPJ50"/>
    <mergeCell ref="QPK50:QPL50"/>
    <mergeCell ref="QPM50:QPN50"/>
    <mergeCell ref="QPO50:QPP50"/>
    <mergeCell ref="QPQ50:QPR50"/>
    <mergeCell ref="QPS50:QPT50"/>
    <mergeCell ref="QPU50:QPV50"/>
    <mergeCell ref="QPW50:QPX50"/>
    <mergeCell ref="QPY50:QPZ50"/>
    <mergeCell ref="QQA50:QQB50"/>
    <mergeCell ref="QQC50:QQD50"/>
    <mergeCell ref="QQE50:QQF50"/>
    <mergeCell ref="QQG50:QQH50"/>
    <mergeCell ref="QQI50:QQJ50"/>
    <mergeCell ref="QQK50:QQL50"/>
    <mergeCell ref="QQM50:QQN50"/>
    <mergeCell ref="QQO50:QQP50"/>
    <mergeCell ref="QQQ50:QQR50"/>
    <mergeCell ref="QQS50:QQT50"/>
    <mergeCell ref="QQU50:QQV50"/>
    <mergeCell ref="QQW50:QQX50"/>
    <mergeCell ref="QQY50:QQZ50"/>
    <mergeCell ref="QRA50:QRB50"/>
    <mergeCell ref="QRC50:QRD50"/>
    <mergeCell ref="QRE50:QRF50"/>
    <mergeCell ref="QRG50:QRH50"/>
    <mergeCell ref="QRI50:QRJ50"/>
    <mergeCell ref="QRK50:QRL50"/>
    <mergeCell ref="QRM50:QRN50"/>
    <mergeCell ref="QRO50:QRP50"/>
    <mergeCell ref="QRQ50:QRR50"/>
    <mergeCell ref="QRS50:QRT50"/>
    <mergeCell ref="QRU50:QRV50"/>
    <mergeCell ref="QRW50:QRX50"/>
    <mergeCell ref="QRY50:QRZ50"/>
    <mergeCell ref="QSA50:QSB50"/>
    <mergeCell ref="QSC50:QSD50"/>
    <mergeCell ref="QSE50:QSF50"/>
    <mergeCell ref="QSG50:QSH50"/>
    <mergeCell ref="QSI50:QSJ50"/>
    <mergeCell ref="QSK50:QSL50"/>
    <mergeCell ref="QSM50:QSN50"/>
    <mergeCell ref="QSO50:QSP50"/>
    <mergeCell ref="QSQ50:QSR50"/>
    <mergeCell ref="QSS50:QST50"/>
    <mergeCell ref="QSU50:QSV50"/>
    <mergeCell ref="QSW50:QSX50"/>
    <mergeCell ref="QSY50:QSZ50"/>
    <mergeCell ref="QTA50:QTB50"/>
    <mergeCell ref="QTC50:QTD50"/>
    <mergeCell ref="QTE50:QTF50"/>
    <mergeCell ref="QTG50:QTH50"/>
    <mergeCell ref="QTI50:QTJ50"/>
    <mergeCell ref="QTK50:QTL50"/>
    <mergeCell ref="QTM50:QTN50"/>
    <mergeCell ref="QTO50:QTP50"/>
    <mergeCell ref="QTQ50:QTR50"/>
    <mergeCell ref="QTS50:QTT50"/>
    <mergeCell ref="QTU50:QTV50"/>
    <mergeCell ref="QTW50:QTX50"/>
    <mergeCell ref="QTY50:QTZ50"/>
    <mergeCell ref="QUA50:QUB50"/>
    <mergeCell ref="QUC50:QUD50"/>
    <mergeCell ref="QUE50:QUF50"/>
    <mergeCell ref="QZU50:QZV50"/>
    <mergeCell ref="QZG50:QZH50"/>
    <mergeCell ref="QZI50:QZJ50"/>
    <mergeCell ref="QZK50:QZL50"/>
    <mergeCell ref="QZM50:QZN50"/>
    <mergeCell ref="QZO50:QZP50"/>
    <mergeCell ref="QZQ50:QZR50"/>
    <mergeCell ref="QZS50:QZT50"/>
    <mergeCell ref="QZW50:QZX50"/>
    <mergeCell ref="QZY50:QZZ50"/>
    <mergeCell ref="QUM50:QUN50"/>
    <mergeCell ref="QUO50:QUP50"/>
    <mergeCell ref="QUQ50:QUR50"/>
    <mergeCell ref="QUS50:QUT50"/>
    <mergeCell ref="QUU50:QUV50"/>
    <mergeCell ref="QUW50:QUX50"/>
    <mergeCell ref="QUY50:QUZ50"/>
    <mergeCell ref="QVA50:QVB50"/>
    <mergeCell ref="QVC50:QVD50"/>
    <mergeCell ref="QVE50:QVF50"/>
    <mergeCell ref="QVG50:QVH50"/>
    <mergeCell ref="QVI50:QVJ50"/>
    <mergeCell ref="QVK50:QVL50"/>
    <mergeCell ref="QVM50:QVN50"/>
    <mergeCell ref="QVO50:QVP50"/>
    <mergeCell ref="QVQ50:QVR50"/>
    <mergeCell ref="QVS50:QVT50"/>
    <mergeCell ref="QVU50:QVV50"/>
    <mergeCell ref="QVW50:QVX50"/>
    <mergeCell ref="QVY50:QVZ50"/>
    <mergeCell ref="QWA50:QWB50"/>
    <mergeCell ref="QWC50:QWD50"/>
    <mergeCell ref="QWE50:QWF50"/>
    <mergeCell ref="QWG50:QWH50"/>
    <mergeCell ref="QWI50:QWJ50"/>
    <mergeCell ref="QWK50:QWL50"/>
    <mergeCell ref="QWM50:QWN50"/>
    <mergeCell ref="QWO50:QWP50"/>
    <mergeCell ref="QWQ50:QWR50"/>
    <mergeCell ref="QWS50:QWT50"/>
    <mergeCell ref="QWU50:QWV50"/>
    <mergeCell ref="QWW50:QWX50"/>
    <mergeCell ref="QWY50:QWZ50"/>
    <mergeCell ref="QXA50:QXB50"/>
    <mergeCell ref="QXC50:QXD50"/>
    <mergeCell ref="QXE50:QXF50"/>
    <mergeCell ref="QXG50:QXH50"/>
    <mergeCell ref="QXI50:QXJ50"/>
    <mergeCell ref="QXK50:QXL50"/>
    <mergeCell ref="QXM50:QXN50"/>
    <mergeCell ref="QXO50:QXP50"/>
    <mergeCell ref="QXQ50:QXR50"/>
    <mergeCell ref="QXS50:QXT50"/>
    <mergeCell ref="QXU50:QXV50"/>
    <mergeCell ref="QXW50:QXX50"/>
    <mergeCell ref="QXY50:QXZ50"/>
    <mergeCell ref="QYA50:QYB50"/>
    <mergeCell ref="QYC50:QYD50"/>
    <mergeCell ref="QYE50:QYF50"/>
    <mergeCell ref="QYG50:QYH50"/>
    <mergeCell ref="QYI50:QYJ50"/>
    <mergeCell ref="QYK50:QYL50"/>
    <mergeCell ref="QYM50:QYN50"/>
    <mergeCell ref="QYO50:QYP50"/>
    <mergeCell ref="QYQ50:QYR50"/>
    <mergeCell ref="QYS50:QYT50"/>
    <mergeCell ref="QYU50:QYV50"/>
    <mergeCell ref="QYW50:QYX50"/>
    <mergeCell ref="QYY50:QYZ50"/>
    <mergeCell ref="QZA50:QZB50"/>
    <mergeCell ref="QZC50:QZD50"/>
    <mergeCell ref="QZE50:QZF50"/>
    <mergeCell ref="RFI50:RFJ50"/>
    <mergeCell ref="RFK50:RFL50"/>
    <mergeCell ref="RFM50:RFN50"/>
    <mergeCell ref="RAA50:RAB50"/>
    <mergeCell ref="RAC50:RAD50"/>
    <mergeCell ref="RAE50:RAF50"/>
    <mergeCell ref="RAG50:RAH50"/>
    <mergeCell ref="RAI50:RAJ50"/>
    <mergeCell ref="RAK50:RAL50"/>
    <mergeCell ref="RAM50:RAN50"/>
    <mergeCell ref="RAO50:RAP50"/>
    <mergeCell ref="RAQ50:RAR50"/>
    <mergeCell ref="RAS50:RAT50"/>
    <mergeCell ref="RAU50:RAV50"/>
    <mergeCell ref="RAW50:RAX50"/>
    <mergeCell ref="RAY50:RAZ50"/>
    <mergeCell ref="RBA50:RBB50"/>
    <mergeCell ref="RBC50:RBD50"/>
    <mergeCell ref="RBE50:RBF50"/>
    <mergeCell ref="RBG50:RBH50"/>
    <mergeCell ref="RBI50:RBJ50"/>
    <mergeCell ref="RBK50:RBL50"/>
    <mergeCell ref="RBM50:RBN50"/>
    <mergeCell ref="RBO50:RBP50"/>
    <mergeCell ref="RBQ50:RBR50"/>
    <mergeCell ref="RBS50:RBT50"/>
    <mergeCell ref="RBU50:RBV50"/>
    <mergeCell ref="RBW50:RBX50"/>
    <mergeCell ref="RBY50:RBZ50"/>
    <mergeCell ref="RCA50:RCB50"/>
    <mergeCell ref="RCC50:RCD50"/>
    <mergeCell ref="RCE50:RCF50"/>
    <mergeCell ref="RCG50:RCH50"/>
    <mergeCell ref="RCI50:RCJ50"/>
    <mergeCell ref="RCK50:RCL50"/>
    <mergeCell ref="RCM50:RCN50"/>
    <mergeCell ref="RCO50:RCP50"/>
    <mergeCell ref="RCQ50:RCR50"/>
    <mergeCell ref="RCS50:RCT50"/>
    <mergeCell ref="RCU50:RCV50"/>
    <mergeCell ref="RCW50:RCX50"/>
    <mergeCell ref="RCY50:RCZ50"/>
    <mergeCell ref="RDA50:RDB50"/>
    <mergeCell ref="RDC50:RDD50"/>
    <mergeCell ref="RDE50:RDF50"/>
    <mergeCell ref="RDG50:RDH50"/>
    <mergeCell ref="RDI50:RDJ50"/>
    <mergeCell ref="RDK50:RDL50"/>
    <mergeCell ref="RDM50:RDN50"/>
    <mergeCell ref="RDO50:RDP50"/>
    <mergeCell ref="RDQ50:RDR50"/>
    <mergeCell ref="RDS50:RDT50"/>
    <mergeCell ref="RDU50:RDV50"/>
    <mergeCell ref="RDW50:RDX50"/>
    <mergeCell ref="RDY50:RDZ50"/>
    <mergeCell ref="REA50:REB50"/>
    <mergeCell ref="REC50:RED50"/>
    <mergeCell ref="REE50:REF50"/>
    <mergeCell ref="REG50:REH50"/>
    <mergeCell ref="REI50:REJ50"/>
    <mergeCell ref="REK50:REL50"/>
    <mergeCell ref="REM50:REN50"/>
    <mergeCell ref="REO50:REP50"/>
    <mergeCell ref="REQ50:RER50"/>
    <mergeCell ref="RES50:RET50"/>
    <mergeCell ref="REU50:REV50"/>
    <mergeCell ref="REW50:REX50"/>
    <mergeCell ref="REY50:REZ50"/>
    <mergeCell ref="RFA50:RFB50"/>
    <mergeCell ref="RFC50:RFD50"/>
    <mergeCell ref="RFE50:RFF50"/>
    <mergeCell ref="RFG50:RFH50"/>
    <mergeCell ref="RKW50:RKX50"/>
    <mergeCell ref="RKY50:RKZ50"/>
    <mergeCell ref="RLA50:RLB50"/>
    <mergeCell ref="RFO50:RFP50"/>
    <mergeCell ref="RFQ50:RFR50"/>
    <mergeCell ref="RFS50:RFT50"/>
    <mergeCell ref="RFU50:RFV50"/>
    <mergeCell ref="RFW50:RFX50"/>
    <mergeCell ref="RFY50:RFZ50"/>
    <mergeCell ref="RGA50:RGB50"/>
    <mergeCell ref="RGC50:RGD50"/>
    <mergeCell ref="RGE50:RGF50"/>
    <mergeCell ref="RGG50:RGH50"/>
    <mergeCell ref="RGI50:RGJ50"/>
    <mergeCell ref="RGK50:RGL50"/>
    <mergeCell ref="RGM50:RGN50"/>
    <mergeCell ref="RGO50:RGP50"/>
    <mergeCell ref="RGQ50:RGR50"/>
    <mergeCell ref="RGS50:RGT50"/>
    <mergeCell ref="RGU50:RGV50"/>
    <mergeCell ref="RGW50:RGX50"/>
    <mergeCell ref="RGY50:RGZ50"/>
    <mergeCell ref="RHA50:RHB50"/>
    <mergeCell ref="RHC50:RHD50"/>
    <mergeCell ref="RHE50:RHF50"/>
    <mergeCell ref="RHG50:RHH50"/>
    <mergeCell ref="RHI50:RHJ50"/>
    <mergeCell ref="RHK50:RHL50"/>
    <mergeCell ref="RHM50:RHN50"/>
    <mergeCell ref="RHO50:RHP50"/>
    <mergeCell ref="RHQ50:RHR50"/>
    <mergeCell ref="RHS50:RHT50"/>
    <mergeCell ref="RHU50:RHV50"/>
    <mergeCell ref="RHW50:RHX50"/>
    <mergeCell ref="RHY50:RHZ50"/>
    <mergeCell ref="RIA50:RIB50"/>
    <mergeCell ref="RIC50:RID50"/>
    <mergeCell ref="RIE50:RIF50"/>
    <mergeCell ref="RIG50:RIH50"/>
    <mergeCell ref="RII50:RIJ50"/>
    <mergeCell ref="RIK50:RIL50"/>
    <mergeCell ref="RIM50:RIN50"/>
    <mergeCell ref="RIO50:RIP50"/>
    <mergeCell ref="RIQ50:RIR50"/>
    <mergeCell ref="RIS50:RIT50"/>
    <mergeCell ref="RIU50:RIV50"/>
    <mergeCell ref="RIW50:RIX50"/>
    <mergeCell ref="RIY50:RIZ50"/>
    <mergeCell ref="RJA50:RJB50"/>
    <mergeCell ref="RJC50:RJD50"/>
    <mergeCell ref="RJE50:RJF50"/>
    <mergeCell ref="RJG50:RJH50"/>
    <mergeCell ref="RJI50:RJJ50"/>
    <mergeCell ref="RJK50:RJL50"/>
    <mergeCell ref="RJM50:RJN50"/>
    <mergeCell ref="RJO50:RJP50"/>
    <mergeCell ref="RJQ50:RJR50"/>
    <mergeCell ref="RJS50:RJT50"/>
    <mergeCell ref="RJU50:RJV50"/>
    <mergeCell ref="RJW50:RJX50"/>
    <mergeCell ref="RJY50:RJZ50"/>
    <mergeCell ref="RKA50:RKB50"/>
    <mergeCell ref="RKC50:RKD50"/>
    <mergeCell ref="RKE50:RKF50"/>
    <mergeCell ref="RKG50:RKH50"/>
    <mergeCell ref="RKI50:RKJ50"/>
    <mergeCell ref="RKK50:RKL50"/>
    <mergeCell ref="RKM50:RKN50"/>
    <mergeCell ref="RKO50:RKP50"/>
    <mergeCell ref="RKQ50:RKR50"/>
    <mergeCell ref="RKS50:RKT50"/>
    <mergeCell ref="RKU50:RKV50"/>
    <mergeCell ref="RQK50:RQL50"/>
    <mergeCell ref="RQM50:RQN50"/>
    <mergeCell ref="RQO50:RQP50"/>
    <mergeCell ref="RLC50:RLD50"/>
    <mergeCell ref="RLE50:RLF50"/>
    <mergeCell ref="RLG50:RLH50"/>
    <mergeCell ref="RLI50:RLJ50"/>
    <mergeCell ref="RLK50:RLL50"/>
    <mergeCell ref="RLM50:RLN50"/>
    <mergeCell ref="RLO50:RLP50"/>
    <mergeCell ref="RLQ50:RLR50"/>
    <mergeCell ref="RLS50:RLT50"/>
    <mergeCell ref="RLU50:RLV50"/>
    <mergeCell ref="RLW50:RLX50"/>
    <mergeCell ref="RLY50:RLZ50"/>
    <mergeCell ref="RMA50:RMB50"/>
    <mergeCell ref="RMC50:RMD50"/>
    <mergeCell ref="RME50:RMF50"/>
    <mergeCell ref="RMG50:RMH50"/>
    <mergeCell ref="RMI50:RMJ50"/>
    <mergeCell ref="RMK50:RML50"/>
    <mergeCell ref="RMM50:RMN50"/>
    <mergeCell ref="RMO50:RMP50"/>
    <mergeCell ref="RMQ50:RMR50"/>
    <mergeCell ref="RMS50:RMT50"/>
    <mergeCell ref="RMU50:RMV50"/>
    <mergeCell ref="RMW50:RMX50"/>
    <mergeCell ref="RMY50:RMZ50"/>
    <mergeCell ref="RNA50:RNB50"/>
    <mergeCell ref="RNC50:RND50"/>
    <mergeCell ref="RNE50:RNF50"/>
    <mergeCell ref="RNG50:RNH50"/>
    <mergeCell ref="RNI50:RNJ50"/>
    <mergeCell ref="RNK50:RNL50"/>
    <mergeCell ref="RNM50:RNN50"/>
    <mergeCell ref="RNO50:RNP50"/>
    <mergeCell ref="RNQ50:RNR50"/>
    <mergeCell ref="RNS50:RNT50"/>
    <mergeCell ref="RNU50:RNV50"/>
    <mergeCell ref="RNW50:RNX50"/>
    <mergeCell ref="RNY50:RNZ50"/>
    <mergeCell ref="ROA50:ROB50"/>
    <mergeCell ref="ROC50:ROD50"/>
    <mergeCell ref="ROE50:ROF50"/>
    <mergeCell ref="ROG50:ROH50"/>
    <mergeCell ref="ROI50:ROJ50"/>
    <mergeCell ref="ROK50:ROL50"/>
    <mergeCell ref="ROM50:RON50"/>
    <mergeCell ref="ROO50:ROP50"/>
    <mergeCell ref="ROQ50:ROR50"/>
    <mergeCell ref="ROS50:ROT50"/>
    <mergeCell ref="ROU50:ROV50"/>
    <mergeCell ref="ROW50:ROX50"/>
    <mergeCell ref="ROY50:ROZ50"/>
    <mergeCell ref="RPA50:RPB50"/>
    <mergeCell ref="RPC50:RPD50"/>
    <mergeCell ref="RPE50:RPF50"/>
    <mergeCell ref="RPG50:RPH50"/>
    <mergeCell ref="RPI50:RPJ50"/>
    <mergeCell ref="RPK50:RPL50"/>
    <mergeCell ref="RPM50:RPN50"/>
    <mergeCell ref="RPO50:RPP50"/>
    <mergeCell ref="RPQ50:RPR50"/>
    <mergeCell ref="RPS50:RPT50"/>
    <mergeCell ref="RPU50:RPV50"/>
    <mergeCell ref="RPW50:RPX50"/>
    <mergeCell ref="RPY50:RPZ50"/>
    <mergeCell ref="RQA50:RQB50"/>
    <mergeCell ref="RQC50:RQD50"/>
    <mergeCell ref="RQE50:RQF50"/>
    <mergeCell ref="RQG50:RQH50"/>
    <mergeCell ref="RQI50:RQJ50"/>
    <mergeCell ref="RVY50:RVZ50"/>
    <mergeCell ref="RWA50:RWB50"/>
    <mergeCell ref="RWC50:RWD50"/>
    <mergeCell ref="RQQ50:RQR50"/>
    <mergeCell ref="RQS50:RQT50"/>
    <mergeCell ref="RQU50:RQV50"/>
    <mergeCell ref="RQW50:RQX50"/>
    <mergeCell ref="RQY50:RQZ50"/>
    <mergeCell ref="RRA50:RRB50"/>
    <mergeCell ref="RRC50:RRD50"/>
    <mergeCell ref="RRE50:RRF50"/>
    <mergeCell ref="RRG50:RRH50"/>
    <mergeCell ref="RRI50:RRJ50"/>
    <mergeCell ref="RRK50:RRL50"/>
    <mergeCell ref="RRM50:RRN50"/>
    <mergeCell ref="RRO50:RRP50"/>
    <mergeCell ref="RRQ50:RRR50"/>
    <mergeCell ref="RRS50:RRT50"/>
    <mergeCell ref="RRU50:RRV50"/>
    <mergeCell ref="RRW50:RRX50"/>
    <mergeCell ref="RRY50:RRZ50"/>
    <mergeCell ref="RSA50:RSB50"/>
    <mergeCell ref="RSC50:RSD50"/>
    <mergeCell ref="RSE50:RSF50"/>
    <mergeCell ref="RSG50:RSH50"/>
    <mergeCell ref="RSI50:RSJ50"/>
    <mergeCell ref="RSK50:RSL50"/>
    <mergeCell ref="RSM50:RSN50"/>
    <mergeCell ref="RSO50:RSP50"/>
    <mergeCell ref="RSQ50:RSR50"/>
    <mergeCell ref="RSS50:RST50"/>
    <mergeCell ref="RSU50:RSV50"/>
    <mergeCell ref="RSW50:RSX50"/>
    <mergeCell ref="RSY50:RSZ50"/>
    <mergeCell ref="RTA50:RTB50"/>
    <mergeCell ref="RTC50:RTD50"/>
    <mergeCell ref="RTE50:RTF50"/>
    <mergeCell ref="RTG50:RTH50"/>
    <mergeCell ref="RTI50:RTJ50"/>
    <mergeCell ref="RTK50:RTL50"/>
    <mergeCell ref="RTM50:RTN50"/>
    <mergeCell ref="RTO50:RTP50"/>
    <mergeCell ref="RTQ50:RTR50"/>
    <mergeCell ref="RTS50:RTT50"/>
    <mergeCell ref="RTU50:RTV50"/>
    <mergeCell ref="RTW50:RTX50"/>
    <mergeCell ref="RTY50:RTZ50"/>
    <mergeCell ref="RUA50:RUB50"/>
    <mergeCell ref="RUC50:RUD50"/>
    <mergeCell ref="RUE50:RUF50"/>
    <mergeCell ref="RUG50:RUH50"/>
    <mergeCell ref="RUI50:RUJ50"/>
    <mergeCell ref="RUK50:RUL50"/>
    <mergeCell ref="RUM50:RUN50"/>
    <mergeCell ref="RUO50:RUP50"/>
    <mergeCell ref="RUQ50:RUR50"/>
    <mergeCell ref="RUS50:RUT50"/>
    <mergeCell ref="RUU50:RUV50"/>
    <mergeCell ref="RUW50:RUX50"/>
    <mergeCell ref="RUY50:RUZ50"/>
    <mergeCell ref="RVA50:RVB50"/>
    <mergeCell ref="RVC50:RVD50"/>
    <mergeCell ref="RVE50:RVF50"/>
    <mergeCell ref="RVG50:RVH50"/>
    <mergeCell ref="RVI50:RVJ50"/>
    <mergeCell ref="RVK50:RVL50"/>
    <mergeCell ref="RVM50:RVN50"/>
    <mergeCell ref="RVO50:RVP50"/>
    <mergeCell ref="RVQ50:RVR50"/>
    <mergeCell ref="RVS50:RVT50"/>
    <mergeCell ref="RVU50:RVV50"/>
    <mergeCell ref="RVW50:RVX50"/>
    <mergeCell ref="SBM50:SBN50"/>
    <mergeCell ref="SAY50:SAZ50"/>
    <mergeCell ref="SBA50:SBB50"/>
    <mergeCell ref="SBC50:SBD50"/>
    <mergeCell ref="SBE50:SBF50"/>
    <mergeCell ref="SBG50:SBH50"/>
    <mergeCell ref="SBI50:SBJ50"/>
    <mergeCell ref="SBK50:SBL50"/>
    <mergeCell ref="SBO50:SBP50"/>
    <mergeCell ref="SBQ50:SBR50"/>
    <mergeCell ref="RWE50:RWF50"/>
    <mergeCell ref="RWG50:RWH50"/>
    <mergeCell ref="RWI50:RWJ50"/>
    <mergeCell ref="RWK50:RWL50"/>
    <mergeCell ref="RWM50:RWN50"/>
    <mergeCell ref="RWO50:RWP50"/>
    <mergeCell ref="RWQ50:RWR50"/>
    <mergeCell ref="RWS50:RWT50"/>
    <mergeCell ref="RWU50:RWV50"/>
    <mergeCell ref="RWW50:RWX50"/>
    <mergeCell ref="RWY50:RWZ50"/>
    <mergeCell ref="RXA50:RXB50"/>
    <mergeCell ref="RXC50:RXD50"/>
    <mergeCell ref="RXE50:RXF50"/>
    <mergeCell ref="RXG50:RXH50"/>
    <mergeCell ref="RXI50:RXJ50"/>
    <mergeCell ref="RXK50:RXL50"/>
    <mergeCell ref="RXM50:RXN50"/>
    <mergeCell ref="RXO50:RXP50"/>
    <mergeCell ref="RXQ50:RXR50"/>
    <mergeCell ref="RXS50:RXT50"/>
    <mergeCell ref="RXU50:RXV50"/>
    <mergeCell ref="RXW50:RXX50"/>
    <mergeCell ref="RXY50:RXZ50"/>
    <mergeCell ref="RYA50:RYB50"/>
    <mergeCell ref="RYC50:RYD50"/>
    <mergeCell ref="RYE50:RYF50"/>
    <mergeCell ref="RYG50:RYH50"/>
    <mergeCell ref="RYI50:RYJ50"/>
    <mergeCell ref="RYK50:RYL50"/>
    <mergeCell ref="RYM50:RYN50"/>
    <mergeCell ref="RYO50:RYP50"/>
    <mergeCell ref="RYQ50:RYR50"/>
    <mergeCell ref="RYS50:RYT50"/>
    <mergeCell ref="RYU50:RYV50"/>
    <mergeCell ref="RYW50:RYX50"/>
    <mergeCell ref="RYY50:RYZ50"/>
    <mergeCell ref="RZA50:RZB50"/>
    <mergeCell ref="RZC50:RZD50"/>
    <mergeCell ref="RZE50:RZF50"/>
    <mergeCell ref="RZG50:RZH50"/>
    <mergeCell ref="RZI50:RZJ50"/>
    <mergeCell ref="RZK50:RZL50"/>
    <mergeCell ref="RZM50:RZN50"/>
    <mergeCell ref="RZO50:RZP50"/>
    <mergeCell ref="RZQ50:RZR50"/>
    <mergeCell ref="RZS50:RZT50"/>
    <mergeCell ref="RZU50:RZV50"/>
    <mergeCell ref="RZW50:RZX50"/>
    <mergeCell ref="RZY50:RZZ50"/>
    <mergeCell ref="SAA50:SAB50"/>
    <mergeCell ref="SAC50:SAD50"/>
    <mergeCell ref="SAE50:SAF50"/>
    <mergeCell ref="SAG50:SAH50"/>
    <mergeCell ref="SAI50:SAJ50"/>
    <mergeCell ref="SAK50:SAL50"/>
    <mergeCell ref="SAM50:SAN50"/>
    <mergeCell ref="SAO50:SAP50"/>
    <mergeCell ref="SAQ50:SAR50"/>
    <mergeCell ref="SAS50:SAT50"/>
    <mergeCell ref="SAU50:SAV50"/>
    <mergeCell ref="SAW50:SAX50"/>
    <mergeCell ref="SHA50:SHB50"/>
    <mergeCell ref="SHC50:SHD50"/>
    <mergeCell ref="SHE50:SHF50"/>
    <mergeCell ref="SBS50:SBT50"/>
    <mergeCell ref="SBU50:SBV50"/>
    <mergeCell ref="SBW50:SBX50"/>
    <mergeCell ref="SBY50:SBZ50"/>
    <mergeCell ref="SCA50:SCB50"/>
    <mergeCell ref="SCC50:SCD50"/>
    <mergeCell ref="SCE50:SCF50"/>
    <mergeCell ref="SCG50:SCH50"/>
    <mergeCell ref="SCI50:SCJ50"/>
    <mergeCell ref="SCK50:SCL50"/>
    <mergeCell ref="SCM50:SCN50"/>
    <mergeCell ref="SCO50:SCP50"/>
    <mergeCell ref="SCQ50:SCR50"/>
    <mergeCell ref="SCS50:SCT50"/>
    <mergeCell ref="SCU50:SCV50"/>
    <mergeCell ref="SCW50:SCX50"/>
    <mergeCell ref="SCY50:SCZ50"/>
    <mergeCell ref="SDA50:SDB50"/>
    <mergeCell ref="SDC50:SDD50"/>
    <mergeCell ref="SDE50:SDF50"/>
    <mergeCell ref="SDG50:SDH50"/>
    <mergeCell ref="SDI50:SDJ50"/>
    <mergeCell ref="SDK50:SDL50"/>
    <mergeCell ref="SDM50:SDN50"/>
    <mergeCell ref="SDO50:SDP50"/>
    <mergeCell ref="SDQ50:SDR50"/>
    <mergeCell ref="SDS50:SDT50"/>
    <mergeCell ref="SDU50:SDV50"/>
    <mergeCell ref="SDW50:SDX50"/>
    <mergeCell ref="SDY50:SDZ50"/>
    <mergeCell ref="SEA50:SEB50"/>
    <mergeCell ref="SEC50:SED50"/>
    <mergeCell ref="SEE50:SEF50"/>
    <mergeCell ref="SEG50:SEH50"/>
    <mergeCell ref="SEI50:SEJ50"/>
    <mergeCell ref="SEK50:SEL50"/>
    <mergeCell ref="SEM50:SEN50"/>
    <mergeCell ref="SEO50:SEP50"/>
    <mergeCell ref="SEQ50:SER50"/>
    <mergeCell ref="SES50:SET50"/>
    <mergeCell ref="SEU50:SEV50"/>
    <mergeCell ref="SEW50:SEX50"/>
    <mergeCell ref="SEY50:SEZ50"/>
    <mergeCell ref="SFA50:SFB50"/>
    <mergeCell ref="SFC50:SFD50"/>
    <mergeCell ref="SFE50:SFF50"/>
    <mergeCell ref="SFG50:SFH50"/>
    <mergeCell ref="SFI50:SFJ50"/>
    <mergeCell ref="SFK50:SFL50"/>
    <mergeCell ref="SFM50:SFN50"/>
    <mergeCell ref="SFO50:SFP50"/>
    <mergeCell ref="SFQ50:SFR50"/>
    <mergeCell ref="SFS50:SFT50"/>
    <mergeCell ref="SFU50:SFV50"/>
    <mergeCell ref="SFW50:SFX50"/>
    <mergeCell ref="SFY50:SFZ50"/>
    <mergeCell ref="SGA50:SGB50"/>
    <mergeCell ref="SGC50:SGD50"/>
    <mergeCell ref="SGE50:SGF50"/>
    <mergeCell ref="SGG50:SGH50"/>
    <mergeCell ref="SGI50:SGJ50"/>
    <mergeCell ref="SGK50:SGL50"/>
    <mergeCell ref="SGM50:SGN50"/>
    <mergeCell ref="SGO50:SGP50"/>
    <mergeCell ref="SGQ50:SGR50"/>
    <mergeCell ref="SGS50:SGT50"/>
    <mergeCell ref="SGU50:SGV50"/>
    <mergeCell ref="SGW50:SGX50"/>
    <mergeCell ref="SGY50:SGZ50"/>
    <mergeCell ref="SMO50:SMP50"/>
    <mergeCell ref="SMQ50:SMR50"/>
    <mergeCell ref="SMS50:SMT50"/>
    <mergeCell ref="SHG50:SHH50"/>
    <mergeCell ref="SHI50:SHJ50"/>
    <mergeCell ref="SHK50:SHL50"/>
    <mergeCell ref="SHM50:SHN50"/>
    <mergeCell ref="SHO50:SHP50"/>
    <mergeCell ref="SHQ50:SHR50"/>
    <mergeCell ref="SHS50:SHT50"/>
    <mergeCell ref="SHU50:SHV50"/>
    <mergeCell ref="SHW50:SHX50"/>
    <mergeCell ref="SHY50:SHZ50"/>
    <mergeCell ref="SIA50:SIB50"/>
    <mergeCell ref="SIC50:SID50"/>
    <mergeCell ref="SIE50:SIF50"/>
    <mergeCell ref="SIG50:SIH50"/>
    <mergeCell ref="SII50:SIJ50"/>
    <mergeCell ref="SIK50:SIL50"/>
    <mergeCell ref="SIM50:SIN50"/>
    <mergeCell ref="SIO50:SIP50"/>
    <mergeCell ref="SIQ50:SIR50"/>
    <mergeCell ref="SIS50:SIT50"/>
    <mergeCell ref="SIU50:SIV50"/>
    <mergeCell ref="SIW50:SIX50"/>
    <mergeCell ref="SIY50:SIZ50"/>
    <mergeCell ref="SJA50:SJB50"/>
    <mergeCell ref="SJC50:SJD50"/>
    <mergeCell ref="SJE50:SJF50"/>
    <mergeCell ref="SJG50:SJH50"/>
    <mergeCell ref="SJI50:SJJ50"/>
    <mergeCell ref="SJK50:SJL50"/>
    <mergeCell ref="SJM50:SJN50"/>
    <mergeCell ref="SJO50:SJP50"/>
    <mergeCell ref="SJQ50:SJR50"/>
    <mergeCell ref="SJS50:SJT50"/>
    <mergeCell ref="SJU50:SJV50"/>
    <mergeCell ref="SJW50:SJX50"/>
    <mergeCell ref="SJY50:SJZ50"/>
    <mergeCell ref="SKA50:SKB50"/>
    <mergeCell ref="SKC50:SKD50"/>
    <mergeCell ref="SKE50:SKF50"/>
    <mergeCell ref="SKG50:SKH50"/>
    <mergeCell ref="SKI50:SKJ50"/>
    <mergeCell ref="SKK50:SKL50"/>
    <mergeCell ref="SKM50:SKN50"/>
    <mergeCell ref="SKO50:SKP50"/>
    <mergeCell ref="SKQ50:SKR50"/>
    <mergeCell ref="SKS50:SKT50"/>
    <mergeCell ref="SKU50:SKV50"/>
    <mergeCell ref="SKW50:SKX50"/>
    <mergeCell ref="SKY50:SKZ50"/>
    <mergeCell ref="SLA50:SLB50"/>
    <mergeCell ref="SLC50:SLD50"/>
    <mergeCell ref="SLE50:SLF50"/>
    <mergeCell ref="SLG50:SLH50"/>
    <mergeCell ref="SLI50:SLJ50"/>
    <mergeCell ref="SLK50:SLL50"/>
    <mergeCell ref="SLM50:SLN50"/>
    <mergeCell ref="SLO50:SLP50"/>
    <mergeCell ref="SLQ50:SLR50"/>
    <mergeCell ref="SLS50:SLT50"/>
    <mergeCell ref="SLU50:SLV50"/>
    <mergeCell ref="SLW50:SLX50"/>
    <mergeCell ref="SLY50:SLZ50"/>
    <mergeCell ref="SMA50:SMB50"/>
    <mergeCell ref="SMC50:SMD50"/>
    <mergeCell ref="SME50:SMF50"/>
    <mergeCell ref="SMG50:SMH50"/>
    <mergeCell ref="SMI50:SMJ50"/>
    <mergeCell ref="SMK50:SML50"/>
    <mergeCell ref="SMM50:SMN50"/>
    <mergeCell ref="SSC50:SSD50"/>
    <mergeCell ref="SSE50:SSF50"/>
    <mergeCell ref="SSG50:SSH50"/>
    <mergeCell ref="SMU50:SMV50"/>
    <mergeCell ref="SMW50:SMX50"/>
    <mergeCell ref="SMY50:SMZ50"/>
    <mergeCell ref="SNA50:SNB50"/>
    <mergeCell ref="SNC50:SND50"/>
    <mergeCell ref="SNE50:SNF50"/>
    <mergeCell ref="SNG50:SNH50"/>
    <mergeCell ref="SNI50:SNJ50"/>
    <mergeCell ref="SNK50:SNL50"/>
    <mergeCell ref="SNM50:SNN50"/>
    <mergeCell ref="SNO50:SNP50"/>
    <mergeCell ref="SNQ50:SNR50"/>
    <mergeCell ref="SNS50:SNT50"/>
    <mergeCell ref="SNU50:SNV50"/>
    <mergeCell ref="SNW50:SNX50"/>
    <mergeCell ref="SNY50:SNZ50"/>
    <mergeCell ref="SOA50:SOB50"/>
    <mergeCell ref="SOC50:SOD50"/>
    <mergeCell ref="SOE50:SOF50"/>
    <mergeCell ref="SOG50:SOH50"/>
    <mergeCell ref="SOI50:SOJ50"/>
    <mergeCell ref="SOK50:SOL50"/>
    <mergeCell ref="SOM50:SON50"/>
    <mergeCell ref="SOO50:SOP50"/>
    <mergeCell ref="SOQ50:SOR50"/>
    <mergeCell ref="SOS50:SOT50"/>
    <mergeCell ref="SOU50:SOV50"/>
    <mergeCell ref="SOW50:SOX50"/>
    <mergeCell ref="SOY50:SOZ50"/>
    <mergeCell ref="SPA50:SPB50"/>
    <mergeCell ref="SPC50:SPD50"/>
    <mergeCell ref="SPE50:SPF50"/>
    <mergeCell ref="SPG50:SPH50"/>
    <mergeCell ref="SPI50:SPJ50"/>
    <mergeCell ref="SPK50:SPL50"/>
    <mergeCell ref="SPM50:SPN50"/>
    <mergeCell ref="SPO50:SPP50"/>
    <mergeCell ref="SPQ50:SPR50"/>
    <mergeCell ref="SPS50:SPT50"/>
    <mergeCell ref="SPU50:SPV50"/>
    <mergeCell ref="SPW50:SPX50"/>
    <mergeCell ref="SPY50:SPZ50"/>
    <mergeCell ref="SQA50:SQB50"/>
    <mergeCell ref="SQC50:SQD50"/>
    <mergeCell ref="SQE50:SQF50"/>
    <mergeCell ref="SQG50:SQH50"/>
    <mergeCell ref="SQI50:SQJ50"/>
    <mergeCell ref="SQK50:SQL50"/>
    <mergeCell ref="SQM50:SQN50"/>
    <mergeCell ref="SQO50:SQP50"/>
    <mergeCell ref="SQQ50:SQR50"/>
    <mergeCell ref="SQS50:SQT50"/>
    <mergeCell ref="SQU50:SQV50"/>
    <mergeCell ref="SQW50:SQX50"/>
    <mergeCell ref="SQY50:SQZ50"/>
    <mergeCell ref="SRA50:SRB50"/>
    <mergeCell ref="SRC50:SRD50"/>
    <mergeCell ref="SRE50:SRF50"/>
    <mergeCell ref="SRG50:SRH50"/>
    <mergeCell ref="SRI50:SRJ50"/>
    <mergeCell ref="SRK50:SRL50"/>
    <mergeCell ref="SRM50:SRN50"/>
    <mergeCell ref="SRO50:SRP50"/>
    <mergeCell ref="SRQ50:SRR50"/>
    <mergeCell ref="SRS50:SRT50"/>
    <mergeCell ref="SRU50:SRV50"/>
    <mergeCell ref="SRW50:SRX50"/>
    <mergeCell ref="SRY50:SRZ50"/>
    <mergeCell ref="SSA50:SSB50"/>
    <mergeCell ref="SXQ50:SXR50"/>
    <mergeCell ref="SXS50:SXT50"/>
    <mergeCell ref="SXU50:SXV50"/>
    <mergeCell ref="SSI50:SSJ50"/>
    <mergeCell ref="SSK50:SSL50"/>
    <mergeCell ref="SSM50:SSN50"/>
    <mergeCell ref="SSO50:SSP50"/>
    <mergeCell ref="SSQ50:SSR50"/>
    <mergeCell ref="SSS50:SST50"/>
    <mergeCell ref="SSU50:SSV50"/>
    <mergeCell ref="SSW50:SSX50"/>
    <mergeCell ref="SSY50:SSZ50"/>
    <mergeCell ref="STA50:STB50"/>
    <mergeCell ref="STC50:STD50"/>
    <mergeCell ref="STE50:STF50"/>
    <mergeCell ref="STG50:STH50"/>
    <mergeCell ref="STI50:STJ50"/>
    <mergeCell ref="STK50:STL50"/>
    <mergeCell ref="STM50:STN50"/>
    <mergeCell ref="STO50:STP50"/>
    <mergeCell ref="STQ50:STR50"/>
    <mergeCell ref="STS50:STT50"/>
    <mergeCell ref="STU50:STV50"/>
    <mergeCell ref="STW50:STX50"/>
    <mergeCell ref="STY50:STZ50"/>
    <mergeCell ref="SUA50:SUB50"/>
    <mergeCell ref="SUC50:SUD50"/>
    <mergeCell ref="SUE50:SUF50"/>
    <mergeCell ref="SUG50:SUH50"/>
    <mergeCell ref="SUI50:SUJ50"/>
    <mergeCell ref="SUK50:SUL50"/>
    <mergeCell ref="SUM50:SUN50"/>
    <mergeCell ref="SUO50:SUP50"/>
    <mergeCell ref="SUQ50:SUR50"/>
    <mergeCell ref="SUS50:SUT50"/>
    <mergeCell ref="SUU50:SUV50"/>
    <mergeCell ref="SUW50:SUX50"/>
    <mergeCell ref="SUY50:SUZ50"/>
    <mergeCell ref="SVA50:SVB50"/>
    <mergeCell ref="SVC50:SVD50"/>
    <mergeCell ref="SVE50:SVF50"/>
    <mergeCell ref="SVG50:SVH50"/>
    <mergeCell ref="SVI50:SVJ50"/>
    <mergeCell ref="SVK50:SVL50"/>
    <mergeCell ref="SVM50:SVN50"/>
    <mergeCell ref="SVO50:SVP50"/>
    <mergeCell ref="SVQ50:SVR50"/>
    <mergeCell ref="SVS50:SVT50"/>
    <mergeCell ref="SVU50:SVV50"/>
    <mergeCell ref="SVW50:SVX50"/>
    <mergeCell ref="SVY50:SVZ50"/>
    <mergeCell ref="SWA50:SWB50"/>
    <mergeCell ref="SWC50:SWD50"/>
    <mergeCell ref="SWE50:SWF50"/>
    <mergeCell ref="SWG50:SWH50"/>
    <mergeCell ref="SWI50:SWJ50"/>
    <mergeCell ref="SWK50:SWL50"/>
    <mergeCell ref="SWM50:SWN50"/>
    <mergeCell ref="SWO50:SWP50"/>
    <mergeCell ref="SWQ50:SWR50"/>
    <mergeCell ref="SWS50:SWT50"/>
    <mergeCell ref="SWU50:SWV50"/>
    <mergeCell ref="SWW50:SWX50"/>
    <mergeCell ref="SWY50:SWZ50"/>
    <mergeCell ref="SXA50:SXB50"/>
    <mergeCell ref="SXC50:SXD50"/>
    <mergeCell ref="SXE50:SXF50"/>
    <mergeCell ref="SXG50:SXH50"/>
    <mergeCell ref="SXI50:SXJ50"/>
    <mergeCell ref="SXK50:SXL50"/>
    <mergeCell ref="SXM50:SXN50"/>
    <mergeCell ref="SXO50:SXP50"/>
    <mergeCell ref="TDE50:TDF50"/>
    <mergeCell ref="TCQ50:TCR50"/>
    <mergeCell ref="TCS50:TCT50"/>
    <mergeCell ref="TCU50:TCV50"/>
    <mergeCell ref="TCW50:TCX50"/>
    <mergeCell ref="TCY50:TCZ50"/>
    <mergeCell ref="TDA50:TDB50"/>
    <mergeCell ref="TDC50:TDD50"/>
    <mergeCell ref="TDG50:TDH50"/>
    <mergeCell ref="TDI50:TDJ50"/>
    <mergeCell ref="SXW50:SXX50"/>
    <mergeCell ref="SXY50:SXZ50"/>
    <mergeCell ref="SYA50:SYB50"/>
    <mergeCell ref="SYC50:SYD50"/>
    <mergeCell ref="SYE50:SYF50"/>
    <mergeCell ref="SYG50:SYH50"/>
    <mergeCell ref="SYI50:SYJ50"/>
    <mergeCell ref="SYK50:SYL50"/>
    <mergeCell ref="SYM50:SYN50"/>
    <mergeCell ref="SYO50:SYP50"/>
    <mergeCell ref="SYQ50:SYR50"/>
    <mergeCell ref="SYS50:SYT50"/>
    <mergeCell ref="SYU50:SYV50"/>
    <mergeCell ref="SYW50:SYX50"/>
    <mergeCell ref="SYY50:SYZ50"/>
    <mergeCell ref="SZA50:SZB50"/>
    <mergeCell ref="SZC50:SZD50"/>
    <mergeCell ref="SZE50:SZF50"/>
    <mergeCell ref="SZG50:SZH50"/>
    <mergeCell ref="SZI50:SZJ50"/>
    <mergeCell ref="SZK50:SZL50"/>
    <mergeCell ref="SZM50:SZN50"/>
    <mergeCell ref="SZO50:SZP50"/>
    <mergeCell ref="SZQ50:SZR50"/>
    <mergeCell ref="SZS50:SZT50"/>
    <mergeCell ref="SZU50:SZV50"/>
    <mergeCell ref="SZW50:SZX50"/>
    <mergeCell ref="SZY50:SZZ50"/>
    <mergeCell ref="TAA50:TAB50"/>
    <mergeCell ref="TAC50:TAD50"/>
    <mergeCell ref="TAE50:TAF50"/>
    <mergeCell ref="TAG50:TAH50"/>
    <mergeCell ref="TAI50:TAJ50"/>
    <mergeCell ref="TAK50:TAL50"/>
    <mergeCell ref="TAM50:TAN50"/>
    <mergeCell ref="TAO50:TAP50"/>
    <mergeCell ref="TAQ50:TAR50"/>
    <mergeCell ref="TAS50:TAT50"/>
    <mergeCell ref="TAU50:TAV50"/>
    <mergeCell ref="TAW50:TAX50"/>
    <mergeCell ref="TAY50:TAZ50"/>
    <mergeCell ref="TBA50:TBB50"/>
    <mergeCell ref="TBC50:TBD50"/>
    <mergeCell ref="TBE50:TBF50"/>
    <mergeCell ref="TBG50:TBH50"/>
    <mergeCell ref="TBI50:TBJ50"/>
    <mergeCell ref="TBK50:TBL50"/>
    <mergeCell ref="TBM50:TBN50"/>
    <mergeCell ref="TBO50:TBP50"/>
    <mergeCell ref="TBQ50:TBR50"/>
    <mergeCell ref="TBS50:TBT50"/>
    <mergeCell ref="TBU50:TBV50"/>
    <mergeCell ref="TBW50:TBX50"/>
    <mergeCell ref="TBY50:TBZ50"/>
    <mergeCell ref="TCA50:TCB50"/>
    <mergeCell ref="TCC50:TCD50"/>
    <mergeCell ref="TCE50:TCF50"/>
    <mergeCell ref="TCG50:TCH50"/>
    <mergeCell ref="TCI50:TCJ50"/>
    <mergeCell ref="TCK50:TCL50"/>
    <mergeCell ref="TCM50:TCN50"/>
    <mergeCell ref="TCO50:TCP50"/>
    <mergeCell ref="TIS50:TIT50"/>
    <mergeCell ref="TIU50:TIV50"/>
    <mergeCell ref="TIW50:TIX50"/>
    <mergeCell ref="TDK50:TDL50"/>
    <mergeCell ref="TDM50:TDN50"/>
    <mergeCell ref="TDO50:TDP50"/>
    <mergeCell ref="TDQ50:TDR50"/>
    <mergeCell ref="TDS50:TDT50"/>
    <mergeCell ref="TDU50:TDV50"/>
    <mergeCell ref="TDW50:TDX50"/>
    <mergeCell ref="TDY50:TDZ50"/>
    <mergeCell ref="TEA50:TEB50"/>
    <mergeCell ref="TEC50:TED50"/>
    <mergeCell ref="TEE50:TEF50"/>
    <mergeCell ref="TEG50:TEH50"/>
    <mergeCell ref="TEI50:TEJ50"/>
    <mergeCell ref="TEK50:TEL50"/>
    <mergeCell ref="TEM50:TEN50"/>
    <mergeCell ref="TEO50:TEP50"/>
    <mergeCell ref="TEQ50:TER50"/>
    <mergeCell ref="TES50:TET50"/>
    <mergeCell ref="TEU50:TEV50"/>
    <mergeCell ref="TEW50:TEX50"/>
    <mergeCell ref="TEY50:TEZ50"/>
    <mergeCell ref="TFA50:TFB50"/>
    <mergeCell ref="TFC50:TFD50"/>
    <mergeCell ref="TFE50:TFF50"/>
    <mergeCell ref="TFG50:TFH50"/>
    <mergeCell ref="TFI50:TFJ50"/>
    <mergeCell ref="TFK50:TFL50"/>
    <mergeCell ref="TFM50:TFN50"/>
    <mergeCell ref="TFO50:TFP50"/>
    <mergeCell ref="TFQ50:TFR50"/>
    <mergeCell ref="TFS50:TFT50"/>
    <mergeCell ref="TFU50:TFV50"/>
    <mergeCell ref="TFW50:TFX50"/>
    <mergeCell ref="TFY50:TFZ50"/>
    <mergeCell ref="TGA50:TGB50"/>
    <mergeCell ref="TGC50:TGD50"/>
    <mergeCell ref="TGE50:TGF50"/>
    <mergeCell ref="TGG50:TGH50"/>
    <mergeCell ref="TGI50:TGJ50"/>
    <mergeCell ref="TGK50:TGL50"/>
    <mergeCell ref="TGM50:TGN50"/>
    <mergeCell ref="TGO50:TGP50"/>
    <mergeCell ref="TGQ50:TGR50"/>
    <mergeCell ref="TGS50:TGT50"/>
    <mergeCell ref="TGU50:TGV50"/>
    <mergeCell ref="TGW50:TGX50"/>
    <mergeCell ref="TGY50:TGZ50"/>
    <mergeCell ref="THA50:THB50"/>
    <mergeCell ref="THC50:THD50"/>
    <mergeCell ref="THE50:THF50"/>
    <mergeCell ref="THG50:THH50"/>
    <mergeCell ref="THI50:THJ50"/>
    <mergeCell ref="THK50:THL50"/>
    <mergeCell ref="THM50:THN50"/>
    <mergeCell ref="THO50:THP50"/>
    <mergeCell ref="THQ50:THR50"/>
    <mergeCell ref="THS50:THT50"/>
    <mergeCell ref="THU50:THV50"/>
    <mergeCell ref="THW50:THX50"/>
    <mergeCell ref="THY50:THZ50"/>
    <mergeCell ref="TIA50:TIB50"/>
    <mergeCell ref="TIC50:TID50"/>
    <mergeCell ref="TIE50:TIF50"/>
    <mergeCell ref="TIG50:TIH50"/>
    <mergeCell ref="TII50:TIJ50"/>
    <mergeCell ref="TIK50:TIL50"/>
    <mergeCell ref="TIM50:TIN50"/>
    <mergeCell ref="TIO50:TIP50"/>
    <mergeCell ref="TIQ50:TIR50"/>
    <mergeCell ref="TOG50:TOH50"/>
    <mergeCell ref="TOI50:TOJ50"/>
    <mergeCell ref="TOK50:TOL50"/>
    <mergeCell ref="TIY50:TIZ50"/>
    <mergeCell ref="TJA50:TJB50"/>
    <mergeCell ref="TJC50:TJD50"/>
    <mergeCell ref="TJE50:TJF50"/>
    <mergeCell ref="TJG50:TJH50"/>
    <mergeCell ref="TJI50:TJJ50"/>
    <mergeCell ref="TJK50:TJL50"/>
    <mergeCell ref="TJM50:TJN50"/>
    <mergeCell ref="TJO50:TJP50"/>
    <mergeCell ref="TJQ50:TJR50"/>
    <mergeCell ref="TJS50:TJT50"/>
    <mergeCell ref="TJU50:TJV50"/>
    <mergeCell ref="TJW50:TJX50"/>
    <mergeCell ref="TJY50:TJZ50"/>
    <mergeCell ref="TKA50:TKB50"/>
    <mergeCell ref="TKC50:TKD50"/>
    <mergeCell ref="TKE50:TKF50"/>
    <mergeCell ref="TKG50:TKH50"/>
    <mergeCell ref="TKI50:TKJ50"/>
    <mergeCell ref="TKK50:TKL50"/>
    <mergeCell ref="TKM50:TKN50"/>
    <mergeCell ref="TKO50:TKP50"/>
    <mergeCell ref="TKQ50:TKR50"/>
    <mergeCell ref="TKS50:TKT50"/>
    <mergeCell ref="TKU50:TKV50"/>
    <mergeCell ref="TKW50:TKX50"/>
    <mergeCell ref="TKY50:TKZ50"/>
    <mergeCell ref="TLA50:TLB50"/>
    <mergeCell ref="TLC50:TLD50"/>
    <mergeCell ref="TLE50:TLF50"/>
    <mergeCell ref="TLG50:TLH50"/>
    <mergeCell ref="TLI50:TLJ50"/>
    <mergeCell ref="TLK50:TLL50"/>
    <mergeCell ref="TLM50:TLN50"/>
    <mergeCell ref="TLO50:TLP50"/>
    <mergeCell ref="TLQ50:TLR50"/>
    <mergeCell ref="TLS50:TLT50"/>
    <mergeCell ref="TLU50:TLV50"/>
    <mergeCell ref="TLW50:TLX50"/>
    <mergeCell ref="TLY50:TLZ50"/>
    <mergeCell ref="TMA50:TMB50"/>
    <mergeCell ref="TMC50:TMD50"/>
    <mergeCell ref="TME50:TMF50"/>
    <mergeCell ref="TMG50:TMH50"/>
    <mergeCell ref="TMI50:TMJ50"/>
    <mergeCell ref="TMK50:TML50"/>
    <mergeCell ref="TMM50:TMN50"/>
    <mergeCell ref="TMO50:TMP50"/>
    <mergeCell ref="TMQ50:TMR50"/>
    <mergeCell ref="TMS50:TMT50"/>
    <mergeCell ref="TMU50:TMV50"/>
    <mergeCell ref="TMW50:TMX50"/>
    <mergeCell ref="TMY50:TMZ50"/>
    <mergeCell ref="TNA50:TNB50"/>
    <mergeCell ref="TNC50:TND50"/>
    <mergeCell ref="TNE50:TNF50"/>
    <mergeCell ref="TNG50:TNH50"/>
    <mergeCell ref="TNI50:TNJ50"/>
    <mergeCell ref="TNK50:TNL50"/>
    <mergeCell ref="TNM50:TNN50"/>
    <mergeCell ref="TNO50:TNP50"/>
    <mergeCell ref="TNQ50:TNR50"/>
    <mergeCell ref="TNS50:TNT50"/>
    <mergeCell ref="TNU50:TNV50"/>
    <mergeCell ref="TNW50:TNX50"/>
    <mergeCell ref="TNY50:TNZ50"/>
    <mergeCell ref="TOA50:TOB50"/>
    <mergeCell ref="TOC50:TOD50"/>
    <mergeCell ref="TOE50:TOF50"/>
    <mergeCell ref="TTU50:TTV50"/>
    <mergeCell ref="TTW50:TTX50"/>
    <mergeCell ref="TTY50:TTZ50"/>
    <mergeCell ref="TOM50:TON50"/>
    <mergeCell ref="TOO50:TOP50"/>
    <mergeCell ref="TOQ50:TOR50"/>
    <mergeCell ref="TOS50:TOT50"/>
    <mergeCell ref="TOU50:TOV50"/>
    <mergeCell ref="TOW50:TOX50"/>
    <mergeCell ref="TOY50:TOZ50"/>
    <mergeCell ref="TPA50:TPB50"/>
    <mergeCell ref="TPC50:TPD50"/>
    <mergeCell ref="TPE50:TPF50"/>
    <mergeCell ref="TPG50:TPH50"/>
    <mergeCell ref="TPI50:TPJ50"/>
    <mergeCell ref="TPK50:TPL50"/>
    <mergeCell ref="TPM50:TPN50"/>
    <mergeCell ref="TPO50:TPP50"/>
    <mergeCell ref="TPQ50:TPR50"/>
    <mergeCell ref="TPS50:TPT50"/>
    <mergeCell ref="TPU50:TPV50"/>
    <mergeCell ref="TPW50:TPX50"/>
    <mergeCell ref="TPY50:TPZ50"/>
    <mergeCell ref="TQA50:TQB50"/>
    <mergeCell ref="TQC50:TQD50"/>
    <mergeCell ref="TQE50:TQF50"/>
    <mergeCell ref="TQG50:TQH50"/>
    <mergeCell ref="TQI50:TQJ50"/>
    <mergeCell ref="TQK50:TQL50"/>
    <mergeCell ref="TQM50:TQN50"/>
    <mergeCell ref="TQO50:TQP50"/>
    <mergeCell ref="TQQ50:TQR50"/>
    <mergeCell ref="TQS50:TQT50"/>
    <mergeCell ref="TQU50:TQV50"/>
    <mergeCell ref="TQW50:TQX50"/>
    <mergeCell ref="TQY50:TQZ50"/>
    <mergeCell ref="TRA50:TRB50"/>
    <mergeCell ref="TRC50:TRD50"/>
    <mergeCell ref="TRE50:TRF50"/>
    <mergeCell ref="TRG50:TRH50"/>
    <mergeCell ref="TRI50:TRJ50"/>
    <mergeCell ref="TRK50:TRL50"/>
    <mergeCell ref="TRM50:TRN50"/>
    <mergeCell ref="TRO50:TRP50"/>
    <mergeCell ref="TRQ50:TRR50"/>
    <mergeCell ref="TRS50:TRT50"/>
    <mergeCell ref="TRU50:TRV50"/>
    <mergeCell ref="TRW50:TRX50"/>
    <mergeCell ref="TRY50:TRZ50"/>
    <mergeCell ref="TSA50:TSB50"/>
    <mergeCell ref="TSC50:TSD50"/>
    <mergeCell ref="TSE50:TSF50"/>
    <mergeCell ref="TSG50:TSH50"/>
    <mergeCell ref="TSI50:TSJ50"/>
    <mergeCell ref="TSK50:TSL50"/>
    <mergeCell ref="TSM50:TSN50"/>
    <mergeCell ref="TSO50:TSP50"/>
    <mergeCell ref="TSQ50:TSR50"/>
    <mergeCell ref="TSS50:TST50"/>
    <mergeCell ref="TSU50:TSV50"/>
    <mergeCell ref="TSW50:TSX50"/>
    <mergeCell ref="TSY50:TSZ50"/>
    <mergeCell ref="TTA50:TTB50"/>
    <mergeCell ref="TTC50:TTD50"/>
    <mergeCell ref="TTE50:TTF50"/>
    <mergeCell ref="TTG50:TTH50"/>
    <mergeCell ref="TTI50:TTJ50"/>
    <mergeCell ref="TTK50:TTL50"/>
    <mergeCell ref="TTM50:TTN50"/>
    <mergeCell ref="TTO50:TTP50"/>
    <mergeCell ref="TTQ50:TTR50"/>
    <mergeCell ref="TTS50:TTT50"/>
    <mergeCell ref="TZI50:TZJ50"/>
    <mergeCell ref="TZK50:TZL50"/>
    <mergeCell ref="TZM50:TZN50"/>
    <mergeCell ref="TUA50:TUB50"/>
    <mergeCell ref="TUC50:TUD50"/>
    <mergeCell ref="TUE50:TUF50"/>
    <mergeCell ref="TUG50:TUH50"/>
    <mergeCell ref="TUI50:TUJ50"/>
    <mergeCell ref="TUK50:TUL50"/>
    <mergeCell ref="TUM50:TUN50"/>
    <mergeCell ref="TUO50:TUP50"/>
    <mergeCell ref="TUQ50:TUR50"/>
    <mergeCell ref="TUS50:TUT50"/>
    <mergeCell ref="TUU50:TUV50"/>
    <mergeCell ref="TUW50:TUX50"/>
    <mergeCell ref="TUY50:TUZ50"/>
    <mergeCell ref="TVA50:TVB50"/>
    <mergeCell ref="TVC50:TVD50"/>
    <mergeCell ref="TVE50:TVF50"/>
    <mergeCell ref="TVG50:TVH50"/>
    <mergeCell ref="TVI50:TVJ50"/>
    <mergeCell ref="TVK50:TVL50"/>
    <mergeCell ref="TVM50:TVN50"/>
    <mergeCell ref="TVO50:TVP50"/>
    <mergeCell ref="TVQ50:TVR50"/>
    <mergeCell ref="TVS50:TVT50"/>
    <mergeCell ref="TVU50:TVV50"/>
    <mergeCell ref="TVW50:TVX50"/>
    <mergeCell ref="TVY50:TVZ50"/>
    <mergeCell ref="TWA50:TWB50"/>
    <mergeCell ref="TWC50:TWD50"/>
    <mergeCell ref="TWE50:TWF50"/>
    <mergeCell ref="TWG50:TWH50"/>
    <mergeCell ref="TWI50:TWJ50"/>
    <mergeCell ref="TWK50:TWL50"/>
    <mergeCell ref="TWM50:TWN50"/>
    <mergeCell ref="TWO50:TWP50"/>
    <mergeCell ref="TWQ50:TWR50"/>
    <mergeCell ref="TWS50:TWT50"/>
    <mergeCell ref="TWU50:TWV50"/>
    <mergeCell ref="TWW50:TWX50"/>
    <mergeCell ref="TWY50:TWZ50"/>
    <mergeCell ref="TXA50:TXB50"/>
    <mergeCell ref="TXC50:TXD50"/>
    <mergeCell ref="TXE50:TXF50"/>
    <mergeCell ref="TXG50:TXH50"/>
    <mergeCell ref="TXI50:TXJ50"/>
    <mergeCell ref="TXK50:TXL50"/>
    <mergeCell ref="TXM50:TXN50"/>
    <mergeCell ref="TXO50:TXP50"/>
    <mergeCell ref="TXQ50:TXR50"/>
    <mergeCell ref="TXS50:TXT50"/>
    <mergeCell ref="TXU50:TXV50"/>
    <mergeCell ref="TXW50:TXX50"/>
    <mergeCell ref="TXY50:TXZ50"/>
    <mergeCell ref="TYA50:TYB50"/>
    <mergeCell ref="TYC50:TYD50"/>
    <mergeCell ref="TYE50:TYF50"/>
    <mergeCell ref="TYG50:TYH50"/>
    <mergeCell ref="TYI50:TYJ50"/>
    <mergeCell ref="TYK50:TYL50"/>
    <mergeCell ref="TYM50:TYN50"/>
    <mergeCell ref="TYO50:TYP50"/>
    <mergeCell ref="TYQ50:TYR50"/>
    <mergeCell ref="TYS50:TYT50"/>
    <mergeCell ref="TYU50:TYV50"/>
    <mergeCell ref="TYW50:TYX50"/>
    <mergeCell ref="TYY50:TYZ50"/>
    <mergeCell ref="TZA50:TZB50"/>
    <mergeCell ref="TZC50:TZD50"/>
    <mergeCell ref="TZE50:TZF50"/>
    <mergeCell ref="TZG50:TZH50"/>
    <mergeCell ref="UEW50:UEX50"/>
    <mergeCell ref="UEI50:UEJ50"/>
    <mergeCell ref="UEK50:UEL50"/>
    <mergeCell ref="UEM50:UEN50"/>
    <mergeCell ref="UEO50:UEP50"/>
    <mergeCell ref="UEQ50:UER50"/>
    <mergeCell ref="UES50:UET50"/>
    <mergeCell ref="UEU50:UEV50"/>
    <mergeCell ref="UEY50:UEZ50"/>
    <mergeCell ref="UFA50:UFB50"/>
    <mergeCell ref="TZO50:TZP50"/>
    <mergeCell ref="TZQ50:TZR50"/>
    <mergeCell ref="TZS50:TZT50"/>
    <mergeCell ref="TZU50:TZV50"/>
    <mergeCell ref="TZW50:TZX50"/>
    <mergeCell ref="TZY50:TZZ50"/>
    <mergeCell ref="UAA50:UAB50"/>
    <mergeCell ref="UAC50:UAD50"/>
    <mergeCell ref="UAE50:UAF50"/>
    <mergeCell ref="UAG50:UAH50"/>
    <mergeCell ref="UAI50:UAJ50"/>
    <mergeCell ref="UAK50:UAL50"/>
    <mergeCell ref="UAM50:UAN50"/>
    <mergeCell ref="UAO50:UAP50"/>
    <mergeCell ref="UAQ50:UAR50"/>
    <mergeCell ref="UAS50:UAT50"/>
    <mergeCell ref="UAU50:UAV50"/>
    <mergeCell ref="UAW50:UAX50"/>
    <mergeCell ref="UAY50:UAZ50"/>
    <mergeCell ref="UBA50:UBB50"/>
    <mergeCell ref="UBC50:UBD50"/>
    <mergeCell ref="UBE50:UBF50"/>
    <mergeCell ref="UBG50:UBH50"/>
    <mergeCell ref="UBI50:UBJ50"/>
    <mergeCell ref="UBK50:UBL50"/>
    <mergeCell ref="UBM50:UBN50"/>
    <mergeCell ref="UBO50:UBP50"/>
    <mergeCell ref="UBQ50:UBR50"/>
    <mergeCell ref="UBS50:UBT50"/>
    <mergeCell ref="UBU50:UBV50"/>
    <mergeCell ref="UBW50:UBX50"/>
    <mergeCell ref="UBY50:UBZ50"/>
    <mergeCell ref="UCA50:UCB50"/>
    <mergeCell ref="UCC50:UCD50"/>
    <mergeCell ref="UCE50:UCF50"/>
    <mergeCell ref="UCG50:UCH50"/>
    <mergeCell ref="UCI50:UCJ50"/>
    <mergeCell ref="UCK50:UCL50"/>
    <mergeCell ref="UCM50:UCN50"/>
    <mergeCell ref="UCO50:UCP50"/>
    <mergeCell ref="UCQ50:UCR50"/>
    <mergeCell ref="UCS50:UCT50"/>
    <mergeCell ref="UCU50:UCV50"/>
    <mergeCell ref="UCW50:UCX50"/>
    <mergeCell ref="UCY50:UCZ50"/>
    <mergeCell ref="UDA50:UDB50"/>
    <mergeCell ref="UDC50:UDD50"/>
    <mergeCell ref="UDE50:UDF50"/>
    <mergeCell ref="UDG50:UDH50"/>
    <mergeCell ref="UDI50:UDJ50"/>
    <mergeCell ref="UDK50:UDL50"/>
    <mergeCell ref="UDM50:UDN50"/>
    <mergeCell ref="UDO50:UDP50"/>
    <mergeCell ref="UDQ50:UDR50"/>
    <mergeCell ref="UDS50:UDT50"/>
    <mergeCell ref="UDU50:UDV50"/>
    <mergeCell ref="UDW50:UDX50"/>
    <mergeCell ref="UDY50:UDZ50"/>
    <mergeCell ref="UEA50:UEB50"/>
    <mergeCell ref="UEC50:UED50"/>
    <mergeCell ref="UEE50:UEF50"/>
    <mergeCell ref="UEG50:UEH50"/>
    <mergeCell ref="UKK50:UKL50"/>
    <mergeCell ref="UKM50:UKN50"/>
    <mergeCell ref="UKO50:UKP50"/>
    <mergeCell ref="UFC50:UFD50"/>
    <mergeCell ref="UFE50:UFF50"/>
    <mergeCell ref="UFG50:UFH50"/>
    <mergeCell ref="UFI50:UFJ50"/>
    <mergeCell ref="UFK50:UFL50"/>
    <mergeCell ref="UFM50:UFN50"/>
    <mergeCell ref="UFO50:UFP50"/>
    <mergeCell ref="UFQ50:UFR50"/>
    <mergeCell ref="UFS50:UFT50"/>
    <mergeCell ref="UFU50:UFV50"/>
    <mergeCell ref="UFW50:UFX50"/>
    <mergeCell ref="UFY50:UFZ50"/>
    <mergeCell ref="UGA50:UGB50"/>
    <mergeCell ref="UGC50:UGD50"/>
    <mergeCell ref="UGE50:UGF50"/>
    <mergeCell ref="UGG50:UGH50"/>
    <mergeCell ref="UGI50:UGJ50"/>
    <mergeCell ref="UGK50:UGL50"/>
    <mergeCell ref="UGM50:UGN50"/>
    <mergeCell ref="UGO50:UGP50"/>
    <mergeCell ref="UGQ50:UGR50"/>
    <mergeCell ref="UGS50:UGT50"/>
    <mergeCell ref="UGU50:UGV50"/>
    <mergeCell ref="UGW50:UGX50"/>
    <mergeCell ref="UGY50:UGZ50"/>
    <mergeCell ref="UHA50:UHB50"/>
    <mergeCell ref="UHC50:UHD50"/>
    <mergeCell ref="UHE50:UHF50"/>
    <mergeCell ref="UHG50:UHH50"/>
    <mergeCell ref="UHI50:UHJ50"/>
    <mergeCell ref="UHK50:UHL50"/>
    <mergeCell ref="UHM50:UHN50"/>
    <mergeCell ref="UHO50:UHP50"/>
    <mergeCell ref="UHQ50:UHR50"/>
    <mergeCell ref="UHS50:UHT50"/>
    <mergeCell ref="UHU50:UHV50"/>
    <mergeCell ref="UHW50:UHX50"/>
    <mergeCell ref="UHY50:UHZ50"/>
    <mergeCell ref="UIA50:UIB50"/>
    <mergeCell ref="UIC50:UID50"/>
    <mergeCell ref="UIE50:UIF50"/>
    <mergeCell ref="UIG50:UIH50"/>
    <mergeCell ref="UII50:UIJ50"/>
    <mergeCell ref="UIK50:UIL50"/>
    <mergeCell ref="UIM50:UIN50"/>
    <mergeCell ref="UIO50:UIP50"/>
    <mergeCell ref="UIQ50:UIR50"/>
    <mergeCell ref="UIS50:UIT50"/>
    <mergeCell ref="UIU50:UIV50"/>
    <mergeCell ref="UIW50:UIX50"/>
    <mergeCell ref="UIY50:UIZ50"/>
    <mergeCell ref="UJA50:UJB50"/>
    <mergeCell ref="UJC50:UJD50"/>
    <mergeCell ref="UJE50:UJF50"/>
    <mergeCell ref="UJG50:UJH50"/>
    <mergeCell ref="UJI50:UJJ50"/>
    <mergeCell ref="UJK50:UJL50"/>
    <mergeCell ref="UJM50:UJN50"/>
    <mergeCell ref="UJO50:UJP50"/>
    <mergeCell ref="UJQ50:UJR50"/>
    <mergeCell ref="UJS50:UJT50"/>
    <mergeCell ref="UJU50:UJV50"/>
    <mergeCell ref="UJW50:UJX50"/>
    <mergeCell ref="UJY50:UJZ50"/>
    <mergeCell ref="UKA50:UKB50"/>
    <mergeCell ref="UKC50:UKD50"/>
    <mergeCell ref="UKE50:UKF50"/>
    <mergeCell ref="UKG50:UKH50"/>
    <mergeCell ref="UKI50:UKJ50"/>
    <mergeCell ref="UPY50:UPZ50"/>
    <mergeCell ref="UQA50:UQB50"/>
    <mergeCell ref="UQC50:UQD50"/>
    <mergeCell ref="UKQ50:UKR50"/>
    <mergeCell ref="UKS50:UKT50"/>
    <mergeCell ref="UKU50:UKV50"/>
    <mergeCell ref="UKW50:UKX50"/>
    <mergeCell ref="UKY50:UKZ50"/>
    <mergeCell ref="ULA50:ULB50"/>
    <mergeCell ref="ULC50:ULD50"/>
    <mergeCell ref="ULE50:ULF50"/>
    <mergeCell ref="ULG50:ULH50"/>
    <mergeCell ref="ULI50:ULJ50"/>
    <mergeCell ref="ULK50:ULL50"/>
    <mergeCell ref="ULM50:ULN50"/>
    <mergeCell ref="ULO50:ULP50"/>
    <mergeCell ref="ULQ50:ULR50"/>
    <mergeCell ref="ULS50:ULT50"/>
    <mergeCell ref="ULU50:ULV50"/>
    <mergeCell ref="ULW50:ULX50"/>
    <mergeCell ref="ULY50:ULZ50"/>
    <mergeCell ref="UMA50:UMB50"/>
    <mergeCell ref="UMC50:UMD50"/>
    <mergeCell ref="UME50:UMF50"/>
    <mergeCell ref="UMG50:UMH50"/>
    <mergeCell ref="UMI50:UMJ50"/>
    <mergeCell ref="UMK50:UML50"/>
    <mergeCell ref="UMM50:UMN50"/>
    <mergeCell ref="UMO50:UMP50"/>
    <mergeCell ref="UMQ50:UMR50"/>
    <mergeCell ref="UMS50:UMT50"/>
    <mergeCell ref="UMU50:UMV50"/>
    <mergeCell ref="UMW50:UMX50"/>
    <mergeCell ref="UMY50:UMZ50"/>
    <mergeCell ref="UNA50:UNB50"/>
    <mergeCell ref="UNC50:UND50"/>
    <mergeCell ref="UNE50:UNF50"/>
    <mergeCell ref="UNG50:UNH50"/>
    <mergeCell ref="UNI50:UNJ50"/>
    <mergeCell ref="UNK50:UNL50"/>
    <mergeCell ref="UNM50:UNN50"/>
    <mergeCell ref="UNO50:UNP50"/>
    <mergeCell ref="UNQ50:UNR50"/>
    <mergeCell ref="UNS50:UNT50"/>
    <mergeCell ref="UNU50:UNV50"/>
    <mergeCell ref="UNW50:UNX50"/>
    <mergeCell ref="UNY50:UNZ50"/>
    <mergeCell ref="UOA50:UOB50"/>
    <mergeCell ref="UOC50:UOD50"/>
    <mergeCell ref="UOE50:UOF50"/>
    <mergeCell ref="UOG50:UOH50"/>
    <mergeCell ref="UOI50:UOJ50"/>
    <mergeCell ref="UOK50:UOL50"/>
    <mergeCell ref="UOM50:UON50"/>
    <mergeCell ref="UOO50:UOP50"/>
    <mergeCell ref="UOQ50:UOR50"/>
    <mergeCell ref="UOS50:UOT50"/>
    <mergeCell ref="UOU50:UOV50"/>
    <mergeCell ref="UOW50:UOX50"/>
    <mergeCell ref="UOY50:UOZ50"/>
    <mergeCell ref="UPA50:UPB50"/>
    <mergeCell ref="UPC50:UPD50"/>
    <mergeCell ref="UPE50:UPF50"/>
    <mergeCell ref="UPG50:UPH50"/>
    <mergeCell ref="UPI50:UPJ50"/>
    <mergeCell ref="UPK50:UPL50"/>
    <mergeCell ref="UPM50:UPN50"/>
    <mergeCell ref="UPO50:UPP50"/>
    <mergeCell ref="UPQ50:UPR50"/>
    <mergeCell ref="UPS50:UPT50"/>
    <mergeCell ref="UPU50:UPV50"/>
    <mergeCell ref="UPW50:UPX50"/>
    <mergeCell ref="UVM50:UVN50"/>
    <mergeCell ref="UVO50:UVP50"/>
    <mergeCell ref="UVQ50:UVR50"/>
    <mergeCell ref="UQE50:UQF50"/>
    <mergeCell ref="UQG50:UQH50"/>
    <mergeCell ref="UQI50:UQJ50"/>
    <mergeCell ref="UQK50:UQL50"/>
    <mergeCell ref="UQM50:UQN50"/>
    <mergeCell ref="UQO50:UQP50"/>
    <mergeCell ref="UQQ50:UQR50"/>
    <mergeCell ref="UQS50:UQT50"/>
    <mergeCell ref="UQU50:UQV50"/>
    <mergeCell ref="UQW50:UQX50"/>
    <mergeCell ref="UQY50:UQZ50"/>
    <mergeCell ref="URA50:URB50"/>
    <mergeCell ref="URC50:URD50"/>
    <mergeCell ref="URE50:URF50"/>
    <mergeCell ref="URG50:URH50"/>
    <mergeCell ref="URI50:URJ50"/>
    <mergeCell ref="URK50:URL50"/>
    <mergeCell ref="URM50:URN50"/>
    <mergeCell ref="URO50:URP50"/>
    <mergeCell ref="URQ50:URR50"/>
    <mergeCell ref="URS50:URT50"/>
    <mergeCell ref="URU50:URV50"/>
    <mergeCell ref="URW50:URX50"/>
    <mergeCell ref="URY50:URZ50"/>
    <mergeCell ref="USA50:USB50"/>
    <mergeCell ref="USC50:USD50"/>
    <mergeCell ref="USE50:USF50"/>
    <mergeCell ref="USG50:USH50"/>
    <mergeCell ref="USI50:USJ50"/>
    <mergeCell ref="USK50:USL50"/>
    <mergeCell ref="USM50:USN50"/>
    <mergeCell ref="USO50:USP50"/>
    <mergeCell ref="USQ50:USR50"/>
    <mergeCell ref="USS50:UST50"/>
    <mergeCell ref="USU50:USV50"/>
    <mergeCell ref="USW50:USX50"/>
    <mergeCell ref="USY50:USZ50"/>
    <mergeCell ref="UTA50:UTB50"/>
    <mergeCell ref="UTC50:UTD50"/>
    <mergeCell ref="UTE50:UTF50"/>
    <mergeCell ref="UTG50:UTH50"/>
    <mergeCell ref="UTI50:UTJ50"/>
    <mergeCell ref="UTK50:UTL50"/>
    <mergeCell ref="UTM50:UTN50"/>
    <mergeCell ref="UTO50:UTP50"/>
    <mergeCell ref="UTQ50:UTR50"/>
    <mergeCell ref="UTS50:UTT50"/>
    <mergeCell ref="UTU50:UTV50"/>
    <mergeCell ref="UTW50:UTX50"/>
    <mergeCell ref="UTY50:UTZ50"/>
    <mergeCell ref="UUA50:UUB50"/>
    <mergeCell ref="UUC50:UUD50"/>
    <mergeCell ref="UUE50:UUF50"/>
    <mergeCell ref="UUG50:UUH50"/>
    <mergeCell ref="UUI50:UUJ50"/>
    <mergeCell ref="UUK50:UUL50"/>
    <mergeCell ref="UUM50:UUN50"/>
    <mergeCell ref="UUO50:UUP50"/>
    <mergeCell ref="UUQ50:UUR50"/>
    <mergeCell ref="UUS50:UUT50"/>
    <mergeCell ref="UUU50:UUV50"/>
    <mergeCell ref="UUW50:UUX50"/>
    <mergeCell ref="UUY50:UUZ50"/>
    <mergeCell ref="UVA50:UVB50"/>
    <mergeCell ref="UVC50:UVD50"/>
    <mergeCell ref="UVE50:UVF50"/>
    <mergeCell ref="UVG50:UVH50"/>
    <mergeCell ref="UVI50:UVJ50"/>
    <mergeCell ref="UVK50:UVL50"/>
    <mergeCell ref="VBA50:VBB50"/>
    <mergeCell ref="VBC50:VBD50"/>
    <mergeCell ref="VBE50:VBF50"/>
    <mergeCell ref="UVS50:UVT50"/>
    <mergeCell ref="UVU50:UVV50"/>
    <mergeCell ref="UVW50:UVX50"/>
    <mergeCell ref="UVY50:UVZ50"/>
    <mergeCell ref="UWA50:UWB50"/>
    <mergeCell ref="UWC50:UWD50"/>
    <mergeCell ref="UWE50:UWF50"/>
    <mergeCell ref="UWG50:UWH50"/>
    <mergeCell ref="UWI50:UWJ50"/>
    <mergeCell ref="UWK50:UWL50"/>
    <mergeCell ref="UWM50:UWN50"/>
    <mergeCell ref="UWO50:UWP50"/>
    <mergeCell ref="UWQ50:UWR50"/>
    <mergeCell ref="UWS50:UWT50"/>
    <mergeCell ref="UWU50:UWV50"/>
    <mergeCell ref="UWW50:UWX50"/>
    <mergeCell ref="UWY50:UWZ50"/>
    <mergeCell ref="UXA50:UXB50"/>
    <mergeCell ref="UXC50:UXD50"/>
    <mergeCell ref="UXE50:UXF50"/>
    <mergeCell ref="UXG50:UXH50"/>
    <mergeCell ref="UXI50:UXJ50"/>
    <mergeCell ref="UXK50:UXL50"/>
    <mergeCell ref="UXM50:UXN50"/>
    <mergeCell ref="UXO50:UXP50"/>
    <mergeCell ref="UXQ50:UXR50"/>
    <mergeCell ref="UXS50:UXT50"/>
    <mergeCell ref="UXU50:UXV50"/>
    <mergeCell ref="UXW50:UXX50"/>
    <mergeCell ref="UXY50:UXZ50"/>
    <mergeCell ref="UYA50:UYB50"/>
    <mergeCell ref="UYC50:UYD50"/>
    <mergeCell ref="UYE50:UYF50"/>
    <mergeCell ref="UYG50:UYH50"/>
    <mergeCell ref="UYI50:UYJ50"/>
    <mergeCell ref="UYK50:UYL50"/>
    <mergeCell ref="UYM50:UYN50"/>
    <mergeCell ref="UYO50:UYP50"/>
    <mergeCell ref="UYQ50:UYR50"/>
    <mergeCell ref="UYS50:UYT50"/>
    <mergeCell ref="UYU50:UYV50"/>
    <mergeCell ref="UYW50:UYX50"/>
    <mergeCell ref="UYY50:UYZ50"/>
    <mergeCell ref="UZA50:UZB50"/>
    <mergeCell ref="UZC50:UZD50"/>
    <mergeCell ref="UZE50:UZF50"/>
    <mergeCell ref="UZG50:UZH50"/>
    <mergeCell ref="UZI50:UZJ50"/>
    <mergeCell ref="UZK50:UZL50"/>
    <mergeCell ref="UZM50:UZN50"/>
    <mergeCell ref="UZO50:UZP50"/>
    <mergeCell ref="UZQ50:UZR50"/>
    <mergeCell ref="UZS50:UZT50"/>
    <mergeCell ref="UZU50:UZV50"/>
    <mergeCell ref="UZW50:UZX50"/>
    <mergeCell ref="UZY50:UZZ50"/>
    <mergeCell ref="VAA50:VAB50"/>
    <mergeCell ref="VAC50:VAD50"/>
    <mergeCell ref="VAE50:VAF50"/>
    <mergeCell ref="VAG50:VAH50"/>
    <mergeCell ref="VAI50:VAJ50"/>
    <mergeCell ref="VAK50:VAL50"/>
    <mergeCell ref="VAM50:VAN50"/>
    <mergeCell ref="VAO50:VAP50"/>
    <mergeCell ref="VAQ50:VAR50"/>
    <mergeCell ref="VAS50:VAT50"/>
    <mergeCell ref="VAU50:VAV50"/>
    <mergeCell ref="VAW50:VAX50"/>
    <mergeCell ref="VAY50:VAZ50"/>
    <mergeCell ref="VGO50:VGP50"/>
    <mergeCell ref="VGA50:VGB50"/>
    <mergeCell ref="VGC50:VGD50"/>
    <mergeCell ref="VGE50:VGF50"/>
    <mergeCell ref="VGG50:VGH50"/>
    <mergeCell ref="VGI50:VGJ50"/>
    <mergeCell ref="VGK50:VGL50"/>
    <mergeCell ref="VGM50:VGN50"/>
    <mergeCell ref="VGQ50:VGR50"/>
    <mergeCell ref="VGS50:VGT50"/>
    <mergeCell ref="VBG50:VBH50"/>
    <mergeCell ref="VBI50:VBJ50"/>
    <mergeCell ref="VBK50:VBL50"/>
    <mergeCell ref="VBM50:VBN50"/>
    <mergeCell ref="VBO50:VBP50"/>
    <mergeCell ref="VBQ50:VBR50"/>
    <mergeCell ref="VBS50:VBT50"/>
    <mergeCell ref="VBU50:VBV50"/>
    <mergeCell ref="VBW50:VBX50"/>
    <mergeCell ref="VBY50:VBZ50"/>
    <mergeCell ref="VCA50:VCB50"/>
    <mergeCell ref="VCC50:VCD50"/>
    <mergeCell ref="VCE50:VCF50"/>
    <mergeCell ref="VCG50:VCH50"/>
    <mergeCell ref="VCI50:VCJ50"/>
    <mergeCell ref="VCK50:VCL50"/>
    <mergeCell ref="VCM50:VCN50"/>
    <mergeCell ref="VCO50:VCP50"/>
    <mergeCell ref="VCQ50:VCR50"/>
    <mergeCell ref="VCS50:VCT50"/>
    <mergeCell ref="VCU50:VCV50"/>
    <mergeCell ref="VCW50:VCX50"/>
    <mergeCell ref="VCY50:VCZ50"/>
    <mergeCell ref="VDA50:VDB50"/>
    <mergeCell ref="VDC50:VDD50"/>
    <mergeCell ref="VDE50:VDF50"/>
    <mergeCell ref="VDG50:VDH50"/>
    <mergeCell ref="VDI50:VDJ50"/>
    <mergeCell ref="VDK50:VDL50"/>
    <mergeCell ref="VDM50:VDN50"/>
    <mergeCell ref="VDO50:VDP50"/>
    <mergeCell ref="VDQ50:VDR50"/>
    <mergeCell ref="VDS50:VDT50"/>
    <mergeCell ref="VDU50:VDV50"/>
    <mergeCell ref="VDW50:VDX50"/>
    <mergeCell ref="VDY50:VDZ50"/>
    <mergeCell ref="VEA50:VEB50"/>
    <mergeCell ref="VEC50:VED50"/>
    <mergeCell ref="VEE50:VEF50"/>
    <mergeCell ref="VEG50:VEH50"/>
    <mergeCell ref="VEI50:VEJ50"/>
    <mergeCell ref="VEK50:VEL50"/>
    <mergeCell ref="VEM50:VEN50"/>
    <mergeCell ref="VEO50:VEP50"/>
    <mergeCell ref="VEQ50:VER50"/>
    <mergeCell ref="VES50:VET50"/>
    <mergeCell ref="VEU50:VEV50"/>
    <mergeCell ref="VEW50:VEX50"/>
    <mergeCell ref="VEY50:VEZ50"/>
    <mergeCell ref="VFA50:VFB50"/>
    <mergeCell ref="VFC50:VFD50"/>
    <mergeCell ref="VFE50:VFF50"/>
    <mergeCell ref="VFG50:VFH50"/>
    <mergeCell ref="VFI50:VFJ50"/>
    <mergeCell ref="VFK50:VFL50"/>
    <mergeCell ref="VFM50:VFN50"/>
    <mergeCell ref="VFO50:VFP50"/>
    <mergeCell ref="VFQ50:VFR50"/>
    <mergeCell ref="VFS50:VFT50"/>
    <mergeCell ref="VFU50:VFV50"/>
    <mergeCell ref="VFW50:VFX50"/>
    <mergeCell ref="VFY50:VFZ50"/>
    <mergeCell ref="VMC50:VMD50"/>
    <mergeCell ref="VME50:VMF50"/>
    <mergeCell ref="VMG50:VMH50"/>
    <mergeCell ref="VGU50:VGV50"/>
    <mergeCell ref="VGW50:VGX50"/>
    <mergeCell ref="VGY50:VGZ50"/>
    <mergeCell ref="VHA50:VHB50"/>
    <mergeCell ref="VHC50:VHD50"/>
    <mergeCell ref="VHE50:VHF50"/>
    <mergeCell ref="VHG50:VHH50"/>
    <mergeCell ref="VHI50:VHJ50"/>
    <mergeCell ref="VHK50:VHL50"/>
    <mergeCell ref="VHM50:VHN50"/>
    <mergeCell ref="VHO50:VHP50"/>
    <mergeCell ref="VHQ50:VHR50"/>
    <mergeCell ref="VHS50:VHT50"/>
    <mergeCell ref="VHU50:VHV50"/>
    <mergeCell ref="VHW50:VHX50"/>
    <mergeCell ref="VHY50:VHZ50"/>
    <mergeCell ref="VIA50:VIB50"/>
    <mergeCell ref="VIC50:VID50"/>
    <mergeCell ref="VIE50:VIF50"/>
    <mergeCell ref="VIG50:VIH50"/>
    <mergeCell ref="VII50:VIJ50"/>
    <mergeCell ref="VIK50:VIL50"/>
    <mergeCell ref="VIM50:VIN50"/>
    <mergeCell ref="VIO50:VIP50"/>
    <mergeCell ref="VIQ50:VIR50"/>
    <mergeCell ref="VIS50:VIT50"/>
    <mergeCell ref="VIU50:VIV50"/>
    <mergeCell ref="VIW50:VIX50"/>
    <mergeCell ref="VIY50:VIZ50"/>
    <mergeCell ref="VJA50:VJB50"/>
    <mergeCell ref="VJC50:VJD50"/>
    <mergeCell ref="VJE50:VJF50"/>
    <mergeCell ref="VJG50:VJH50"/>
    <mergeCell ref="VJI50:VJJ50"/>
    <mergeCell ref="VJK50:VJL50"/>
    <mergeCell ref="VJM50:VJN50"/>
    <mergeCell ref="VJO50:VJP50"/>
    <mergeCell ref="VJQ50:VJR50"/>
    <mergeCell ref="VJS50:VJT50"/>
    <mergeCell ref="VJU50:VJV50"/>
    <mergeCell ref="VJW50:VJX50"/>
    <mergeCell ref="VJY50:VJZ50"/>
    <mergeCell ref="VKA50:VKB50"/>
    <mergeCell ref="VKC50:VKD50"/>
    <mergeCell ref="VKE50:VKF50"/>
    <mergeCell ref="VKG50:VKH50"/>
    <mergeCell ref="VKI50:VKJ50"/>
    <mergeCell ref="VKK50:VKL50"/>
    <mergeCell ref="VKM50:VKN50"/>
    <mergeCell ref="VKO50:VKP50"/>
    <mergeCell ref="VKQ50:VKR50"/>
    <mergeCell ref="VKS50:VKT50"/>
    <mergeCell ref="VKU50:VKV50"/>
    <mergeCell ref="VKW50:VKX50"/>
    <mergeCell ref="VKY50:VKZ50"/>
    <mergeCell ref="VLA50:VLB50"/>
    <mergeCell ref="VLC50:VLD50"/>
    <mergeCell ref="VLE50:VLF50"/>
    <mergeCell ref="VLG50:VLH50"/>
    <mergeCell ref="VLI50:VLJ50"/>
    <mergeCell ref="VLK50:VLL50"/>
    <mergeCell ref="VLM50:VLN50"/>
    <mergeCell ref="VLO50:VLP50"/>
    <mergeCell ref="VLQ50:VLR50"/>
    <mergeCell ref="VLS50:VLT50"/>
    <mergeCell ref="VLU50:VLV50"/>
    <mergeCell ref="VLW50:VLX50"/>
    <mergeCell ref="VLY50:VLZ50"/>
    <mergeCell ref="VMA50:VMB50"/>
    <mergeCell ref="VRQ50:VRR50"/>
    <mergeCell ref="VRS50:VRT50"/>
    <mergeCell ref="VRU50:VRV50"/>
    <mergeCell ref="VMI50:VMJ50"/>
    <mergeCell ref="VMK50:VML50"/>
    <mergeCell ref="VMM50:VMN50"/>
    <mergeCell ref="VMO50:VMP50"/>
    <mergeCell ref="VMQ50:VMR50"/>
    <mergeCell ref="VMS50:VMT50"/>
    <mergeCell ref="VMU50:VMV50"/>
    <mergeCell ref="VMW50:VMX50"/>
    <mergeCell ref="VMY50:VMZ50"/>
    <mergeCell ref="VNA50:VNB50"/>
    <mergeCell ref="VNC50:VND50"/>
    <mergeCell ref="VNE50:VNF50"/>
    <mergeCell ref="VNG50:VNH50"/>
    <mergeCell ref="VNI50:VNJ50"/>
    <mergeCell ref="VNK50:VNL50"/>
    <mergeCell ref="VNM50:VNN50"/>
    <mergeCell ref="VNO50:VNP50"/>
    <mergeCell ref="VNQ50:VNR50"/>
    <mergeCell ref="VNS50:VNT50"/>
    <mergeCell ref="VNU50:VNV50"/>
    <mergeCell ref="VNW50:VNX50"/>
    <mergeCell ref="VNY50:VNZ50"/>
    <mergeCell ref="VOA50:VOB50"/>
    <mergeCell ref="VOC50:VOD50"/>
    <mergeCell ref="VOE50:VOF50"/>
    <mergeCell ref="VOG50:VOH50"/>
    <mergeCell ref="VOI50:VOJ50"/>
    <mergeCell ref="VOK50:VOL50"/>
    <mergeCell ref="VOM50:VON50"/>
    <mergeCell ref="VOO50:VOP50"/>
    <mergeCell ref="VOQ50:VOR50"/>
    <mergeCell ref="VOS50:VOT50"/>
    <mergeCell ref="VOU50:VOV50"/>
    <mergeCell ref="VOW50:VOX50"/>
    <mergeCell ref="VOY50:VOZ50"/>
    <mergeCell ref="VPA50:VPB50"/>
    <mergeCell ref="VPC50:VPD50"/>
    <mergeCell ref="VPE50:VPF50"/>
    <mergeCell ref="VPG50:VPH50"/>
    <mergeCell ref="VPI50:VPJ50"/>
    <mergeCell ref="VPK50:VPL50"/>
    <mergeCell ref="VPM50:VPN50"/>
    <mergeCell ref="VPO50:VPP50"/>
    <mergeCell ref="VPQ50:VPR50"/>
    <mergeCell ref="VPS50:VPT50"/>
    <mergeCell ref="VPU50:VPV50"/>
    <mergeCell ref="VPW50:VPX50"/>
    <mergeCell ref="VPY50:VPZ50"/>
    <mergeCell ref="VQA50:VQB50"/>
    <mergeCell ref="VQC50:VQD50"/>
    <mergeCell ref="VQE50:VQF50"/>
    <mergeCell ref="VQG50:VQH50"/>
    <mergeCell ref="VQI50:VQJ50"/>
    <mergeCell ref="VQK50:VQL50"/>
    <mergeCell ref="VQM50:VQN50"/>
    <mergeCell ref="VQO50:VQP50"/>
    <mergeCell ref="VQQ50:VQR50"/>
    <mergeCell ref="VQS50:VQT50"/>
    <mergeCell ref="VQU50:VQV50"/>
    <mergeCell ref="VQW50:VQX50"/>
    <mergeCell ref="VQY50:VQZ50"/>
    <mergeCell ref="VRA50:VRB50"/>
    <mergeCell ref="VRC50:VRD50"/>
    <mergeCell ref="VRE50:VRF50"/>
    <mergeCell ref="VRG50:VRH50"/>
    <mergeCell ref="VRI50:VRJ50"/>
    <mergeCell ref="VRK50:VRL50"/>
    <mergeCell ref="VRM50:VRN50"/>
    <mergeCell ref="VRO50:VRP50"/>
    <mergeCell ref="VXE50:VXF50"/>
    <mergeCell ref="VXG50:VXH50"/>
    <mergeCell ref="VXI50:VXJ50"/>
    <mergeCell ref="VRW50:VRX50"/>
    <mergeCell ref="VRY50:VRZ50"/>
    <mergeCell ref="VSA50:VSB50"/>
    <mergeCell ref="VSC50:VSD50"/>
    <mergeCell ref="VSE50:VSF50"/>
    <mergeCell ref="VSG50:VSH50"/>
    <mergeCell ref="VSI50:VSJ50"/>
    <mergeCell ref="VSK50:VSL50"/>
    <mergeCell ref="VSM50:VSN50"/>
    <mergeCell ref="VSO50:VSP50"/>
    <mergeCell ref="VSQ50:VSR50"/>
    <mergeCell ref="VSS50:VST50"/>
    <mergeCell ref="VSU50:VSV50"/>
    <mergeCell ref="VSW50:VSX50"/>
    <mergeCell ref="VSY50:VSZ50"/>
    <mergeCell ref="VTA50:VTB50"/>
    <mergeCell ref="VTC50:VTD50"/>
    <mergeCell ref="VTE50:VTF50"/>
    <mergeCell ref="VTG50:VTH50"/>
    <mergeCell ref="VTI50:VTJ50"/>
    <mergeCell ref="VTK50:VTL50"/>
    <mergeCell ref="VTM50:VTN50"/>
    <mergeCell ref="VTO50:VTP50"/>
    <mergeCell ref="VTQ50:VTR50"/>
    <mergeCell ref="VTS50:VTT50"/>
    <mergeCell ref="VTU50:VTV50"/>
    <mergeCell ref="VTW50:VTX50"/>
    <mergeCell ref="VTY50:VTZ50"/>
    <mergeCell ref="VUA50:VUB50"/>
    <mergeCell ref="VUC50:VUD50"/>
    <mergeCell ref="VUE50:VUF50"/>
    <mergeCell ref="VUG50:VUH50"/>
    <mergeCell ref="VUI50:VUJ50"/>
    <mergeCell ref="VUK50:VUL50"/>
    <mergeCell ref="VUM50:VUN50"/>
    <mergeCell ref="VUO50:VUP50"/>
    <mergeCell ref="VUQ50:VUR50"/>
    <mergeCell ref="VUS50:VUT50"/>
    <mergeCell ref="VUU50:VUV50"/>
    <mergeCell ref="VUW50:VUX50"/>
    <mergeCell ref="VUY50:VUZ50"/>
    <mergeCell ref="VVA50:VVB50"/>
    <mergeCell ref="VVC50:VVD50"/>
    <mergeCell ref="VVE50:VVF50"/>
    <mergeCell ref="VVG50:VVH50"/>
    <mergeCell ref="VVI50:VVJ50"/>
    <mergeCell ref="VVK50:VVL50"/>
    <mergeCell ref="VVM50:VVN50"/>
    <mergeCell ref="VVO50:VVP50"/>
    <mergeCell ref="VVQ50:VVR50"/>
    <mergeCell ref="VVS50:VVT50"/>
    <mergeCell ref="VVU50:VVV50"/>
    <mergeCell ref="VVW50:VVX50"/>
    <mergeCell ref="VVY50:VVZ50"/>
    <mergeCell ref="VWA50:VWB50"/>
    <mergeCell ref="VWC50:VWD50"/>
    <mergeCell ref="VWE50:VWF50"/>
    <mergeCell ref="VWG50:VWH50"/>
    <mergeCell ref="VWI50:VWJ50"/>
    <mergeCell ref="VWK50:VWL50"/>
    <mergeCell ref="VWM50:VWN50"/>
    <mergeCell ref="VWO50:VWP50"/>
    <mergeCell ref="VWQ50:VWR50"/>
    <mergeCell ref="VWS50:VWT50"/>
    <mergeCell ref="VWU50:VWV50"/>
    <mergeCell ref="VWW50:VWX50"/>
    <mergeCell ref="VWY50:VWZ50"/>
    <mergeCell ref="VXA50:VXB50"/>
    <mergeCell ref="VXC50:VXD50"/>
    <mergeCell ref="WCS50:WCT50"/>
    <mergeCell ref="WCU50:WCV50"/>
    <mergeCell ref="WCW50:WCX50"/>
    <mergeCell ref="VXK50:VXL50"/>
    <mergeCell ref="VXM50:VXN50"/>
    <mergeCell ref="VXO50:VXP50"/>
    <mergeCell ref="VXQ50:VXR50"/>
    <mergeCell ref="VXS50:VXT50"/>
    <mergeCell ref="VXU50:VXV50"/>
    <mergeCell ref="VXW50:VXX50"/>
    <mergeCell ref="VXY50:VXZ50"/>
    <mergeCell ref="VYA50:VYB50"/>
    <mergeCell ref="VYC50:VYD50"/>
    <mergeCell ref="VYE50:VYF50"/>
    <mergeCell ref="VYG50:VYH50"/>
    <mergeCell ref="VYI50:VYJ50"/>
    <mergeCell ref="VYK50:VYL50"/>
    <mergeCell ref="VYM50:VYN50"/>
    <mergeCell ref="VYO50:VYP50"/>
    <mergeCell ref="VYQ50:VYR50"/>
    <mergeCell ref="VYS50:VYT50"/>
    <mergeCell ref="VYU50:VYV50"/>
    <mergeCell ref="VYW50:VYX50"/>
    <mergeCell ref="VYY50:VYZ50"/>
    <mergeCell ref="VZA50:VZB50"/>
    <mergeCell ref="VZC50:VZD50"/>
    <mergeCell ref="VZE50:VZF50"/>
    <mergeCell ref="VZG50:VZH50"/>
    <mergeCell ref="VZI50:VZJ50"/>
    <mergeCell ref="VZK50:VZL50"/>
    <mergeCell ref="VZM50:VZN50"/>
    <mergeCell ref="VZO50:VZP50"/>
    <mergeCell ref="VZQ50:VZR50"/>
    <mergeCell ref="VZS50:VZT50"/>
    <mergeCell ref="VZU50:VZV50"/>
    <mergeCell ref="VZW50:VZX50"/>
    <mergeCell ref="VZY50:VZZ50"/>
    <mergeCell ref="WAA50:WAB50"/>
    <mergeCell ref="WAC50:WAD50"/>
    <mergeCell ref="WAE50:WAF50"/>
    <mergeCell ref="WAG50:WAH50"/>
    <mergeCell ref="WAI50:WAJ50"/>
    <mergeCell ref="WAK50:WAL50"/>
    <mergeCell ref="WAM50:WAN50"/>
    <mergeCell ref="WAO50:WAP50"/>
    <mergeCell ref="WAQ50:WAR50"/>
    <mergeCell ref="WAS50:WAT50"/>
    <mergeCell ref="WAU50:WAV50"/>
    <mergeCell ref="WAW50:WAX50"/>
    <mergeCell ref="WAY50:WAZ50"/>
    <mergeCell ref="WBA50:WBB50"/>
    <mergeCell ref="WBC50:WBD50"/>
    <mergeCell ref="WBE50:WBF50"/>
    <mergeCell ref="WBG50:WBH50"/>
    <mergeCell ref="WBI50:WBJ50"/>
    <mergeCell ref="WBK50:WBL50"/>
    <mergeCell ref="WBM50:WBN50"/>
    <mergeCell ref="WBO50:WBP50"/>
    <mergeCell ref="WBQ50:WBR50"/>
    <mergeCell ref="WBS50:WBT50"/>
    <mergeCell ref="WBU50:WBV50"/>
    <mergeCell ref="WBW50:WBX50"/>
    <mergeCell ref="WBY50:WBZ50"/>
    <mergeCell ref="WCA50:WCB50"/>
    <mergeCell ref="WCC50:WCD50"/>
    <mergeCell ref="WCE50:WCF50"/>
    <mergeCell ref="WCG50:WCH50"/>
    <mergeCell ref="WCI50:WCJ50"/>
    <mergeCell ref="WCK50:WCL50"/>
    <mergeCell ref="WCM50:WCN50"/>
    <mergeCell ref="WCO50:WCP50"/>
    <mergeCell ref="WCQ50:WCR50"/>
    <mergeCell ref="WIG50:WIH50"/>
    <mergeCell ref="WHS50:WHT50"/>
    <mergeCell ref="WHU50:WHV50"/>
    <mergeCell ref="WHW50:WHX50"/>
    <mergeCell ref="WHY50:WHZ50"/>
    <mergeCell ref="WIA50:WIB50"/>
    <mergeCell ref="WIC50:WID50"/>
    <mergeCell ref="WIE50:WIF50"/>
    <mergeCell ref="WII50:WIJ50"/>
    <mergeCell ref="WIK50:WIL50"/>
    <mergeCell ref="WCY50:WCZ50"/>
    <mergeCell ref="WDA50:WDB50"/>
    <mergeCell ref="WDC50:WDD50"/>
    <mergeCell ref="WDE50:WDF50"/>
    <mergeCell ref="WDG50:WDH50"/>
    <mergeCell ref="WDI50:WDJ50"/>
    <mergeCell ref="WDK50:WDL50"/>
    <mergeCell ref="WDM50:WDN50"/>
    <mergeCell ref="WDO50:WDP50"/>
    <mergeCell ref="WDQ50:WDR50"/>
    <mergeCell ref="WDS50:WDT50"/>
    <mergeCell ref="WDU50:WDV50"/>
    <mergeCell ref="WDW50:WDX50"/>
    <mergeCell ref="WDY50:WDZ50"/>
    <mergeCell ref="WEA50:WEB50"/>
    <mergeCell ref="WEC50:WED50"/>
    <mergeCell ref="WEE50:WEF50"/>
    <mergeCell ref="WEG50:WEH50"/>
    <mergeCell ref="WEI50:WEJ50"/>
    <mergeCell ref="WEK50:WEL50"/>
    <mergeCell ref="WEM50:WEN50"/>
    <mergeCell ref="WEO50:WEP50"/>
    <mergeCell ref="WEQ50:WER50"/>
    <mergeCell ref="WES50:WET50"/>
    <mergeCell ref="WEU50:WEV50"/>
    <mergeCell ref="WEW50:WEX50"/>
    <mergeCell ref="WEY50:WEZ50"/>
    <mergeCell ref="WFA50:WFB50"/>
    <mergeCell ref="WFC50:WFD50"/>
    <mergeCell ref="WFE50:WFF50"/>
    <mergeCell ref="WFG50:WFH50"/>
    <mergeCell ref="WFI50:WFJ50"/>
    <mergeCell ref="WFK50:WFL50"/>
    <mergeCell ref="WFM50:WFN50"/>
    <mergeCell ref="WFO50:WFP50"/>
    <mergeCell ref="WFQ50:WFR50"/>
    <mergeCell ref="WFS50:WFT50"/>
    <mergeCell ref="WFU50:WFV50"/>
    <mergeCell ref="WFW50:WFX50"/>
    <mergeCell ref="WFY50:WFZ50"/>
    <mergeCell ref="WGA50:WGB50"/>
    <mergeCell ref="WGC50:WGD50"/>
    <mergeCell ref="WGE50:WGF50"/>
    <mergeCell ref="WGG50:WGH50"/>
    <mergeCell ref="WGI50:WGJ50"/>
    <mergeCell ref="WGK50:WGL50"/>
    <mergeCell ref="WGM50:WGN50"/>
    <mergeCell ref="WGO50:WGP50"/>
    <mergeCell ref="WGQ50:WGR50"/>
    <mergeCell ref="WGS50:WGT50"/>
    <mergeCell ref="WGU50:WGV50"/>
    <mergeCell ref="WGW50:WGX50"/>
    <mergeCell ref="WGY50:WGZ50"/>
    <mergeCell ref="WHA50:WHB50"/>
    <mergeCell ref="WHC50:WHD50"/>
    <mergeCell ref="WHE50:WHF50"/>
    <mergeCell ref="WHG50:WHH50"/>
    <mergeCell ref="WHI50:WHJ50"/>
    <mergeCell ref="WHK50:WHL50"/>
    <mergeCell ref="WHM50:WHN50"/>
    <mergeCell ref="WHO50:WHP50"/>
    <mergeCell ref="WHQ50:WHR50"/>
    <mergeCell ref="WNU50:WNV50"/>
    <mergeCell ref="WNW50:WNX50"/>
    <mergeCell ref="WNY50:WNZ50"/>
    <mergeCell ref="WIM50:WIN50"/>
    <mergeCell ref="WIO50:WIP50"/>
    <mergeCell ref="WIQ50:WIR50"/>
    <mergeCell ref="WIS50:WIT50"/>
    <mergeCell ref="WIU50:WIV50"/>
    <mergeCell ref="WIW50:WIX50"/>
    <mergeCell ref="WIY50:WIZ50"/>
    <mergeCell ref="WJA50:WJB50"/>
    <mergeCell ref="WJC50:WJD50"/>
    <mergeCell ref="WJE50:WJF50"/>
    <mergeCell ref="WJG50:WJH50"/>
    <mergeCell ref="WJI50:WJJ50"/>
    <mergeCell ref="WJK50:WJL50"/>
    <mergeCell ref="WJM50:WJN50"/>
    <mergeCell ref="WJO50:WJP50"/>
    <mergeCell ref="WJQ50:WJR50"/>
    <mergeCell ref="WJS50:WJT50"/>
    <mergeCell ref="WJU50:WJV50"/>
    <mergeCell ref="WJW50:WJX50"/>
    <mergeCell ref="WJY50:WJZ50"/>
    <mergeCell ref="WKA50:WKB50"/>
    <mergeCell ref="WKC50:WKD50"/>
    <mergeCell ref="WKE50:WKF50"/>
    <mergeCell ref="WKG50:WKH50"/>
    <mergeCell ref="WKI50:WKJ50"/>
    <mergeCell ref="WKK50:WKL50"/>
    <mergeCell ref="WKM50:WKN50"/>
    <mergeCell ref="WKO50:WKP50"/>
    <mergeCell ref="WKQ50:WKR50"/>
    <mergeCell ref="WKS50:WKT50"/>
    <mergeCell ref="WKU50:WKV50"/>
    <mergeCell ref="WKW50:WKX50"/>
    <mergeCell ref="WKY50:WKZ50"/>
    <mergeCell ref="WLA50:WLB50"/>
    <mergeCell ref="WLC50:WLD50"/>
    <mergeCell ref="WLE50:WLF50"/>
    <mergeCell ref="WLG50:WLH50"/>
    <mergeCell ref="WLI50:WLJ50"/>
    <mergeCell ref="WLK50:WLL50"/>
    <mergeCell ref="WLM50:WLN50"/>
    <mergeCell ref="WLO50:WLP50"/>
    <mergeCell ref="WLQ50:WLR50"/>
    <mergeCell ref="WLS50:WLT50"/>
    <mergeCell ref="WLU50:WLV50"/>
    <mergeCell ref="WLW50:WLX50"/>
    <mergeCell ref="WLY50:WLZ50"/>
    <mergeCell ref="WMA50:WMB50"/>
    <mergeCell ref="WMC50:WMD50"/>
    <mergeCell ref="WME50:WMF50"/>
    <mergeCell ref="WMG50:WMH50"/>
    <mergeCell ref="WMI50:WMJ50"/>
    <mergeCell ref="WMK50:WML50"/>
    <mergeCell ref="WMM50:WMN50"/>
    <mergeCell ref="WMO50:WMP50"/>
    <mergeCell ref="WMQ50:WMR50"/>
    <mergeCell ref="WMS50:WMT50"/>
    <mergeCell ref="WMU50:WMV50"/>
    <mergeCell ref="WMW50:WMX50"/>
    <mergeCell ref="WMY50:WMZ50"/>
    <mergeCell ref="WNA50:WNB50"/>
    <mergeCell ref="WNC50:WND50"/>
    <mergeCell ref="WNE50:WNF50"/>
    <mergeCell ref="WNG50:WNH50"/>
    <mergeCell ref="WNI50:WNJ50"/>
    <mergeCell ref="WNK50:WNL50"/>
    <mergeCell ref="WNM50:WNN50"/>
    <mergeCell ref="WNO50:WNP50"/>
    <mergeCell ref="WNQ50:WNR50"/>
    <mergeCell ref="WNS50:WNT50"/>
    <mergeCell ref="WTI50:WTJ50"/>
    <mergeCell ref="WTK50:WTL50"/>
    <mergeCell ref="WTM50:WTN50"/>
    <mergeCell ref="WOA50:WOB50"/>
    <mergeCell ref="WOC50:WOD50"/>
    <mergeCell ref="WOE50:WOF50"/>
    <mergeCell ref="WOG50:WOH50"/>
    <mergeCell ref="WOI50:WOJ50"/>
    <mergeCell ref="WOK50:WOL50"/>
    <mergeCell ref="WOM50:WON50"/>
    <mergeCell ref="WOO50:WOP50"/>
    <mergeCell ref="WOQ50:WOR50"/>
    <mergeCell ref="WOS50:WOT50"/>
    <mergeCell ref="WOU50:WOV50"/>
    <mergeCell ref="WOW50:WOX50"/>
    <mergeCell ref="WOY50:WOZ50"/>
    <mergeCell ref="WPA50:WPB50"/>
    <mergeCell ref="WPC50:WPD50"/>
    <mergeCell ref="WPE50:WPF50"/>
    <mergeCell ref="WPG50:WPH50"/>
    <mergeCell ref="WPI50:WPJ50"/>
    <mergeCell ref="WPK50:WPL50"/>
    <mergeCell ref="WPM50:WPN50"/>
    <mergeCell ref="WPO50:WPP50"/>
    <mergeCell ref="WPQ50:WPR50"/>
    <mergeCell ref="WPS50:WPT50"/>
    <mergeCell ref="WPU50:WPV50"/>
    <mergeCell ref="WPW50:WPX50"/>
    <mergeCell ref="WPY50:WPZ50"/>
    <mergeCell ref="WQA50:WQB50"/>
    <mergeCell ref="WQC50:WQD50"/>
    <mergeCell ref="WQE50:WQF50"/>
    <mergeCell ref="WQG50:WQH50"/>
    <mergeCell ref="WQI50:WQJ50"/>
    <mergeCell ref="WQK50:WQL50"/>
    <mergeCell ref="WQM50:WQN50"/>
    <mergeCell ref="WQO50:WQP50"/>
    <mergeCell ref="WQQ50:WQR50"/>
    <mergeCell ref="WQS50:WQT50"/>
    <mergeCell ref="WQU50:WQV50"/>
    <mergeCell ref="WQW50:WQX50"/>
    <mergeCell ref="WQY50:WQZ50"/>
    <mergeCell ref="WRA50:WRB50"/>
    <mergeCell ref="WRC50:WRD50"/>
    <mergeCell ref="WRE50:WRF50"/>
    <mergeCell ref="WRG50:WRH50"/>
    <mergeCell ref="WRI50:WRJ50"/>
    <mergeCell ref="WRK50:WRL50"/>
    <mergeCell ref="WRM50:WRN50"/>
    <mergeCell ref="WRO50:WRP50"/>
    <mergeCell ref="WRQ50:WRR50"/>
    <mergeCell ref="WRS50:WRT50"/>
    <mergeCell ref="WRU50:WRV50"/>
    <mergeCell ref="WRW50:WRX50"/>
    <mergeCell ref="WRY50:WRZ50"/>
    <mergeCell ref="WSA50:WSB50"/>
    <mergeCell ref="WSC50:WSD50"/>
    <mergeCell ref="WSE50:WSF50"/>
    <mergeCell ref="WSG50:WSH50"/>
    <mergeCell ref="WSI50:WSJ50"/>
    <mergeCell ref="WSK50:WSL50"/>
    <mergeCell ref="WSM50:WSN50"/>
    <mergeCell ref="WSO50:WSP50"/>
    <mergeCell ref="WSQ50:WSR50"/>
    <mergeCell ref="WSS50:WST50"/>
    <mergeCell ref="WSU50:WSV50"/>
    <mergeCell ref="WSW50:WSX50"/>
    <mergeCell ref="WSY50:WSZ50"/>
    <mergeCell ref="WTA50:WTB50"/>
    <mergeCell ref="WTC50:WTD50"/>
    <mergeCell ref="WTE50:WTF50"/>
    <mergeCell ref="WTG50:WTH50"/>
    <mergeCell ref="WXM50:WXN50"/>
    <mergeCell ref="WXO50:WXP50"/>
    <mergeCell ref="WXQ50:WXR50"/>
    <mergeCell ref="WXS50:WXT50"/>
    <mergeCell ref="WXU50:WXV50"/>
    <mergeCell ref="WXW50:WXX50"/>
    <mergeCell ref="WXY50:WXZ50"/>
    <mergeCell ref="WYA50:WYB50"/>
    <mergeCell ref="WYC50:WYD50"/>
    <mergeCell ref="WYE50:WYF50"/>
    <mergeCell ref="WYG50:WYH50"/>
    <mergeCell ref="WYI50:WYJ50"/>
    <mergeCell ref="WYK50:WYL50"/>
    <mergeCell ref="WYM50:WYN50"/>
    <mergeCell ref="WYO50:WYP50"/>
    <mergeCell ref="WYQ50:WYR50"/>
    <mergeCell ref="WYS50:WYT50"/>
    <mergeCell ref="WYU50:WYV50"/>
    <mergeCell ref="WYW50:WYX50"/>
    <mergeCell ref="WYY50:WYZ50"/>
    <mergeCell ref="WZA50:WZB50"/>
    <mergeCell ref="WTO50:WTP50"/>
    <mergeCell ref="WTQ50:WTR50"/>
    <mergeCell ref="WTS50:WTT50"/>
    <mergeCell ref="WTU50:WTV50"/>
    <mergeCell ref="WTW50:WTX50"/>
    <mergeCell ref="WTY50:WTZ50"/>
    <mergeCell ref="WUA50:WUB50"/>
    <mergeCell ref="WUC50:WUD50"/>
    <mergeCell ref="WUE50:WUF50"/>
    <mergeCell ref="WUG50:WUH50"/>
    <mergeCell ref="WUI50:WUJ50"/>
    <mergeCell ref="WUK50:WUL50"/>
    <mergeCell ref="WUM50:WUN50"/>
    <mergeCell ref="WUO50:WUP50"/>
    <mergeCell ref="WUQ50:WUR50"/>
    <mergeCell ref="WUS50:WUT50"/>
    <mergeCell ref="WUU50:WUV50"/>
    <mergeCell ref="WUW50:WUX50"/>
    <mergeCell ref="WUY50:WUZ50"/>
    <mergeCell ref="WVA50:WVB50"/>
    <mergeCell ref="WVC50:WVD50"/>
    <mergeCell ref="WVE50:WVF50"/>
    <mergeCell ref="WVG50:WVH50"/>
    <mergeCell ref="WVI50:WVJ50"/>
    <mergeCell ref="WVK50:WVL50"/>
    <mergeCell ref="WVM50:WVN50"/>
    <mergeCell ref="WVO50:WVP50"/>
    <mergeCell ref="WVQ50:WVR50"/>
    <mergeCell ref="WVS50:WVT50"/>
    <mergeCell ref="WVU50:WVV50"/>
    <mergeCell ref="WVW50:WVX50"/>
    <mergeCell ref="WVY50:WVZ50"/>
    <mergeCell ref="WWA50:WWB50"/>
    <mergeCell ref="WWC50:WWD50"/>
    <mergeCell ref="WWE50:WWF50"/>
    <mergeCell ref="WWG50:WWH50"/>
    <mergeCell ref="XEC50:XED50"/>
    <mergeCell ref="XFA50:XFB50"/>
    <mergeCell ref="XEE50:XEF50"/>
    <mergeCell ref="XEG50:XEH50"/>
    <mergeCell ref="XEI50:XEJ50"/>
    <mergeCell ref="XEK50:XEL50"/>
    <mergeCell ref="XEM50:XEN50"/>
    <mergeCell ref="XEO50:XEP50"/>
    <mergeCell ref="XFC50:XFD50"/>
    <mergeCell ref="A49:A51"/>
    <mergeCell ref="B49:B51"/>
    <mergeCell ref="C49:C51"/>
    <mergeCell ref="C52:C54"/>
    <mergeCell ref="XEQ50:XER50"/>
    <mergeCell ref="XES50:XET50"/>
    <mergeCell ref="XEU50:XEV50"/>
    <mergeCell ref="XEW50:XEX50"/>
    <mergeCell ref="XEY50:XEZ50"/>
    <mergeCell ref="B52:B54"/>
    <mergeCell ref="A52:A54"/>
    <mergeCell ref="A55:A56"/>
    <mergeCell ref="B55:B56"/>
    <mergeCell ref="C55:C56"/>
    <mergeCell ref="D52:L52"/>
    <mergeCell ref="D55:L55"/>
    <mergeCell ref="D56:L56"/>
    <mergeCell ref="J54:L54"/>
    <mergeCell ref="J53:L53"/>
    <mergeCell ref="A57:A59"/>
    <mergeCell ref="B57:B59"/>
    <mergeCell ref="C57:C59"/>
    <mergeCell ref="A60:A62"/>
    <mergeCell ref="B60:B62"/>
    <mergeCell ref="C60:C62"/>
    <mergeCell ref="WZC50:WZD50"/>
    <mergeCell ref="WZE50:WZF50"/>
    <mergeCell ref="WZG50:WZH50"/>
    <mergeCell ref="WZI50:WZJ50"/>
    <mergeCell ref="WZK50:WZL50"/>
    <mergeCell ref="WZM50:WZN50"/>
    <mergeCell ref="WZO50:WZP50"/>
    <mergeCell ref="WZQ50:WZR50"/>
    <mergeCell ref="WZS50:WZT50"/>
    <mergeCell ref="WZU50:WZV50"/>
    <mergeCell ref="WZW50:WZX50"/>
    <mergeCell ref="WZY50:WZZ50"/>
    <mergeCell ref="XAA50:XAB50"/>
    <mergeCell ref="XAC50:XAD50"/>
    <mergeCell ref="XAE50:XAF50"/>
    <mergeCell ref="XAG50:XAH50"/>
    <mergeCell ref="XAI50:XAJ50"/>
    <mergeCell ref="XAK50:XAL50"/>
    <mergeCell ref="XAM50:XAN50"/>
    <mergeCell ref="XAO50:XAP50"/>
    <mergeCell ref="XAQ50:XAR50"/>
    <mergeCell ref="XAS50:XAT50"/>
    <mergeCell ref="XAU50:XAV50"/>
    <mergeCell ref="XAW50:XAX50"/>
    <mergeCell ref="XAY50:XAZ50"/>
    <mergeCell ref="XBA50:XBB50"/>
    <mergeCell ref="XBC50:XBD50"/>
    <mergeCell ref="XBE50:XBF50"/>
    <mergeCell ref="XBG50:XBH50"/>
    <mergeCell ref="XBI50:XBJ50"/>
    <mergeCell ref="XCA50:XCB50"/>
    <mergeCell ref="XCC50:XCD50"/>
    <mergeCell ref="A99:A101"/>
    <mergeCell ref="B99:B101"/>
    <mergeCell ref="C99:C101"/>
    <mergeCell ref="D99:L99"/>
    <mergeCell ref="K100:L100"/>
    <mergeCell ref="K101:L101"/>
    <mergeCell ref="I100:J100"/>
    <mergeCell ref="A97:A98"/>
    <mergeCell ref="XCI50:XCJ50"/>
    <mergeCell ref="XCK50:XCL50"/>
    <mergeCell ref="XCM50:XCN50"/>
    <mergeCell ref="XCO50:XCP50"/>
    <mergeCell ref="XCQ50:XCR50"/>
    <mergeCell ref="XCS50:XCT50"/>
    <mergeCell ref="XCU50:XCV50"/>
    <mergeCell ref="XCW50:XCX50"/>
    <mergeCell ref="XCY50:XCZ50"/>
    <mergeCell ref="XDA50:XDB50"/>
    <mergeCell ref="XDC50:XDD50"/>
    <mergeCell ref="XDE50:XDF50"/>
    <mergeCell ref="XDG50:XDH50"/>
    <mergeCell ref="XDI50:XDJ50"/>
    <mergeCell ref="XDK50:XDL50"/>
    <mergeCell ref="XDM50:XDN50"/>
    <mergeCell ref="XDO50:XDP50"/>
    <mergeCell ref="XDQ50:XDR50"/>
    <mergeCell ref="XDS50:XDT50"/>
    <mergeCell ref="XDU50:XDV50"/>
    <mergeCell ref="XDW50:XDX50"/>
    <mergeCell ref="XDY50:XDZ50"/>
    <mergeCell ref="XEA50:XEB50"/>
    <mergeCell ref="A67:A69"/>
    <mergeCell ref="B67:B69"/>
    <mergeCell ref="C67:C69"/>
    <mergeCell ref="A63:A64"/>
    <mergeCell ref="B63:B64"/>
    <mergeCell ref="C63:C64"/>
    <mergeCell ref="XCE50:XCF50"/>
    <mergeCell ref="XCG50:XCH50"/>
    <mergeCell ref="XBK50:XBL50"/>
    <mergeCell ref="XBM50:XBN50"/>
    <mergeCell ref="XBO50:XBP50"/>
    <mergeCell ref="XBQ50:XBR50"/>
    <mergeCell ref="XBS50:XBT50"/>
    <mergeCell ref="XBU50:XBV50"/>
    <mergeCell ref="XBW50:XBX50"/>
    <mergeCell ref="XBY50:XBZ50"/>
    <mergeCell ref="WWI50:WWJ50"/>
    <mergeCell ref="WWK50:WWL50"/>
    <mergeCell ref="WWM50:WWN50"/>
    <mergeCell ref="WWO50:WWP50"/>
    <mergeCell ref="WWQ50:WWR50"/>
    <mergeCell ref="WWS50:WWT50"/>
    <mergeCell ref="WWU50:WWV50"/>
    <mergeCell ref="WWW50:WWX50"/>
    <mergeCell ref="WWY50:WWZ50"/>
    <mergeCell ref="WXA50:WXB50"/>
    <mergeCell ref="WXC50:WXD50"/>
    <mergeCell ref="WXE50:WXF50"/>
    <mergeCell ref="WXG50:WXH50"/>
    <mergeCell ref="WXI50:WXJ50"/>
    <mergeCell ref="WXK50:WXL50"/>
    <mergeCell ref="D93:L93"/>
    <mergeCell ref="D94:L94"/>
    <mergeCell ref="D95:L95"/>
    <mergeCell ref="D96:L96"/>
    <mergeCell ref="D73:L73"/>
    <mergeCell ref="D74:L74"/>
    <mergeCell ref="D77:L77"/>
    <mergeCell ref="D80:L80"/>
    <mergeCell ref="D81:L81"/>
    <mergeCell ref="D82:L82"/>
    <mergeCell ref="I101:J101"/>
    <mergeCell ref="D102:L102"/>
    <mergeCell ref="D103:L103"/>
    <mergeCell ref="D104:L104"/>
    <mergeCell ref="D105:L105"/>
    <mergeCell ref="D106:L106"/>
    <mergeCell ref="A77:A79"/>
    <mergeCell ref="B77:B79"/>
    <mergeCell ref="C77:C79"/>
    <mergeCell ref="A74:A76"/>
    <mergeCell ref="B74:B76"/>
    <mergeCell ref="C74:C76"/>
    <mergeCell ref="D90:L90"/>
    <mergeCell ref="D87:L87"/>
    <mergeCell ref="D83:L83"/>
    <mergeCell ref="D84:L84"/>
    <mergeCell ref="D85:L85"/>
    <mergeCell ref="D86:L86"/>
    <mergeCell ref="K88:L88"/>
    <mergeCell ref="K89:L89"/>
    <mergeCell ref="A87:A89"/>
    <mergeCell ref="B87:B89"/>
    <mergeCell ref="C87:C89"/>
    <mergeCell ref="A90:A92"/>
    <mergeCell ref="B90:B92"/>
    <mergeCell ref="C90:C92"/>
    <mergeCell ref="B97:B98"/>
    <mergeCell ref="C97:C98"/>
    <mergeCell ref="D97:L97"/>
    <mergeCell ref="D98:L98"/>
    <mergeCell ref="A94:A95"/>
    <mergeCell ref="B94:B95"/>
    <mergeCell ref="C94:C95"/>
    <mergeCell ref="D59:E59"/>
    <mergeCell ref="D58:E58"/>
    <mergeCell ref="J59:L59"/>
    <mergeCell ref="D51:E51"/>
    <mergeCell ref="D50:E50"/>
    <mergeCell ref="J51:L51"/>
    <mergeCell ref="J50:L50"/>
    <mergeCell ref="D54:E54"/>
    <mergeCell ref="D53:E53"/>
    <mergeCell ref="F54:G54"/>
    <mergeCell ref="F53:G53"/>
    <mergeCell ref="H54:I54"/>
    <mergeCell ref="H53:I53"/>
    <mergeCell ref="G9:H9"/>
    <mergeCell ref="D70:L70"/>
    <mergeCell ref="D71:L71"/>
    <mergeCell ref="D72:L72"/>
    <mergeCell ref="D48:L48"/>
    <mergeCell ref="D49:L49"/>
    <mergeCell ref="H51:I51"/>
    <mergeCell ref="H50:I50"/>
    <mergeCell ref="F51:G51"/>
    <mergeCell ref="F50:G50"/>
    <mergeCell ref="D43:L43"/>
    <mergeCell ref="E9:F9"/>
    <mergeCell ref="E10:F10"/>
    <mergeCell ref="D11:L11"/>
    <mergeCell ref="D12:L12"/>
    <mergeCell ref="D13:L13"/>
    <mergeCell ref="D20:L20"/>
    <mergeCell ref="K9:L9"/>
    <mergeCell ref="K10:L10"/>
    <mergeCell ref="I9:J9"/>
    <mergeCell ref="D57:L57"/>
    <mergeCell ref="D60:L60"/>
    <mergeCell ref="D65:L65"/>
    <mergeCell ref="D66:L66"/>
    <mergeCell ref="D67:L67"/>
    <mergeCell ref="D33:L33"/>
    <mergeCell ref="D34:L34"/>
    <mergeCell ref="D38:L38"/>
    <mergeCell ref="D41:L41"/>
    <mergeCell ref="D42:L42"/>
    <mergeCell ref="E46:F46"/>
    <mergeCell ref="E45:F45"/>
    <mergeCell ref="G46:H46"/>
    <mergeCell ref="G45:H45"/>
    <mergeCell ref="I46:J46"/>
    <mergeCell ref="I45:J45"/>
    <mergeCell ref="J16:L16"/>
    <mergeCell ref="J15:L15"/>
    <mergeCell ref="G16:I16"/>
    <mergeCell ref="G15:I15"/>
    <mergeCell ref="D16:F16"/>
    <mergeCell ref="D15:F1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C19" sqref="C19"/>
    </sheetView>
  </sheetViews>
  <sheetFormatPr baseColWidth="10" defaultColWidth="11.42578125" defaultRowHeight="12.75" x14ac:dyDescent="0.2"/>
  <cols>
    <col min="1" max="1" width="47.5703125" style="38" customWidth="1"/>
    <col min="2" max="16384" width="11.42578125" style="38"/>
  </cols>
  <sheetData>
    <row r="1" spans="1:5" x14ac:dyDescent="0.2">
      <c r="A1" s="176" t="s">
        <v>1035</v>
      </c>
    </row>
    <row r="2" spans="1:5" x14ac:dyDescent="0.2">
      <c r="A2" s="176" t="s">
        <v>1001</v>
      </c>
    </row>
    <row r="3" spans="1:5" x14ac:dyDescent="0.2">
      <c r="A3" s="411" t="s">
        <v>637</v>
      </c>
    </row>
    <row r="4" spans="1:5" ht="13.5" thickBot="1" x14ac:dyDescent="0.25">
      <c r="A4" s="416"/>
    </row>
    <row r="5" spans="1:5" ht="25.5" x14ac:dyDescent="0.2">
      <c r="A5" s="211"/>
      <c r="B5" s="165">
        <v>2017</v>
      </c>
      <c r="C5" s="541">
        <v>2018</v>
      </c>
      <c r="D5" s="542"/>
      <c r="E5" s="148" t="s">
        <v>636</v>
      </c>
    </row>
    <row r="6" spans="1:5" ht="39" thickBot="1" x14ac:dyDescent="0.25">
      <c r="A6" s="212"/>
      <c r="B6" s="149" t="s">
        <v>635</v>
      </c>
      <c r="C6" s="166" t="s">
        <v>535</v>
      </c>
      <c r="D6" s="150" t="s">
        <v>534</v>
      </c>
      <c r="E6" s="150" t="s">
        <v>634</v>
      </c>
    </row>
    <row r="7" spans="1:5" x14ac:dyDescent="0.2">
      <c r="A7" s="167" t="s">
        <v>617</v>
      </c>
      <c r="B7" s="168">
        <v>38372385</v>
      </c>
      <c r="C7" s="169">
        <v>41476580</v>
      </c>
      <c r="D7" s="170">
        <v>42056704.44280716</v>
      </c>
      <c r="E7" s="403">
        <v>9.6019064694713219</v>
      </c>
    </row>
    <row r="8" spans="1:5" x14ac:dyDescent="0.2">
      <c r="A8" s="172" t="s">
        <v>1002</v>
      </c>
      <c r="B8" s="159">
        <v>38355770</v>
      </c>
      <c r="C8" s="152">
        <v>41449423</v>
      </c>
      <c r="D8" s="153">
        <v>42023491.056807138</v>
      </c>
      <c r="E8" s="64">
        <v>9.5627891361648629</v>
      </c>
    </row>
    <row r="9" spans="1:5" x14ac:dyDescent="0.2">
      <c r="A9" s="173" t="s">
        <v>600</v>
      </c>
      <c r="B9" s="161">
        <v>31492165</v>
      </c>
      <c r="C9" s="155">
        <v>34758236</v>
      </c>
      <c r="D9" s="156">
        <v>34175810.529000007</v>
      </c>
      <c r="E9" s="66">
        <v>8.5216304046794367</v>
      </c>
    </row>
    <row r="10" spans="1:5" x14ac:dyDescent="0.2">
      <c r="A10" s="173" t="s">
        <v>1003</v>
      </c>
      <c r="B10" s="161">
        <v>837251</v>
      </c>
      <c r="C10" s="155">
        <v>1169657</v>
      </c>
      <c r="D10" s="156">
        <v>1388481.7119999998</v>
      </c>
      <c r="E10" s="66">
        <v>65.838221299741946</v>
      </c>
    </row>
    <row r="11" spans="1:5" x14ac:dyDescent="0.2">
      <c r="A11" s="173" t="s">
        <v>640</v>
      </c>
      <c r="B11" s="161">
        <v>30654914</v>
      </c>
      <c r="C11" s="155">
        <v>33588579</v>
      </c>
      <c r="D11" s="156">
        <v>32787328.817000005</v>
      </c>
      <c r="E11" s="66">
        <v>6.9561927243581456</v>
      </c>
    </row>
    <row r="12" spans="1:5" x14ac:dyDescent="0.2">
      <c r="A12" s="173" t="s">
        <v>597</v>
      </c>
      <c r="B12" s="161">
        <v>920473</v>
      </c>
      <c r="C12" s="155">
        <v>1038635</v>
      </c>
      <c r="D12" s="156">
        <v>1699914</v>
      </c>
      <c r="E12" s="66">
        <v>84.67825338329078</v>
      </c>
    </row>
    <row r="13" spans="1:5" x14ac:dyDescent="0.2">
      <c r="A13" s="173" t="s">
        <v>596</v>
      </c>
      <c r="B13" s="161">
        <v>2690620</v>
      </c>
      <c r="C13" s="155">
        <v>2751136</v>
      </c>
      <c r="D13" s="156">
        <v>2770748.5469999998</v>
      </c>
      <c r="E13" s="66">
        <v>2.9780792381429277</v>
      </c>
    </row>
    <row r="14" spans="1:5" x14ac:dyDescent="0.2">
      <c r="A14" s="173" t="s">
        <v>1004</v>
      </c>
      <c r="B14" s="161">
        <v>100073</v>
      </c>
      <c r="C14" s="155">
        <v>102450</v>
      </c>
      <c r="D14" s="156">
        <v>112866.89324999999</v>
      </c>
      <c r="E14" s="66">
        <v>12.950444338235423</v>
      </c>
    </row>
    <row r="15" spans="1:5" x14ac:dyDescent="0.2">
      <c r="A15" s="173" t="s">
        <v>594</v>
      </c>
      <c r="B15" s="161">
        <v>804894</v>
      </c>
      <c r="C15" s="155">
        <v>762752</v>
      </c>
      <c r="D15" s="156">
        <v>824276.51055713312</v>
      </c>
      <c r="E15" s="66">
        <v>2.4080501395687737</v>
      </c>
    </row>
    <row r="16" spans="1:5" x14ac:dyDescent="0.2">
      <c r="A16" s="173" t="s">
        <v>593</v>
      </c>
      <c r="B16" s="161">
        <v>971528</v>
      </c>
      <c r="C16" s="155">
        <v>961042</v>
      </c>
      <c r="D16" s="156">
        <v>1003813.625</v>
      </c>
      <c r="E16" s="66">
        <v>3.3231542078340448</v>
      </c>
    </row>
    <row r="17" spans="1:5" x14ac:dyDescent="0.2">
      <c r="A17" s="173" t="s">
        <v>592</v>
      </c>
      <c r="B17" s="161">
        <v>1376017</v>
      </c>
      <c r="C17" s="155">
        <v>1075171</v>
      </c>
      <c r="D17" s="156">
        <v>1436060.952</v>
      </c>
      <c r="E17" s="66">
        <v>4.3635736810958781</v>
      </c>
    </row>
    <row r="18" spans="1:5" x14ac:dyDescent="0.2">
      <c r="A18" s="172" t="s">
        <v>1005</v>
      </c>
      <c r="B18" s="159">
        <v>16614</v>
      </c>
      <c r="C18" s="152">
        <v>27157</v>
      </c>
      <c r="D18" s="153">
        <v>33212.586000000003</v>
      </c>
      <c r="E18" s="64">
        <v>99.902522937974453</v>
      </c>
    </row>
    <row r="19" spans="1:5" ht="13.5" thickBot="1" x14ac:dyDescent="0.25">
      <c r="A19" s="174" t="s">
        <v>582</v>
      </c>
      <c r="B19" s="175">
        <v>16614</v>
      </c>
      <c r="C19" s="157">
        <v>27157</v>
      </c>
      <c r="D19" s="158">
        <v>33213.385999999999</v>
      </c>
      <c r="E19" s="404">
        <v>99.907338040849908</v>
      </c>
    </row>
    <row r="20" spans="1:5" x14ac:dyDescent="0.2">
      <c r="A20" s="213" t="s">
        <v>98</v>
      </c>
      <c r="B20" s="192"/>
    </row>
    <row r="21" spans="1:5" x14ac:dyDescent="0.2">
      <c r="B21" s="192"/>
    </row>
    <row r="25" spans="1:5" x14ac:dyDescent="0.2">
      <c r="B25" s="161"/>
    </row>
  </sheetData>
  <mergeCells count="1">
    <mergeCell ref="C5:D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ColWidth="11.42578125" defaultRowHeight="12.75" x14ac:dyDescent="0.2"/>
  <cols>
    <col min="1" max="1" width="35" style="38" customWidth="1"/>
    <col min="2" max="4" width="11.42578125" style="38"/>
    <col min="5" max="5" width="12" style="38" bestFit="1" customWidth="1"/>
    <col min="6" max="16384" width="11.42578125" style="38"/>
  </cols>
  <sheetData>
    <row r="1" spans="1:5" x14ac:dyDescent="0.2">
      <c r="A1" s="176" t="s">
        <v>1036</v>
      </c>
    </row>
    <row r="2" spans="1:5" x14ac:dyDescent="0.2">
      <c r="A2" s="176" t="s">
        <v>638</v>
      </c>
    </row>
    <row r="3" spans="1:5" x14ac:dyDescent="0.2">
      <c r="A3" s="176" t="s">
        <v>533</v>
      </c>
    </row>
    <row r="4" spans="1:5" x14ac:dyDescent="0.2">
      <c r="A4" s="411" t="s">
        <v>637</v>
      </c>
    </row>
    <row r="5" spans="1:5" ht="13.5" thickBot="1" x14ac:dyDescent="0.25">
      <c r="A5" s="210"/>
    </row>
    <row r="6" spans="1:5" x14ac:dyDescent="0.2">
      <c r="A6" s="464"/>
      <c r="B6" s="463">
        <v>2017</v>
      </c>
      <c r="C6" s="543">
        <v>2018</v>
      </c>
      <c r="D6" s="544"/>
      <c r="E6" s="148" t="s">
        <v>636</v>
      </c>
    </row>
    <row r="7" spans="1:5" ht="38.25" x14ac:dyDescent="0.2">
      <c r="A7" s="465"/>
      <c r="B7" s="408" t="s">
        <v>635</v>
      </c>
      <c r="C7" s="413" t="s">
        <v>535</v>
      </c>
      <c r="D7" s="469" t="s">
        <v>534</v>
      </c>
      <c r="E7" s="470" t="s">
        <v>634</v>
      </c>
    </row>
    <row r="8" spans="1:5" x14ac:dyDescent="0.2">
      <c r="A8" s="466" t="s">
        <v>633</v>
      </c>
      <c r="B8" s="458">
        <v>12802069</v>
      </c>
      <c r="C8" s="461">
        <v>14437065</v>
      </c>
      <c r="D8" s="458">
        <v>13576334.014</v>
      </c>
      <c r="E8" s="64">
        <v>6.0479698375049074</v>
      </c>
    </row>
    <row r="9" spans="1:5" x14ac:dyDescent="0.2">
      <c r="A9" s="467" t="s">
        <v>632</v>
      </c>
      <c r="B9" s="459">
        <v>-997467</v>
      </c>
      <c r="C9" s="462">
        <v>169038</v>
      </c>
      <c r="D9" s="459">
        <v>-400030.5700000003</v>
      </c>
      <c r="E9" s="66">
        <v>-59.89537760262774</v>
      </c>
    </row>
    <row r="10" spans="1:5" x14ac:dyDescent="0.2">
      <c r="A10" s="467" t="s">
        <v>631</v>
      </c>
      <c r="B10" s="459">
        <v>5594501</v>
      </c>
      <c r="C10" s="462">
        <v>4853938</v>
      </c>
      <c r="D10" s="459">
        <v>4791372.273</v>
      </c>
      <c r="E10" s="66">
        <v>-14.355676400624651</v>
      </c>
    </row>
    <row r="11" spans="1:5" x14ac:dyDescent="0.2">
      <c r="A11" s="467" t="s">
        <v>630</v>
      </c>
      <c r="B11" s="459">
        <v>8205036</v>
      </c>
      <c r="C11" s="462">
        <v>9414089</v>
      </c>
      <c r="D11" s="459">
        <v>9184992.3110000007</v>
      </c>
      <c r="E11" s="66">
        <v>11.943357784044363</v>
      </c>
    </row>
    <row r="12" spans="1:5" x14ac:dyDescent="0.2">
      <c r="A12" s="466" t="s">
        <v>629</v>
      </c>
      <c r="B12" s="458">
        <v>15431209</v>
      </c>
      <c r="C12" s="461">
        <v>16400732</v>
      </c>
      <c r="D12" s="458">
        <v>16844925.516000003</v>
      </c>
      <c r="E12" s="64">
        <v>9.1614141134070959</v>
      </c>
    </row>
    <row r="13" spans="1:5" x14ac:dyDescent="0.2">
      <c r="A13" s="466" t="s">
        <v>628</v>
      </c>
      <c r="B13" s="458">
        <v>2682886</v>
      </c>
      <c r="C13" s="461">
        <v>2853774</v>
      </c>
      <c r="D13" s="458">
        <v>2780669.5420000004</v>
      </c>
      <c r="E13" s="64">
        <v>3.6447132133871962</v>
      </c>
    </row>
    <row r="14" spans="1:5" x14ac:dyDescent="0.2">
      <c r="A14" s="467" t="s">
        <v>627</v>
      </c>
      <c r="B14" s="459">
        <v>1002185</v>
      </c>
      <c r="C14" s="462">
        <v>1083293</v>
      </c>
      <c r="D14" s="459">
        <v>1023665.768</v>
      </c>
      <c r="E14" s="66">
        <v>2.1434202903850563</v>
      </c>
    </row>
    <row r="15" spans="1:5" x14ac:dyDescent="0.2">
      <c r="A15" s="467" t="s">
        <v>626</v>
      </c>
      <c r="B15" s="459">
        <v>1668671</v>
      </c>
      <c r="C15" s="462">
        <v>1759059</v>
      </c>
      <c r="D15" s="459">
        <v>1742824.074</v>
      </c>
      <c r="E15" s="66">
        <v>4.4438629356406301</v>
      </c>
    </row>
    <row r="16" spans="1:5" x14ac:dyDescent="0.2">
      <c r="A16" s="467" t="s">
        <v>625</v>
      </c>
      <c r="B16" s="459">
        <v>12031</v>
      </c>
      <c r="C16" s="462">
        <v>11421</v>
      </c>
      <c r="D16" s="459">
        <v>14179.7</v>
      </c>
      <c r="E16" s="66">
        <v>17.862977649198932</v>
      </c>
    </row>
    <row r="17" spans="1:5" x14ac:dyDescent="0.2">
      <c r="A17" s="466" t="s">
        <v>624</v>
      </c>
      <c r="B17" s="458">
        <v>531093</v>
      </c>
      <c r="C17" s="461">
        <v>573985</v>
      </c>
      <c r="D17" s="458">
        <v>596653.38800000004</v>
      </c>
      <c r="E17" s="64">
        <v>12.344429385792566</v>
      </c>
    </row>
    <row r="18" spans="1:5" x14ac:dyDescent="0.2">
      <c r="A18" s="466" t="s">
        <v>623</v>
      </c>
      <c r="B18" s="458">
        <v>328864</v>
      </c>
      <c r="C18" s="461">
        <v>354307</v>
      </c>
      <c r="D18" s="458">
        <v>341859.35100000002</v>
      </c>
      <c r="E18" s="64">
        <v>3.951737706687064</v>
      </c>
    </row>
    <row r="19" spans="1:5" x14ac:dyDescent="0.2">
      <c r="A19" s="466" t="s">
        <v>622</v>
      </c>
      <c r="B19" s="458">
        <v>-283955</v>
      </c>
      <c r="C19" s="461">
        <v>138373</v>
      </c>
      <c r="D19" s="458">
        <v>35368.717999999993</v>
      </c>
      <c r="E19" s="64">
        <v>-112.45574633740947</v>
      </c>
    </row>
    <row r="20" spans="1:5" ht="13.5" thickBot="1" x14ac:dyDescent="0.25">
      <c r="A20" s="468" t="s">
        <v>621</v>
      </c>
      <c r="B20" s="460">
        <v>31492165</v>
      </c>
      <c r="C20" s="164">
        <v>34758236</v>
      </c>
      <c r="D20" s="460">
        <v>34175810.529000007</v>
      </c>
      <c r="E20" s="405">
        <v>8.5216296190216987</v>
      </c>
    </row>
    <row r="21" spans="1:5" x14ac:dyDescent="0.2">
      <c r="A21" s="213" t="s">
        <v>98</v>
      </c>
    </row>
  </sheetData>
  <mergeCells count="1">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71</vt:i4>
      </vt:variant>
      <vt:variant>
        <vt:lpstr>Rangos con nombre</vt:lpstr>
      </vt:variant>
      <vt:variant>
        <vt:i4>3</vt:i4>
      </vt:variant>
    </vt:vector>
  </HeadingPairs>
  <TitlesOfParts>
    <vt:vector size="74" baseType="lpstr">
      <vt:lpstr>I.1</vt:lpstr>
      <vt:lpstr>II.1</vt:lpstr>
      <vt:lpstr>II.2</vt:lpstr>
      <vt:lpstr>II.3</vt:lpstr>
      <vt:lpstr>II.4</vt:lpstr>
      <vt:lpstr>II.5</vt:lpstr>
      <vt:lpstr>III.1</vt:lpstr>
      <vt:lpstr>IV.1</vt:lpstr>
      <vt:lpstr>IV.2</vt:lpstr>
      <vt:lpstr>V.1</vt:lpstr>
      <vt:lpstr>VI.1</vt:lpstr>
      <vt:lpstr>VI.2</vt:lpstr>
      <vt:lpstr>VI.3</vt:lpstr>
      <vt:lpstr>VI.4</vt:lpstr>
      <vt:lpstr>VI.5</vt:lpstr>
      <vt:lpstr>VI.6</vt:lpstr>
      <vt:lpstr>VI.7</vt:lpstr>
      <vt:lpstr>VI.8</vt:lpstr>
      <vt:lpstr>VI.9</vt:lpstr>
      <vt:lpstr>VI.10</vt:lpstr>
      <vt:lpstr>VI.11</vt:lpstr>
      <vt:lpstr>VII.1</vt:lpstr>
      <vt:lpstr>VII.2</vt:lpstr>
      <vt:lpstr>VIII.1</vt:lpstr>
      <vt:lpstr>VIII.2</vt:lpstr>
      <vt:lpstr>VIII.3</vt:lpstr>
      <vt:lpstr>VIII.4</vt:lpstr>
      <vt:lpstr>VIII.5</vt:lpstr>
      <vt:lpstr>VIII.6</vt:lpstr>
      <vt:lpstr>VIII.7</vt:lpstr>
      <vt:lpstr>VIII.8</vt:lpstr>
      <vt:lpstr>VIII.9</vt:lpstr>
      <vt:lpstr>VIII.10</vt:lpstr>
      <vt:lpstr>VIII.11</vt:lpstr>
      <vt:lpstr>VIII.12</vt:lpstr>
      <vt:lpstr>VIII.13</vt:lpstr>
      <vt:lpstr>A1.C1</vt:lpstr>
      <vt:lpstr>A1.C2</vt:lpstr>
      <vt:lpstr>A1.C3</vt:lpstr>
      <vt:lpstr>A1.C4</vt:lpstr>
      <vt:lpstr>A1.C5</vt:lpstr>
      <vt:lpstr>A1.C6</vt:lpstr>
      <vt:lpstr>A1.C7</vt:lpstr>
      <vt:lpstr>A1.C8</vt:lpstr>
      <vt:lpstr>A1.C9</vt:lpstr>
      <vt:lpstr>A1.C10</vt:lpstr>
      <vt:lpstr>A1.C11</vt:lpstr>
      <vt:lpstr>A1.C12</vt:lpstr>
      <vt:lpstr>A1.C13</vt:lpstr>
      <vt:lpstr>A1.C14</vt:lpstr>
      <vt:lpstr>A1.C15</vt:lpstr>
      <vt:lpstr>A1.C16</vt:lpstr>
      <vt:lpstr>A1.C17</vt:lpstr>
      <vt:lpstr>A2.C1</vt:lpstr>
      <vt:lpstr>A2.C2</vt:lpstr>
      <vt:lpstr>A2.C3</vt:lpstr>
      <vt:lpstr>A2.C4</vt:lpstr>
      <vt:lpstr>A2.C5</vt:lpstr>
      <vt:lpstr>A2.C6</vt:lpstr>
      <vt:lpstr>A2.C7</vt:lpstr>
      <vt:lpstr>A2.C8</vt:lpstr>
      <vt:lpstr>A2.C9</vt:lpstr>
      <vt:lpstr>A2.C10</vt:lpstr>
      <vt:lpstr>A2.C11</vt:lpstr>
      <vt:lpstr>A3.C1</vt:lpstr>
      <vt:lpstr>A3.C2</vt:lpstr>
      <vt:lpstr>A3.C3</vt:lpstr>
      <vt:lpstr>A3.C4</vt:lpstr>
      <vt:lpstr>A3.C5</vt:lpstr>
      <vt:lpstr>A4.C1</vt:lpstr>
      <vt:lpstr>A5.C1</vt:lpstr>
      <vt:lpstr>II.1!_ftn1</vt:lpstr>
      <vt:lpstr>II.1!_ftnref1</vt:lpstr>
      <vt:lpstr>II.5!Área_de_impresión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Alonso Valdés González</dc:creator>
  <cp:lastModifiedBy>Cristobal Gamboni G</cp:lastModifiedBy>
  <dcterms:created xsi:type="dcterms:W3CDTF">2018-06-26T19:06:06Z</dcterms:created>
  <dcterms:modified xsi:type="dcterms:W3CDTF">2018-07-11T21:10:56Z</dcterms:modified>
</cp:coreProperties>
</file>