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3750" windowWidth="15420" windowHeight="3795" activeTab="0"/>
  </bookViews>
  <sheets>
    <sheet name="licitaciones" sheetId="1" r:id="rId1"/>
    <sheet name="detalle contratos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<sst xmlns="http://schemas.openxmlformats.org/spreadsheetml/2006/main" count="709" uniqueCount="149">
  <si>
    <t>Reg. Geográfica (Clasificación del Proyecto)</t>
  </si>
  <si>
    <t>Código BIP</t>
  </si>
  <si>
    <t>Item</t>
  </si>
  <si>
    <t>Codigo Safi</t>
  </si>
  <si>
    <t>Centro Gestión</t>
  </si>
  <si>
    <t>Clasificación Inversión</t>
  </si>
  <si>
    <t>Estado</t>
  </si>
  <si>
    <t>Fecha Publicación</t>
  </si>
  <si>
    <t>Presupuesto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</si>
  <si>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</si>
  <si>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</si>
  <si>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</si>
  <si>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</si>
  <si>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</si>
  <si>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</si>
  <si>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</si>
  <si>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</si>
  <si>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</si>
  <si>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</si>
  <si>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</si>
  <si>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</si>
  <si>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2009</t>
  </si>
  <si>
    <t>Año 2010</t>
  </si>
  <si>
    <t>Año 2011</t>
  </si>
  <si>
    <t>Saldo</t>
  </si>
  <si>
    <t>Clasificación Mano de Obra (Clasificación del Contrato)</t>
  </si>
  <si>
    <t>deccc</t>
  </si>
  <si>
    <t>7</t>
  </si>
  <si>
    <t>20158702-0</t>
  </si>
  <si>
    <t>GASTOS ADMINISTRATIVOS AMPLIACION SERVICIO APR PELLINES HACIA LOCALIDAD DE LA CAÑA</t>
  </si>
  <si>
    <t>3. ASESORIAS Y CONSULTORIAS</t>
  </si>
  <si>
    <t>Por Licitar</t>
  </si>
  <si>
    <t>01-03-2009</t>
  </si>
  <si>
    <t>Nuevo Contrato</t>
  </si>
  <si>
    <t>primer</t>
  </si>
  <si>
    <t>AMPLIACION SERVICIO APR PELLINES HACIA LOCALIDAD DE LA CAÑA</t>
  </si>
  <si>
    <t>1. OBRAS</t>
  </si>
  <si>
    <t>En Licitación</t>
  </si>
  <si>
    <t>27-02-2009</t>
  </si>
  <si>
    <t>20167901-0</t>
  </si>
  <si>
    <t>GASTOS ADMINISTRATIVOS AMPLIACION Y MEJORAMIENTO SERVICIO APR BAZAES RINCON DE PATAGUA</t>
  </si>
  <si>
    <t>AMPLIACION Y MEJORAMIENTO SERVICIO APR BAZAES RINCON DE PATAGUA</t>
  </si>
  <si>
    <t>8</t>
  </si>
  <si>
    <t>20168667-0</t>
  </si>
  <si>
    <t>Consultoria Construcción Sistema de APR Chillinhue</t>
  </si>
  <si>
    <t>01-11-2008</t>
  </si>
  <si>
    <t>Construcción Servicio APR Chillinhue, comuna de Coihueco.</t>
  </si>
  <si>
    <t>18-02-2009</t>
  </si>
  <si>
    <t>20179766-0</t>
  </si>
  <si>
    <t>GASTOS ADMINISTRATIVOS MEJORAMIENTO SERVICIO APR SAUZAL</t>
  </si>
  <si>
    <t>MEJORAMIENTO SERVICIO APR SAUZAL</t>
  </si>
  <si>
    <t>20188225-0</t>
  </si>
  <si>
    <t>Consultoría Construcción Servicio de APR llenquehue</t>
  </si>
  <si>
    <t>Construcción Instalación Servicio APR Llenquehue, comuna de Cañete.</t>
  </si>
  <si>
    <t>IR</t>
  </si>
  <si>
    <t>27000007-0</t>
  </si>
  <si>
    <t>AIF OBRAS DE CONSERVACIÓN DE SISTEMAS DE AGUA POTABLE RURAL EL SALTO; CHOROICO Y ESTACION MARIQUINA DEL PLAN INTENSIVO MANO DE OBRA REGIÓN DE LOS RÍOS 2009</t>
  </si>
  <si>
    <t>01-04-2009</t>
  </si>
  <si>
    <t xml:space="preserve">Asesoría Conservación Sistema APR Collín, Lautaro; Pancul, Carahue; El Escudo, Lautaro (Sequía_MO)
</t>
  </si>
  <si>
    <t xml:space="preserve">Asesoría Conservación Sistemas APR Codinhue, Vilcún; anta Ema, Curacautín; El Coigue, Carahue; Loica Pulón, Pitrufquén (Conservación_MO)
</t>
  </si>
  <si>
    <t>12</t>
  </si>
  <si>
    <t>30045458-0</t>
  </si>
  <si>
    <t>AIF Normalizacion Sistema APR Puerto Eden</t>
  </si>
  <si>
    <t>Normalizacion del Sistema APR Puerto Eden</t>
  </si>
  <si>
    <t>19-02-2009</t>
  </si>
  <si>
    <t>30045635-0</t>
  </si>
  <si>
    <t>Consultoría Construcción APR Huape Centro</t>
  </si>
  <si>
    <t>Instalación Sistema APR El Huape Centro, comuna de Cañete.</t>
  </si>
  <si>
    <t>14</t>
  </si>
  <si>
    <t>30061854-0</t>
  </si>
  <si>
    <t>ASESORIA DE INSPECCION FISCAL MEJORAMIENTO SERVICIO DE AGUA POTABLE RURAL DE MEHUIN</t>
  </si>
  <si>
    <t>MEJORAMIENTO SERVICIO DE AGUA POTABLE RURAL DE MEHUIN (Plan Intensivo Mano de Obra)</t>
  </si>
  <si>
    <t>30088043-0</t>
  </si>
  <si>
    <t xml:space="preserve">Conservación Sistema APR Collín, Lautaro; Pancul, Carahue; El Escudo, Lautaro (Conservación_MO)
</t>
  </si>
  <si>
    <t xml:space="preserve">Conservación Sistemas APR Codinhue, Vilcún; Santa Ema, Curacautín; El Coigue, Carahue; Loica Pulón, Pitrufquén (Conservación_MO)
</t>
  </si>
  <si>
    <t xml:space="preserve">Conservación Sistema APR Manzanares, Renaico; Villa Quilquén, Traiguén; San Andrés, Collipulli (Conservación_MO)
</t>
  </si>
  <si>
    <t xml:space="preserve">Conservación Sistema APR El Esfuerzo, Cunco; El Prado, Loncoche; Coipue, Freire; Hacienda Allipén, Freire (Conservación_MO)
</t>
  </si>
  <si>
    <t>30088044-0</t>
  </si>
  <si>
    <t>PAGO GASTOS ADMINISTRATIVOS ESVAL OBRAS DE EMERGENCIA APR LAS DICHAS  COMUNA DE CASABLANCA</t>
  </si>
  <si>
    <t>PAGO GASTOS ADMINISTRATIVOS ESVAL OBRAS DE EMERGENCIA APR CASABLANCA  - COMUNA DE CASABLANCA</t>
  </si>
  <si>
    <t>PAGO GASTOS ADMINISTRATIVOS ESVAL OBRAS DE EMERGENCIA APR PIGUCHEN  - COMUNA DE PUTAENDO - PROVINCIA DE SAN FELIPE</t>
  </si>
  <si>
    <t xml:space="preserve">Asesoría Reabastecimiento Sistema APR Portal Queule, Tolten (Sequía_MO)
</t>
  </si>
  <si>
    <t xml:space="preserve">Asesoría Reabastecimiento Sistema APR Huelehueico, Renaico (Sequía_MO)
</t>
  </si>
  <si>
    <t xml:space="preserve">Asesoría Reabastecimiento Sistema APR Huelehueico, Galvarino (Sequía_MO)
</t>
  </si>
  <si>
    <t xml:space="preserve">Asesoría Reabastecimiento Sistema APR La Esperanza de Colico, Cunco (Sequía_MO)
</t>
  </si>
  <si>
    <t xml:space="preserve">Asesoría Reabastecimiento Sistema APR Coi Coi, Carahue (Sequía_MO)
</t>
  </si>
  <si>
    <t xml:space="preserve">Asesoría Reabastecimiento Sistema APR Villa Cruz del Sur, Vilcun (Sequía_MO)
</t>
  </si>
  <si>
    <t>OBRAS DE EMERGENCIA AMPLIACION APR LAS DICHAS COMUNA DE CASABLANCA - PROVINCIA DE VALPARAISO - REGION DE VALPARAISO</t>
  </si>
  <si>
    <t>OBRAS DE EMERGENCIA AMPLIACION APR CASABLANCA -  COMUNA DE CASABLANCA - PROVINCIA DE VALPARAISO - REGION DE VALPARAISO</t>
  </si>
  <si>
    <t>OBRAS DE EMERGENCIA SISTEMA DE APR PIGUCHEN  COMUNA DE PUTAENDO - PROVINCIA DE SAN FELIPE - REGION DE VALPARAISO</t>
  </si>
  <si>
    <t xml:space="preserve">Reabastecimiento Sistema APR Portal Queule, Tolten (Sequía_MO)
</t>
  </si>
  <si>
    <t xml:space="preserve">Reabastecimiento Sistema APR Huelehueico, Renaico (Sequía_MO)
</t>
  </si>
  <si>
    <t xml:space="preserve">Reabastecimiento Sistema APR Villa Coihueco, Galvarino (Sequía_MO)
</t>
  </si>
  <si>
    <t xml:space="preserve">Reabastecimiento Sistema APR La Esperanza de Colico, Cunco (Sequía_MO)
</t>
  </si>
  <si>
    <t xml:space="preserve">Reabastecimiento Sistema APR Coi Coi, Carahue (Sequía_MO)
</t>
  </si>
  <si>
    <t xml:space="preserve">Reabastecimiento Sistema APR Villa Cruz del Sur, Vilcun (Sequía_MO)
</t>
  </si>
  <si>
    <t xml:space="preserve">nombre contrato </t>
  </si>
  <si>
    <t>NOMINA DE INVERSIONES  PROGRAMADAS  CON FONDOS PROGRAMA ESPECIAL DE EMPLEO 2009 A POTABLE RURAL</t>
  </si>
  <si>
    <t>FONDOS DECRETADOS A MARZO 2009</t>
  </si>
  <si>
    <t xml:space="preserve">02 PROYECTOS </t>
  </si>
  <si>
    <t>(MILES DE $ 2009)</t>
  </si>
  <si>
    <t xml:space="preserve">Total 2009 Programado </t>
  </si>
  <si>
    <t>Nombre del Proyecto (del Decreto )</t>
  </si>
  <si>
    <t>Monto 2009 Decretado al Proyecto</t>
  </si>
  <si>
    <t>AMPLIACION Y MEJORAMIENTO SERVICIO APR BAZAES RINCON DE PATAGUAS</t>
  </si>
  <si>
    <t>MEJORAMIENTO SERVICIO A.P.R. SAUZAL CAUQUENES</t>
  </si>
  <si>
    <t>PROGRAMA DE ADMINISTRACION Y SUPERVISION DE SISTEMA  DE AGUA POTABLE RURAL</t>
  </si>
  <si>
    <t>NORMALIZACION DEL SISTEMA AGUA POTABLE RURAL DE PUERTO EDEN</t>
  </si>
  <si>
    <t>INSTALACION SISTEMA A.P.R. EL HUAPE CENTRO</t>
  </si>
  <si>
    <t>MEJORAMIENTO SERVICIO DE AGUA POTABLE RURAL DE MEHUIN</t>
  </si>
  <si>
    <t>CONSTRUCCIÓN SERVICIO APR CHILLINHUE- COIHUECO</t>
  </si>
  <si>
    <t>CONSTRUCCION INSTALACION SERVICIO A.P.R. LLENQUEHUE (CAÑETE)</t>
  </si>
  <si>
    <t xml:space="preserve">CONSERVACION, MANT Y AMPL APR </t>
  </si>
  <si>
    <t xml:space="preserve">CONSERVACION APR SEQUIA </t>
  </si>
  <si>
    <t>002</t>
  </si>
  <si>
    <t>004</t>
  </si>
  <si>
    <t>Asig</t>
  </si>
  <si>
    <t>Asesoría Conservación Sistema APR Manzanares, Renaico; Villa Quilquén, Traiguén; San Andrés, Collipulli (Conservación_MO)</t>
  </si>
  <si>
    <t>Asesoría Conservación Sistema APR El Esfuerzo, Cunco; El Prado, Loncoche; Coipue, Freire; Hacienda Allipén, Freire (Conservación_MO)</t>
  </si>
  <si>
    <t>PROGRAMA DE LICITACIONES DE CONTRATOS NUEVOS 2009 PROGRAMA ESPECIAL DE EMPLEO</t>
  </si>
  <si>
    <t>CALENDARIO POR TRIMESTRE</t>
  </si>
  <si>
    <t>MILES DE $ 2009</t>
  </si>
  <si>
    <t>PRIMER TRIMESTRE</t>
  </si>
  <si>
    <t>MES LICITACIÓN</t>
  </si>
  <si>
    <t>ESTUDIO/OBRA</t>
  </si>
  <si>
    <t>REGION</t>
  </si>
  <si>
    <t>Nº SAFI</t>
  </si>
  <si>
    <t>NOMBRE CONTRATO</t>
  </si>
  <si>
    <t>COSTO TOTAL CONTRATO</t>
  </si>
  <si>
    <t>2009</t>
  </si>
  <si>
    <t>2010</t>
  </si>
  <si>
    <t>2011</t>
  </si>
  <si>
    <t>2012</t>
  </si>
  <si>
    <t>SALDO</t>
  </si>
  <si>
    <t>MARZO</t>
  </si>
  <si>
    <t>FEBRERO</t>
  </si>
  <si>
    <t>OBRAS</t>
  </si>
  <si>
    <t>ASESORIAS Y CONSULTORIAS</t>
  </si>
  <si>
    <t>TOTAL</t>
  </si>
  <si>
    <t>BIO BIO</t>
  </si>
  <si>
    <t>NO REGIONALIZABLE</t>
  </si>
  <si>
    <t>LOS RIOS</t>
  </si>
  <si>
    <t>MAGALLANES</t>
  </si>
  <si>
    <t>MAULE</t>
  </si>
  <si>
    <t>ABRIL</t>
  </si>
  <si>
    <t>SEGUNDO TRIMESTRE</t>
  </si>
  <si>
    <t>NOVIEMBRE</t>
  </si>
  <si>
    <t>CUARTO TRIMESTRE</t>
  </si>
  <si>
    <t>MINISTERIO DE OBRAS PÚBLICAS - AGUA POTABLE RURAL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</si>
</sst>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wrapText="1"/>
      <protection/>
    </xf>
    <xf numFmtId="0" fontId="2" fillId="33" borderId="0" xfId="0" applyNumberFormat="1" applyFont="1" applyFill="1" applyBorder="1" applyAlignment="1" applyProtection="1" quotePrefix="1">
      <alignment/>
      <protection/>
    </xf>
    <xf numFmtId="0" fontId="2" fillId="0" borderId="0" xfId="0" applyNumberFormat="1" applyFont="1" applyFill="1" applyBorder="1" applyAlignment="1" applyProtection="1" quotePrefix="1">
      <alignment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39" fillId="0" borderId="0" xfId="0" applyNumberFormat="1" applyFont="1" applyFill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 quotePrefix="1">
      <alignment/>
      <protection/>
    </xf>
    <xf numFmtId="0" fontId="4" fillId="33" borderId="0" xfId="0" applyNumberFormat="1" applyFont="1" applyFill="1" applyBorder="1" applyAlignment="1" applyProtection="1">
      <alignment wrapText="1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 quotePrefix="1">
      <alignment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3" fontId="2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 quotePrefix="1">
      <alignment/>
      <protection/>
    </xf>
    <xf numFmtId="0" fontId="2" fillId="0" borderId="13" xfId="0" applyNumberFormat="1" applyFont="1" applyFill="1" applyBorder="1" applyAlignment="1" applyProtection="1">
      <alignment wrapText="1"/>
      <protection/>
    </xf>
    <xf numFmtId="3" fontId="2" fillId="0" borderId="13" xfId="0" applyNumberFormat="1" applyFont="1" applyFill="1" applyBorder="1" applyAlignment="1" applyProtection="1">
      <alignment/>
      <protection/>
    </xf>
    <xf numFmtId="0" fontId="4" fillId="33" borderId="10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>
      <alignment/>
      <protection/>
    </xf>
    <xf numFmtId="0" fontId="4" fillId="33" borderId="11" xfId="0" applyNumberFormat="1" applyFont="1" applyFill="1" applyBorder="1" applyAlignment="1" applyProtection="1" quotePrefix="1">
      <alignment/>
      <protection/>
    </xf>
    <xf numFmtId="0" fontId="4" fillId="33" borderId="11" xfId="0" applyNumberFormat="1" applyFont="1" applyFill="1" applyBorder="1" applyAlignment="1" applyProtection="1">
      <alignment wrapText="1"/>
      <protection/>
    </xf>
    <xf numFmtId="3" fontId="2" fillId="33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wrapText="1"/>
      <protection/>
    </xf>
    <xf numFmtId="3" fontId="2" fillId="33" borderId="13" xfId="0" applyNumberFormat="1" applyFont="1" applyFill="1" applyBorder="1" applyAlignment="1" applyProtection="1">
      <alignment/>
      <protection/>
    </xf>
    <xf numFmtId="0" fontId="2" fillId="0" borderId="14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2" fillId="0" borderId="15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 quotePrefix="1">
      <alignment/>
      <protection/>
    </xf>
    <xf numFmtId="0" fontId="2" fillId="33" borderId="11" xfId="0" applyNumberFormat="1" applyFont="1" applyFill="1" applyBorder="1" applyAlignment="1" applyProtection="1">
      <alignment wrapText="1"/>
      <protection/>
    </xf>
    <xf numFmtId="0" fontId="2" fillId="33" borderId="13" xfId="0" applyNumberFormat="1" applyFont="1" applyFill="1" applyBorder="1" applyAlignment="1" applyProtection="1" quotePrefix="1">
      <alignment/>
      <protection/>
    </xf>
    <xf numFmtId="0" fontId="0" fillId="0" borderId="0" xfId="0" applyAlignment="1">
      <alignment wrapText="1"/>
    </xf>
    <xf numFmtId="0" fontId="22" fillId="0" borderId="0" xfId="0" applyFont="1" applyFill="1" applyBorder="1" applyAlignment="1">
      <alignment/>
    </xf>
    <xf numFmtId="0" fontId="2" fillId="34" borderId="11" xfId="0" applyNumberFormat="1" applyFont="1" applyFill="1" applyBorder="1" applyAlignment="1" applyProtection="1">
      <alignment/>
      <protection/>
    </xf>
    <xf numFmtId="0" fontId="2" fillId="34" borderId="13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wrapText="1"/>
    </xf>
    <xf numFmtId="14" fontId="0" fillId="0" borderId="17" xfId="0" applyNumberFormat="1" applyBorder="1" applyAlignment="1">
      <alignment wrapText="1"/>
    </xf>
    <xf numFmtId="0" fontId="2" fillId="34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2" fillId="34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1" fillId="35" borderId="18" xfId="52" applyFont="1" applyFill="1" applyBorder="1" applyAlignment="1">
      <alignment horizontal="center" vertical="center" wrapText="1"/>
      <protection/>
    </xf>
    <xf numFmtId="3" fontId="1" fillId="35" borderId="18" xfId="52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vertical="center" wrapText="1"/>
      <protection/>
    </xf>
    <xf numFmtId="3" fontId="22" fillId="0" borderId="19" xfId="0" applyNumberFormat="1" applyFont="1" applyFill="1" applyBorder="1" applyAlignment="1" applyProtection="1">
      <alignment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/>
      <protection/>
    </xf>
    <xf numFmtId="3" fontId="22" fillId="0" borderId="19" xfId="0" applyNumberFormat="1" applyFont="1" applyFill="1" applyBorder="1" applyAlignment="1" applyProtection="1">
      <alignment vertical="center"/>
      <protection/>
    </xf>
    <xf numFmtId="0" fontId="22" fillId="0" borderId="19" xfId="0" applyNumberFormat="1" applyFont="1" applyFill="1" applyBorder="1" applyAlignment="1" applyProtection="1">
      <alignment vertical="center"/>
      <protection/>
    </xf>
    <xf numFmtId="0" fontId="39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vertical="center" wrapText="1"/>
    </xf>
    <xf numFmtId="3" fontId="39" fillId="0" borderId="19" xfId="0" applyNumberFormat="1" applyFont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3" fontId="0" fillId="0" borderId="19" xfId="0" applyNumberFormat="1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9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3" fontId="39" fillId="0" borderId="0" xfId="0" applyNumberFormat="1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LICITADO PRIMER TRIM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ia.diaz\Configuraci&#243;n%20local\Archivos%20temporales%20de%20Internet\Content.Outlook\6TSE2YY0\Reporte%20Decreto%20a&#241;o%20actual%20ap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 servicio"/>
    </sheetNames>
    <sheetDataSet>
      <sheetData sheetId="0">
        <row r="13">
          <cell r="A13" t="str">
            <v>20102683-0</v>
          </cell>
          <cell r="B13" t="str">
            <v>CONSTRUCCION SERVICIO APR VEGA DE SALAS,  LINARES</v>
          </cell>
          <cell r="C13" t="str">
            <v>02</v>
          </cell>
          <cell r="D13" t="str">
            <v>002</v>
          </cell>
        </row>
        <row r="14">
          <cell r="A14" t="str">
            <v>20105031-0</v>
          </cell>
          <cell r="B14" t="str">
            <v>CONSTRUCCION SISTEMA DE A.P.RURAL CORRAL DE PEREZ DE CURICO</v>
          </cell>
          <cell r="C14" t="str">
            <v>02</v>
          </cell>
          <cell r="D14" t="str">
            <v>002</v>
          </cell>
        </row>
        <row r="15">
          <cell r="A15" t="str">
            <v>20105031-0</v>
          </cell>
          <cell r="B15" t="str">
            <v>CONSTRUCCION SISTEMA DE A.P.RURAL CORRAL DE PEREZ DE CURICO</v>
          </cell>
          <cell r="C15" t="str">
            <v>02</v>
          </cell>
          <cell r="D15" t="str">
            <v>004</v>
          </cell>
        </row>
        <row r="16">
          <cell r="A16" t="str">
            <v>20111100-0</v>
          </cell>
          <cell r="B16" t="str">
            <v>CONSTRUCCION SERVICIO A.P. RURAL EL ESTERO</v>
          </cell>
          <cell r="C16" t="str">
            <v>02</v>
          </cell>
          <cell r="D16" t="str">
            <v>002</v>
          </cell>
        </row>
        <row r="17">
          <cell r="A17" t="str">
            <v>20125966-0</v>
          </cell>
          <cell r="B17" t="str">
            <v>CONSTRUCCION SERVICIO APR SANTA LAURA, TENO</v>
          </cell>
          <cell r="C17" t="str">
            <v>02</v>
          </cell>
          <cell r="D17" t="str">
            <v>002</v>
          </cell>
        </row>
        <row r="18">
          <cell r="A18" t="str">
            <v>20125989-0</v>
          </cell>
          <cell r="B18" t="str">
            <v>CONSTRUCCION SERVICIO  APR  SANTA ROSA DE LAVADERO ,MAULE</v>
          </cell>
          <cell r="C18" t="str">
            <v>02</v>
          </cell>
          <cell r="D18" t="str">
            <v>002</v>
          </cell>
        </row>
        <row r="19">
          <cell r="A19" t="str">
            <v>20142251-0</v>
          </cell>
          <cell r="B19" t="str">
            <v>MEJORAMIENTO INTEGRAL SERVICIO A.P.R. SANTA ELENA LOS NICHES CURICO</v>
          </cell>
          <cell r="C19" t="str">
            <v>02</v>
          </cell>
          <cell r="D19" t="str">
            <v>002</v>
          </cell>
        </row>
        <row r="20">
          <cell r="A20" t="str">
            <v>20142251-0</v>
          </cell>
          <cell r="B20" t="str">
            <v>MEJORAMIENTO INTEGRAL SERVICIO A.P.R. SANTA ELENA LOS NICHES CURICO</v>
          </cell>
          <cell r="C20" t="str">
            <v>02</v>
          </cell>
          <cell r="D20" t="str">
            <v>004</v>
          </cell>
        </row>
        <row r="21">
          <cell r="A21" t="str">
            <v>20144538-0</v>
          </cell>
          <cell r="B21" t="str">
            <v>AMPLIACION Y MEJORAMIENTO SISTEMA APR PANGUILEMO UNIDO</v>
          </cell>
          <cell r="C21" t="str">
            <v>02</v>
          </cell>
          <cell r="D21" t="str">
            <v>002</v>
          </cell>
        </row>
        <row r="22">
          <cell r="A22" t="str">
            <v>20151192-0</v>
          </cell>
          <cell r="B22" t="str">
            <v>INSTALACION SERVICIO DE AGUA POTABLE RURAL VILLA CAYUMAPU, COMUNA DE VALDIVIA</v>
          </cell>
          <cell r="C22" t="str">
            <v>02</v>
          </cell>
          <cell r="D22" t="str">
            <v>004</v>
          </cell>
        </row>
        <row r="23">
          <cell r="A23" t="str">
            <v>20151611-0</v>
          </cell>
          <cell r="B23" t="str">
            <v>INSTALACION SERVICIO APR SAN RAMON, TIRUA</v>
          </cell>
          <cell r="C23" t="str">
            <v>02</v>
          </cell>
          <cell r="D23" t="str">
            <v>002</v>
          </cell>
        </row>
        <row r="24">
          <cell r="A24" t="str">
            <v>20158702-0</v>
          </cell>
          <cell r="B24" t="str">
            <v>AMPLIACION SERVICIO APR PELLINES HACIA LOCALIDAD DE LA CAÑA</v>
          </cell>
          <cell r="C24" t="str">
            <v>02</v>
          </cell>
          <cell r="D24" t="str">
            <v>602</v>
          </cell>
          <cell r="G24">
            <v>62491</v>
          </cell>
        </row>
        <row r="25">
          <cell r="A25" t="str">
            <v>20158702-0</v>
          </cell>
          <cell r="B25" t="str">
            <v>AMPLIACION SERVICIO APR PELLINES HACIA LOCALIDAD DE LA CAÑA</v>
          </cell>
          <cell r="C25" t="str">
            <v>02</v>
          </cell>
          <cell r="D25" t="str">
            <v>604</v>
          </cell>
          <cell r="G25">
            <v>374202</v>
          </cell>
        </row>
        <row r="26">
          <cell r="A26" t="str">
            <v>20160701-0</v>
          </cell>
          <cell r="B26" t="str">
            <v>INSTALACION SISTEMA APR HUILIO REHUELHUE TEODORO SCHMIDT</v>
          </cell>
          <cell r="C26" t="str">
            <v>02</v>
          </cell>
          <cell r="D26" t="str">
            <v>002</v>
          </cell>
        </row>
        <row r="27">
          <cell r="A27" t="str">
            <v>20160701-0</v>
          </cell>
          <cell r="B27" t="str">
            <v>INSTALACION SISTEMA APR HUILIO REHUELHUE TEODORO SCHMIDT</v>
          </cell>
          <cell r="C27" t="str">
            <v>02</v>
          </cell>
          <cell r="D27" t="str">
            <v>004</v>
          </cell>
        </row>
        <row r="28">
          <cell r="A28" t="str">
            <v>20165364-0</v>
          </cell>
          <cell r="B28" t="str">
            <v>INSTALACION SERVICIO DE AGUA POTABLE RURAL HUILMA - LLAHUALCO, COMUNA DE RIO NEGRO</v>
          </cell>
          <cell r="C28" t="str">
            <v>02</v>
          </cell>
          <cell r="D28" t="str">
            <v>002</v>
          </cell>
        </row>
        <row r="29">
          <cell r="A29" t="str">
            <v>20165493-0</v>
          </cell>
          <cell r="B29" t="str">
            <v>MEJORAMIENTO SERVICIO DE AGUA POTABLE RURAL MELEFQUEN, COMUNA DE PANGUIPULLI</v>
          </cell>
          <cell r="C29" t="str">
            <v>02</v>
          </cell>
          <cell r="D29" t="str">
            <v>002</v>
          </cell>
        </row>
        <row r="30">
          <cell r="A30" t="str">
            <v>20165493-0</v>
          </cell>
          <cell r="B30" t="str">
            <v>MEJORAMIENTO SERVICIO DE AGUA POTABLE RURAL MELEFQUEN, COMUNA DE PANGUIPULLI</v>
          </cell>
          <cell r="C30" t="str">
            <v>02</v>
          </cell>
          <cell r="D30" t="str">
            <v>004</v>
          </cell>
        </row>
        <row r="31">
          <cell r="A31" t="str">
            <v>20167901-0</v>
          </cell>
          <cell r="B31" t="str">
            <v>AMPLIACION Y MEJORAMIENTO SERVICIO APR BAZAES RINCON DE PATAGUAS</v>
          </cell>
          <cell r="C31" t="str">
            <v>02</v>
          </cell>
          <cell r="D31" t="str">
            <v>602</v>
          </cell>
          <cell r="G31">
            <v>54086</v>
          </cell>
        </row>
        <row r="32">
          <cell r="A32" t="str">
            <v>20167901-0</v>
          </cell>
          <cell r="B32" t="str">
            <v>AMPLIACION Y MEJORAMIENTO SERVICIO APR BAZAES RINCON DE PATAGUAS</v>
          </cell>
          <cell r="C32" t="str">
            <v>02</v>
          </cell>
          <cell r="D32" t="str">
            <v>604</v>
          </cell>
          <cell r="G32">
            <v>323869</v>
          </cell>
        </row>
        <row r="33">
          <cell r="A33" t="str">
            <v>20168667-0</v>
          </cell>
          <cell r="B33" t="str">
            <v>INSTALACION SERVICIO APR CHILLINHUE- COIHUECO</v>
          </cell>
          <cell r="C33" t="str">
            <v>02</v>
          </cell>
          <cell r="D33" t="str">
            <v>602</v>
          </cell>
          <cell r="G33">
            <v>30115</v>
          </cell>
        </row>
        <row r="34">
          <cell r="A34" t="str">
            <v>20168667-0</v>
          </cell>
          <cell r="B34" t="str">
            <v>INSTALACION SERVICIO APR CHILLINHUE- COIHUECO</v>
          </cell>
          <cell r="C34" t="str">
            <v>02</v>
          </cell>
          <cell r="D34" t="str">
            <v>604</v>
          </cell>
          <cell r="G34">
            <v>194294</v>
          </cell>
        </row>
        <row r="35">
          <cell r="A35" t="str">
            <v>20169175-0</v>
          </cell>
          <cell r="B35" t="str">
            <v>AMPLIACION SERVICIO APR SEMILLERO HACIA CARACOLES COLBUN</v>
          </cell>
          <cell r="C35" t="str">
            <v>02</v>
          </cell>
          <cell r="D35" t="str">
            <v>002</v>
          </cell>
        </row>
        <row r="36">
          <cell r="A36" t="str">
            <v>20169175-0</v>
          </cell>
          <cell r="B36" t="str">
            <v>AMPLIACION SERVICIO APR SEMILLERO HACIA CARACOLES COLBUN</v>
          </cell>
          <cell r="C36" t="str">
            <v>02</v>
          </cell>
          <cell r="D36" t="str">
            <v>004</v>
          </cell>
        </row>
        <row r="37">
          <cell r="A37" t="str">
            <v>20170047-0</v>
          </cell>
          <cell r="B37" t="str">
            <v>MEJORAMIENTO  SERVICIO DE AGUA POTABLE RURAL DE LA AGUADA COMUNA DE CORRAL</v>
          </cell>
          <cell r="C37" t="str">
            <v>02</v>
          </cell>
          <cell r="D37" t="str">
            <v>002</v>
          </cell>
        </row>
        <row r="38">
          <cell r="A38" t="str">
            <v>20170047-0</v>
          </cell>
          <cell r="B38" t="str">
            <v>MEJORAMIENTO  SERVICIO DE AGUA POTABLE RURAL DE LA AGUADA COMUNA DE CORRAL</v>
          </cell>
          <cell r="C38" t="str">
            <v>02</v>
          </cell>
          <cell r="D38" t="str">
            <v>004</v>
          </cell>
        </row>
        <row r="39">
          <cell r="A39" t="str">
            <v>20170271-0</v>
          </cell>
          <cell r="B39" t="str">
            <v>CONSTRUCCION SISTEMA APR LOS MAITENES - ULMEN</v>
          </cell>
          <cell r="C39" t="str">
            <v>02</v>
          </cell>
          <cell r="D39" t="str">
            <v>002</v>
          </cell>
        </row>
        <row r="40">
          <cell r="A40" t="str">
            <v>20170271-0</v>
          </cell>
          <cell r="B40" t="str">
            <v>CONSTRUCCION SISTEMA APR LOS MAITENES - ULMEN</v>
          </cell>
          <cell r="C40" t="str">
            <v>02</v>
          </cell>
          <cell r="D40" t="str">
            <v>004</v>
          </cell>
        </row>
        <row r="41">
          <cell r="A41" t="str">
            <v>20177913-0</v>
          </cell>
          <cell r="B41" t="str">
            <v>INSTALACION SERVICIO DE A.P.R LA VEGA MONSEÑOR LARRAIN, LOLOL</v>
          </cell>
          <cell r="C41" t="str">
            <v>02</v>
          </cell>
          <cell r="D41" t="str">
            <v>002</v>
          </cell>
        </row>
        <row r="42">
          <cell r="A42" t="str">
            <v>20177913-0</v>
          </cell>
          <cell r="B42" t="str">
            <v>INSTALACION SERVICIO DE A.P.R LA VEGA MONSEÑOR LARRAIN, LOLOL</v>
          </cell>
          <cell r="C42" t="str">
            <v>02</v>
          </cell>
          <cell r="D42" t="str">
            <v>004</v>
          </cell>
        </row>
        <row r="43">
          <cell r="A43" t="str">
            <v>20178978-0</v>
          </cell>
          <cell r="B43" t="str">
            <v>MEJORAMIENTO DE LA CALIDAD DEL AGUA LA PEÑA - NOGALES</v>
          </cell>
          <cell r="C43" t="str">
            <v>02</v>
          </cell>
          <cell r="D43" t="str">
            <v>602</v>
          </cell>
        </row>
        <row r="44">
          <cell r="A44" t="str">
            <v>20178978-0</v>
          </cell>
          <cell r="B44" t="str">
            <v>MEJORAMIENTO DE LA CALIDAD DEL AGUA LA PEÑA - NOGALES</v>
          </cell>
          <cell r="C44" t="str">
            <v>02</v>
          </cell>
          <cell r="D44" t="str">
            <v>604</v>
          </cell>
        </row>
        <row r="45">
          <cell r="A45" t="str">
            <v>20179017-0</v>
          </cell>
          <cell r="B45" t="str">
            <v>MEJORAMIENTO SERVICIO APR SANTA MARTA - LAS TURBINAS, PAINE</v>
          </cell>
          <cell r="C45" t="str">
            <v>02</v>
          </cell>
          <cell r="D45" t="str">
            <v>002</v>
          </cell>
        </row>
        <row r="46">
          <cell r="A46" t="str">
            <v>20179017-0</v>
          </cell>
          <cell r="B46" t="str">
            <v>MEJORAMIENTO SERVICIO APR SANTA MARTA - LAS TURBINAS, PAINE</v>
          </cell>
          <cell r="C46" t="str">
            <v>02</v>
          </cell>
          <cell r="D46" t="str">
            <v>004</v>
          </cell>
        </row>
        <row r="47">
          <cell r="A47" t="str">
            <v>20179043-0</v>
          </cell>
          <cell r="B47" t="str">
            <v>MEJORAMIENTO SERVICIO A.P. RURAL HUECHUN</v>
          </cell>
          <cell r="C47" t="str">
            <v>02</v>
          </cell>
          <cell r="D47" t="str">
            <v>002</v>
          </cell>
        </row>
        <row r="48">
          <cell r="A48" t="str">
            <v>20179043-0</v>
          </cell>
          <cell r="B48" t="str">
            <v>MEJORAMIENTO SERVICIO A.P. RURAL HUECHUN</v>
          </cell>
          <cell r="C48" t="str">
            <v>02</v>
          </cell>
          <cell r="D48" t="str">
            <v>004</v>
          </cell>
        </row>
        <row r="49">
          <cell r="A49" t="str">
            <v>20179097-0</v>
          </cell>
          <cell r="B49" t="str">
            <v>CONSTRUCCION  MEJORAMIENTO SERVICIO APR  VILLA ALHUE</v>
          </cell>
          <cell r="C49" t="str">
            <v>02</v>
          </cell>
          <cell r="D49" t="str">
            <v>602</v>
          </cell>
        </row>
        <row r="50">
          <cell r="A50" t="str">
            <v>20179097-0</v>
          </cell>
          <cell r="B50" t="str">
            <v>CONSTRUCCION  MEJORAMIENTO SERVICIO APR  VILLA ALHUE</v>
          </cell>
          <cell r="C50" t="str">
            <v>02</v>
          </cell>
          <cell r="D50" t="str">
            <v>604</v>
          </cell>
        </row>
        <row r="51">
          <cell r="A51" t="str">
            <v>20179660-0</v>
          </cell>
          <cell r="B51" t="str">
            <v>MEJORAMIENTO SERVICIO A.P.R. QUELLA CAUQUENES</v>
          </cell>
          <cell r="C51" t="str">
            <v>02</v>
          </cell>
          <cell r="D51" t="str">
            <v>002</v>
          </cell>
        </row>
        <row r="52">
          <cell r="A52" t="str">
            <v>20179660-0</v>
          </cell>
          <cell r="B52" t="str">
            <v>MEJORAMIENTO SERVICIO A.P.R. QUELLA CAUQUENES</v>
          </cell>
          <cell r="C52" t="str">
            <v>02</v>
          </cell>
          <cell r="D52" t="str">
            <v>004</v>
          </cell>
        </row>
        <row r="53">
          <cell r="A53" t="str">
            <v>20179766-0</v>
          </cell>
          <cell r="B53" t="str">
            <v>MEJORAMIENTO SERVICIO A.P.R. SAUZAL CAUQUENES</v>
          </cell>
          <cell r="C53" t="str">
            <v>02</v>
          </cell>
          <cell r="D53" t="str">
            <v>602</v>
          </cell>
          <cell r="G53">
            <v>40813</v>
          </cell>
        </row>
        <row r="54">
          <cell r="A54" t="str">
            <v>20179766-0</v>
          </cell>
          <cell r="B54" t="str">
            <v>MEJORAMIENTO SERVICIO A.P.R. SAUZAL CAUQUENES</v>
          </cell>
          <cell r="C54" t="str">
            <v>02</v>
          </cell>
          <cell r="D54" t="str">
            <v>604</v>
          </cell>
          <cell r="G54">
            <v>244393</v>
          </cell>
        </row>
        <row r="55">
          <cell r="A55" t="str">
            <v>20180739-0</v>
          </cell>
          <cell r="B55" t="str">
            <v>INSTALACION SERVICIO DE AGUA POTABLE RURAL QUETROLAUQUEN, COMUNA DE CALBUCO</v>
          </cell>
          <cell r="C55" t="str">
            <v>02</v>
          </cell>
          <cell r="D55" t="str">
            <v>002</v>
          </cell>
        </row>
        <row r="56">
          <cell r="A56" t="str">
            <v>20181690-0</v>
          </cell>
          <cell r="B56" t="str">
            <v>INSTALACION SERVICIO DE APR HUAPE- ROY ROY</v>
          </cell>
          <cell r="C56" t="str">
            <v>02</v>
          </cell>
          <cell r="D56" t="str">
            <v>004</v>
          </cell>
        </row>
        <row r="57">
          <cell r="A57" t="str">
            <v>20183242-0</v>
          </cell>
          <cell r="B57" t="str">
            <v>MEJORAMIENTO SERVICIO A.P.R. MAITENCILLO , YERBAS BUENAS</v>
          </cell>
          <cell r="C57" t="str">
            <v>02</v>
          </cell>
          <cell r="D57" t="str">
            <v>002</v>
          </cell>
        </row>
        <row r="58">
          <cell r="A58" t="str">
            <v>20183245-0</v>
          </cell>
          <cell r="B58" t="str">
            <v>MEJORAMIENTO SERVICIO A.P.R. PEÑUELAS , YERBAS BUENAS</v>
          </cell>
          <cell r="C58" t="str">
            <v>02</v>
          </cell>
          <cell r="D58" t="str">
            <v>002</v>
          </cell>
        </row>
        <row r="59">
          <cell r="A59" t="str">
            <v>20183271-0</v>
          </cell>
          <cell r="B59" t="str">
            <v>AMPLIACION SERVICIO APR SANTA MARTA - MATA VERDE - EL FUERTE</v>
          </cell>
          <cell r="C59" t="str">
            <v>02</v>
          </cell>
          <cell r="D59" t="str">
            <v>002</v>
          </cell>
        </row>
        <row r="60">
          <cell r="A60" t="str">
            <v>20188225-0</v>
          </cell>
          <cell r="B60" t="str">
            <v>CONSTRUCCION INSTALACION SERVICIO A.P.R. LLENQUEHUE - CAÑETE</v>
          </cell>
          <cell r="C60" t="str">
            <v>02</v>
          </cell>
          <cell r="D60" t="str">
            <v>602</v>
          </cell>
          <cell r="G60">
            <v>28852</v>
          </cell>
        </row>
        <row r="61">
          <cell r="A61" t="str">
            <v>20188225-0</v>
          </cell>
          <cell r="B61" t="str">
            <v>CONSTRUCCION INSTALACION SERVICIO A.P.R. LLENQUEHUE - CAÑETE</v>
          </cell>
          <cell r="C61" t="str">
            <v>02</v>
          </cell>
          <cell r="D61" t="str">
            <v>604</v>
          </cell>
          <cell r="G61">
            <v>186143</v>
          </cell>
        </row>
        <row r="62">
          <cell r="A62" t="str">
            <v>20188245-0</v>
          </cell>
          <cell r="B62" t="str">
            <v>INSTALACION SERVICIO DE A.P. RURAL, CARQUINDAÑO COMUNA DE  CANELA</v>
          </cell>
          <cell r="C62" t="str">
            <v>02</v>
          </cell>
          <cell r="D62" t="str">
            <v>602</v>
          </cell>
        </row>
        <row r="63">
          <cell r="A63" t="str">
            <v>20188245-0</v>
          </cell>
          <cell r="B63" t="str">
            <v>INSTALACION SERVICIO DE A.P. RURAL, CARQUINDAÑO COMUNA DE  CANELA</v>
          </cell>
          <cell r="C63" t="str">
            <v>02</v>
          </cell>
          <cell r="D63" t="str">
            <v>604</v>
          </cell>
        </row>
        <row r="64">
          <cell r="A64" t="str">
            <v>20188276-0</v>
          </cell>
          <cell r="B64" t="str">
            <v>INSTALACION SERVICIO A.P.RURAL LA SILLETA, OVALLE</v>
          </cell>
          <cell r="C64" t="str">
            <v>02</v>
          </cell>
          <cell r="D64" t="str">
            <v>002</v>
          </cell>
        </row>
        <row r="65">
          <cell r="A65" t="str">
            <v>20188276-0</v>
          </cell>
          <cell r="B65" t="str">
            <v>INSTALACION SERVICIO A.P.RURAL LA SILLETA, OVALLE</v>
          </cell>
          <cell r="C65" t="str">
            <v>02</v>
          </cell>
          <cell r="D65" t="str">
            <v>004</v>
          </cell>
        </row>
        <row r="66">
          <cell r="A66" t="str">
            <v>27000007-0</v>
          </cell>
          <cell r="B66" t="str">
            <v>PROGRAMA DE ADMINISTRACION Y SUPERVISION DE SISTEMA  DE AGUA POTABLE RURAL</v>
          </cell>
          <cell r="C66" t="str">
            <v>02</v>
          </cell>
          <cell r="D66" t="str">
            <v>002</v>
          </cell>
        </row>
        <row r="67">
          <cell r="A67" t="str">
            <v>27000007-0</v>
          </cell>
          <cell r="B67" t="str">
            <v>PROGRAMA DE ADMINISTRACION Y SUPERVISION DE SISTEMA  DE AGUA POTABLE RURAL</v>
          </cell>
          <cell r="C67" t="str">
            <v>02</v>
          </cell>
          <cell r="D67" t="str">
            <v>602</v>
          </cell>
          <cell r="G67">
            <v>75780</v>
          </cell>
        </row>
        <row r="68">
          <cell r="A68" t="str">
            <v>27000277-0</v>
          </cell>
          <cell r="B68" t="str">
            <v>CONSERVACION MANTENCION Y AMPLIACION DE SISTEMAS DE APR EXISTENTES</v>
          </cell>
          <cell r="C68" t="str">
            <v>02</v>
          </cell>
          <cell r="D68" t="str">
            <v>004</v>
          </cell>
        </row>
        <row r="69">
          <cell r="A69" t="str">
            <v>27000287-0</v>
          </cell>
          <cell r="B69" t="str">
            <v>CONSTRUCCION CONST. OBRAS DE EMERGENCIA PARA HABILITACION SONDAJE APR VAQUERIA-ALQUIHUE SAN JAVIER</v>
          </cell>
          <cell r="C69" t="str">
            <v>02</v>
          </cell>
          <cell r="D69" t="str">
            <v>003</v>
          </cell>
        </row>
        <row r="70">
          <cell r="A70" t="str">
            <v>27000290-0</v>
          </cell>
          <cell r="B70" t="str">
            <v>CONSTRUCCION CONST. OBRAS EMERGENCIA APR EL LINGUE, PUREN PUREN</v>
          </cell>
          <cell r="C70" t="str">
            <v>02</v>
          </cell>
          <cell r="D70" t="str">
            <v>002</v>
          </cell>
        </row>
        <row r="71">
          <cell r="A71" t="str">
            <v>27000290-0</v>
          </cell>
          <cell r="B71" t="str">
            <v>CONSTRUCCION CONST. OBRAS EMERGENCIA APR EL LINGUE, PUREN PUREN</v>
          </cell>
          <cell r="C71" t="str">
            <v>02</v>
          </cell>
          <cell r="D71" t="str">
            <v>004</v>
          </cell>
        </row>
        <row r="72">
          <cell r="A72" t="str">
            <v>27000292-0</v>
          </cell>
          <cell r="B72" t="str">
            <v>CONSTRUCCION CONST. OBRAS EMERGENCIA APR EL SAUCE, SAN CARLOS SAN CARLOS</v>
          </cell>
          <cell r="C72" t="str">
            <v>02</v>
          </cell>
          <cell r="D72" t="str">
            <v>002</v>
          </cell>
        </row>
        <row r="73">
          <cell r="A73" t="str">
            <v>27000292-0</v>
          </cell>
          <cell r="B73" t="str">
            <v>CONSTRUCCION CONST. OBRAS EMERGENCIA APR EL SAUCE, SAN CARLOS SAN CARLOS</v>
          </cell>
          <cell r="C73" t="str">
            <v>02</v>
          </cell>
          <cell r="D73" t="str">
            <v>004</v>
          </cell>
        </row>
        <row r="74">
          <cell r="A74" t="str">
            <v>27000299-0</v>
          </cell>
          <cell r="B74" t="str">
            <v>CONSTRUCCION EMERGENCIA SEQUIA AGUA POTABLE RURAL VARIAS REGIONES INTERREGIONAL</v>
          </cell>
          <cell r="C74" t="str">
            <v>02</v>
          </cell>
          <cell r="D74" t="str">
            <v>002</v>
          </cell>
        </row>
        <row r="75">
          <cell r="A75" t="str">
            <v>27000299-0</v>
          </cell>
          <cell r="B75" t="str">
            <v>CONSTRUCCION EMERGENCIA SEQUIA AGUA POTABLE RURAL VARIAS REGIONES INTERREGIONAL</v>
          </cell>
          <cell r="C75" t="str">
            <v>02</v>
          </cell>
          <cell r="D75" t="str">
            <v>004</v>
          </cell>
        </row>
        <row r="76">
          <cell r="A76" t="str">
            <v>27000300-0</v>
          </cell>
          <cell r="B76" t="str">
            <v>CONSTRUCCION OBRAS DE EMERGENCIA SERVICIO A.P.RURAL QUELENTARO, COMUNA DE LITUECHE</v>
          </cell>
          <cell r="C76" t="str">
            <v>02</v>
          </cell>
          <cell r="D76" t="str">
            <v>002</v>
          </cell>
        </row>
        <row r="77">
          <cell r="A77" t="str">
            <v>27000300-0</v>
          </cell>
          <cell r="B77" t="str">
            <v>CONSTRUCCION OBRAS DE EMERGENCIA SERVICIO A.P.RURAL QUELENTARO, COMUNA DE LITUECHE</v>
          </cell>
          <cell r="C77" t="str">
            <v>02</v>
          </cell>
          <cell r="D77" t="str">
            <v>004</v>
          </cell>
        </row>
        <row r="78">
          <cell r="A78" t="str">
            <v>27000303-0</v>
          </cell>
          <cell r="B78" t="str">
            <v>CONSTRUCCION OBRAS DE EMERGENCIA SISTEMA A.P.RURAL QUIDICO COMUNA DE TIRUA</v>
          </cell>
          <cell r="C78" t="str">
            <v>02</v>
          </cell>
          <cell r="D78" t="str">
            <v>002</v>
          </cell>
        </row>
        <row r="79">
          <cell r="A79" t="str">
            <v>27000303-0</v>
          </cell>
          <cell r="B79" t="str">
            <v>CONSTRUCCION OBRAS DE EMERGENCIA SISTEMA A.P.RURAL QUIDICO COMUNA DE TIRUA</v>
          </cell>
          <cell r="C79" t="str">
            <v>02</v>
          </cell>
          <cell r="D79" t="str">
            <v>004</v>
          </cell>
        </row>
        <row r="80">
          <cell r="A80" t="str">
            <v>27000304-0</v>
          </cell>
          <cell r="B80" t="str">
            <v>CONSTRUCCION OBRAS DE EMERGENCIA SISTEMA DE A.P.RURAL LAUTARO - ANTIQUINA CAÑETE</v>
          </cell>
          <cell r="C80" t="str">
            <v>02</v>
          </cell>
          <cell r="D80" t="str">
            <v>002</v>
          </cell>
        </row>
        <row r="81">
          <cell r="A81" t="str">
            <v>27000304-0</v>
          </cell>
          <cell r="B81" t="str">
            <v>CONSTRUCCION OBRAS DE EMERGENCIA SISTEMA DE A.P.RURAL LAUTARO - ANTIQUINA CAÑETE</v>
          </cell>
          <cell r="C81" t="str">
            <v>02</v>
          </cell>
          <cell r="D81" t="str">
            <v>004</v>
          </cell>
        </row>
        <row r="82">
          <cell r="A82" t="str">
            <v>27000305-0</v>
          </cell>
          <cell r="B82" t="str">
            <v>CONSTRUCCION OBRAS DE EMERGENCIA SISTEMA DE A.P. RURAL SANTA FE, COMUNA DE LOS ANGELES</v>
          </cell>
          <cell r="C82" t="str">
            <v>02</v>
          </cell>
          <cell r="D82" t="str">
            <v>002</v>
          </cell>
        </row>
        <row r="83">
          <cell r="A83" t="str">
            <v>27000305-0</v>
          </cell>
          <cell r="B83" t="str">
            <v>CONSTRUCCION OBRAS DE EMERGENCIA SISTEMA DE A.P. RURAL SANTA FE, COMUNA DE LOS ANGELES</v>
          </cell>
          <cell r="C83" t="str">
            <v>02</v>
          </cell>
          <cell r="D83" t="str">
            <v>004</v>
          </cell>
        </row>
        <row r="84">
          <cell r="A84" t="str">
            <v>27000307-0</v>
          </cell>
          <cell r="B84" t="str">
            <v>CONSTRUCCION DE OBRAS DE EMERGENCIA DEL SERVICIO DE AGUA POTABLE RURAL MONTENEGRO COMUNA DE TIL TIL</v>
          </cell>
          <cell r="C84" t="str">
            <v>02</v>
          </cell>
          <cell r="D84" t="str">
            <v>002</v>
          </cell>
        </row>
        <row r="85">
          <cell r="A85" t="str">
            <v>27000307-0</v>
          </cell>
          <cell r="B85" t="str">
            <v>CONSTRUCCION DE OBRAS DE EMERGENCIA DEL SERVICIO DE AGUA POTABLE RURAL MONTENEGRO COMUNA DE TIL TIL</v>
          </cell>
          <cell r="C85" t="str">
            <v>02</v>
          </cell>
          <cell r="D85" t="str">
            <v>004</v>
          </cell>
        </row>
        <row r="86">
          <cell r="A86" t="str">
            <v>27000309-0</v>
          </cell>
          <cell r="B86" t="str">
            <v>CONSTRUCCION OBRAS DE EMERGENCIA SISTEMA A.P. RURAL SECTORES  VILLA LA FRONTERA Y LA PONDEROSA COMUNA DE ARICA</v>
          </cell>
          <cell r="C86" t="str">
            <v>02</v>
          </cell>
          <cell r="D86" t="str">
            <v>002</v>
          </cell>
        </row>
        <row r="87">
          <cell r="A87" t="str">
            <v>27000309-0</v>
          </cell>
          <cell r="B87" t="str">
            <v>CONSTRUCCION OBRAS DE EMERGENCIA SISTEMA A.P. RURAL SECTORES  VILLA LA FRONTERA Y LA PONDEROSA COMUNA DE ARICA</v>
          </cell>
          <cell r="C87" t="str">
            <v>02</v>
          </cell>
          <cell r="D87" t="str">
            <v>004</v>
          </cell>
        </row>
        <row r="88">
          <cell r="A88" t="str">
            <v>27000310-0</v>
          </cell>
          <cell r="B88" t="str">
            <v>ESTUDIOS DE PREFACTIBILIDAD, FACTIBILIDAD Y DISEÑO AGUA POTABLE RURAL INTERREGIONAL</v>
          </cell>
          <cell r="C88" t="str">
            <v>02</v>
          </cell>
          <cell r="D88" t="str">
            <v>002</v>
          </cell>
        </row>
        <row r="89">
          <cell r="A89" t="str">
            <v>27000311-0</v>
          </cell>
          <cell r="B89" t="str">
            <v>CONSTRUCCION OBRAS EMERGENCIA POR SEQUIA DE A.P. RURAL REGIONES IV,V,VI,VII,IX,XII Y R.M.</v>
          </cell>
          <cell r="C89" t="str">
            <v>02</v>
          </cell>
          <cell r="D89" t="str">
            <v>002</v>
          </cell>
        </row>
        <row r="90">
          <cell r="A90" t="str">
            <v>27000311-0</v>
          </cell>
          <cell r="B90" t="str">
            <v>CONSTRUCCION OBRAS EMERGENCIA POR SEQUIA DE A.P. RURAL REGIONES IV,V,VI,VII,IX,XII Y R.M.</v>
          </cell>
          <cell r="C90" t="str">
            <v>02</v>
          </cell>
          <cell r="D90" t="str">
            <v>004</v>
          </cell>
        </row>
        <row r="91">
          <cell r="A91" t="str">
            <v>30001619-0</v>
          </cell>
          <cell r="B91" t="str">
            <v>MEJORAMIENTO Y AMPLIACION SERVICIO AGUA POTABLE RURAL SANTA ROSA DE LEBU</v>
          </cell>
          <cell r="C91" t="str">
            <v>02</v>
          </cell>
          <cell r="D91" t="str">
            <v>002</v>
          </cell>
        </row>
        <row r="92">
          <cell r="A92" t="str">
            <v>30001619-0</v>
          </cell>
          <cell r="B92" t="str">
            <v>MEJORAMIENTO Y AMPLIACION SERVICIO AGUA POTABLE RURAL SANTA ROSA DE LEBU</v>
          </cell>
          <cell r="C92" t="str">
            <v>02</v>
          </cell>
          <cell r="D92" t="str">
            <v>004</v>
          </cell>
        </row>
        <row r="93">
          <cell r="A93" t="str">
            <v>30007611-0</v>
          </cell>
          <cell r="B93" t="str">
            <v>INSTALACION SISTEMA APR CUI CUI CURA FREIRE</v>
          </cell>
          <cell r="C93" t="str">
            <v>02</v>
          </cell>
          <cell r="D93" t="str">
            <v>002</v>
          </cell>
        </row>
        <row r="94">
          <cell r="A94" t="str">
            <v>30033660-0</v>
          </cell>
          <cell r="B94" t="str">
            <v>CONSTRUCCION SERVICIO A.P.R. LA ISLA - PICAZO BAJO</v>
          </cell>
          <cell r="C94" t="str">
            <v>02</v>
          </cell>
          <cell r="D94" t="str">
            <v>002</v>
          </cell>
        </row>
        <row r="95">
          <cell r="A95" t="str">
            <v>30033765-0</v>
          </cell>
          <cell r="B95" t="str">
            <v>CONSTRUCCION SERVICIO A.P. RURAL LA POSADA</v>
          </cell>
          <cell r="C95" t="str">
            <v>02</v>
          </cell>
          <cell r="D95" t="str">
            <v>002</v>
          </cell>
        </row>
        <row r="96">
          <cell r="A96" t="str">
            <v>30034560-0</v>
          </cell>
          <cell r="B96" t="str">
            <v>INSTALACION SERVICIO DE AGUA POTABLE RURAL PICHICUY COMUNA DE LA LIGUA</v>
          </cell>
          <cell r="C96" t="str">
            <v>02</v>
          </cell>
          <cell r="D96" t="str">
            <v>002</v>
          </cell>
        </row>
        <row r="97">
          <cell r="A97" t="str">
            <v>30034575-0</v>
          </cell>
          <cell r="B97" t="str">
            <v>MEJORAMIENTO SERVICIO DE APR EL ASIENTO COMUNA DE ALHUE</v>
          </cell>
          <cell r="C97" t="str">
            <v>02</v>
          </cell>
          <cell r="D97" t="str">
            <v>002</v>
          </cell>
        </row>
        <row r="98">
          <cell r="A98" t="str">
            <v>30034575-0</v>
          </cell>
          <cell r="B98" t="str">
            <v>MEJORAMIENTO SERVICIO DE APR EL ASIENTO COMUNA DE ALHUE</v>
          </cell>
          <cell r="C98" t="str">
            <v>02</v>
          </cell>
          <cell r="D98" t="str">
            <v>004</v>
          </cell>
        </row>
        <row r="99">
          <cell r="A99" t="str">
            <v>30034732-0</v>
          </cell>
          <cell r="B99" t="str">
            <v>AMPLIACION SERVICIO DE A.P.R. EL ASIENTO, COMUNA PUTAENDO PUTAENDO</v>
          </cell>
          <cell r="C99" t="str">
            <v>02</v>
          </cell>
          <cell r="D99" t="str">
            <v>602</v>
          </cell>
        </row>
        <row r="100">
          <cell r="A100" t="str">
            <v>30034732-0</v>
          </cell>
          <cell r="B100" t="str">
            <v>AMPLIACION SERVICIO DE A.P.R. EL ASIENTO, COMUNA PUTAENDO PUTAENDO</v>
          </cell>
          <cell r="C100" t="str">
            <v>02</v>
          </cell>
          <cell r="D100" t="str">
            <v>604</v>
          </cell>
        </row>
        <row r="101">
          <cell r="A101" t="str">
            <v>30035694-0</v>
          </cell>
          <cell r="B101" t="str">
            <v>AMPLIACION SISTEMA DE A.P.RURAL COQUIMBITO ALTOVALSOL LA SERENA</v>
          </cell>
          <cell r="C101" t="str">
            <v>02</v>
          </cell>
          <cell r="D101" t="str">
            <v>002</v>
          </cell>
        </row>
        <row r="102">
          <cell r="A102" t="str">
            <v>30035694-0</v>
          </cell>
          <cell r="B102" t="str">
            <v>AMPLIACION SISTEMA DE A.P.RURAL COQUIMBITO ALTOVALSOL LA SERENA</v>
          </cell>
          <cell r="C102" t="str">
            <v>02</v>
          </cell>
          <cell r="D102" t="str">
            <v>004</v>
          </cell>
        </row>
        <row r="103">
          <cell r="A103" t="str">
            <v>30035809-0</v>
          </cell>
          <cell r="B103" t="str">
            <v>AMPLIACION Y MEJORAMIENTO SISTEMA APR SAMO BAJO OVALLE</v>
          </cell>
          <cell r="C103" t="str">
            <v>02</v>
          </cell>
          <cell r="D103" t="str">
            <v>602</v>
          </cell>
        </row>
        <row r="104">
          <cell r="A104" t="str">
            <v>30035809-0</v>
          </cell>
          <cell r="B104" t="str">
            <v>AMPLIACION Y MEJORAMIENTO SISTEMA APR SAMO BAJO OVALLE</v>
          </cell>
          <cell r="C104" t="str">
            <v>02</v>
          </cell>
          <cell r="D104" t="str">
            <v>604</v>
          </cell>
        </row>
        <row r="105">
          <cell r="A105" t="str">
            <v>30035879-0</v>
          </cell>
          <cell r="B105" t="str">
            <v>AMPLIACION SISTEMA DE A.P.RURAL RAPEL MONTE PATRIA</v>
          </cell>
          <cell r="C105" t="str">
            <v>02</v>
          </cell>
          <cell r="D105" t="str">
            <v>002</v>
          </cell>
        </row>
        <row r="106">
          <cell r="A106" t="str">
            <v>30035879-0</v>
          </cell>
          <cell r="B106" t="str">
            <v>AMPLIACION SISTEMA DE A.P.RURAL RAPEL MONTE PATRIA</v>
          </cell>
          <cell r="C106" t="str">
            <v>02</v>
          </cell>
          <cell r="D106" t="str">
            <v>004</v>
          </cell>
        </row>
        <row r="107">
          <cell r="A107" t="str">
            <v>30036403-0</v>
          </cell>
          <cell r="B107" t="str">
            <v>AMPLIACION Y MEJORAMIENTO SISTEMA APR LAS CAÑAS II ILLAPEL</v>
          </cell>
          <cell r="C107" t="str">
            <v>02</v>
          </cell>
          <cell r="D107" t="str">
            <v>002</v>
          </cell>
        </row>
        <row r="108">
          <cell r="A108" t="str">
            <v>30036403-0</v>
          </cell>
          <cell r="B108" t="str">
            <v>AMPLIACION Y MEJORAMIENTO SISTEMA APR LAS CAÑAS II ILLAPEL</v>
          </cell>
          <cell r="C108" t="str">
            <v>02</v>
          </cell>
          <cell r="D108" t="str">
            <v>004</v>
          </cell>
        </row>
        <row r="109">
          <cell r="A109" t="str">
            <v>30036578-0</v>
          </cell>
          <cell r="B109" t="str">
            <v>AMPLIACION Y MEJORAMIENTO SISTEMA APR CHILLEPIN SALAMANCA</v>
          </cell>
          <cell r="C109" t="str">
            <v>02</v>
          </cell>
          <cell r="D109" t="str">
            <v>002</v>
          </cell>
        </row>
        <row r="110">
          <cell r="A110" t="str">
            <v>30036578-0</v>
          </cell>
          <cell r="B110" t="str">
            <v>AMPLIACION Y MEJORAMIENTO SISTEMA APR CHILLEPIN SALAMANCA</v>
          </cell>
          <cell r="C110" t="str">
            <v>02</v>
          </cell>
          <cell r="D110" t="str">
            <v>004</v>
          </cell>
        </row>
        <row r="111">
          <cell r="A111" t="str">
            <v>30038615-0</v>
          </cell>
          <cell r="B111" t="str">
            <v>INSTALACION SISTEMA APR EL MAITEN ILLAPEL</v>
          </cell>
          <cell r="C111" t="str">
            <v>02</v>
          </cell>
          <cell r="D111" t="str">
            <v>602</v>
          </cell>
        </row>
        <row r="112">
          <cell r="A112" t="str">
            <v>30038615-0</v>
          </cell>
          <cell r="B112" t="str">
            <v>INSTALACION SISTEMA APR EL MAITEN ILLAPEL</v>
          </cell>
          <cell r="C112" t="str">
            <v>02</v>
          </cell>
          <cell r="D112" t="str">
            <v>604</v>
          </cell>
        </row>
        <row r="113">
          <cell r="A113" t="str">
            <v>30042518-0</v>
          </cell>
          <cell r="B113" t="str">
            <v>INSTALACION INSTALACION SISTEMA APR EL HINOJO, PUNITAQUI PUNITAQUI</v>
          </cell>
          <cell r="C113" t="str">
            <v>02</v>
          </cell>
          <cell r="D113" t="str">
            <v>602</v>
          </cell>
        </row>
        <row r="114">
          <cell r="A114" t="str">
            <v>30042518-0</v>
          </cell>
          <cell r="B114" t="str">
            <v>INSTALACION INSTALACION SISTEMA APR EL HINOJO, PUNITAQUI PUNITAQUI</v>
          </cell>
          <cell r="C114" t="str">
            <v>02</v>
          </cell>
          <cell r="D114" t="str">
            <v>604</v>
          </cell>
        </row>
        <row r="115">
          <cell r="A115" t="str">
            <v>30043588-0</v>
          </cell>
          <cell r="B115" t="str">
            <v>MEJORAMIENTO SERVICIO DE APR LOS DIECISIETE COLINA</v>
          </cell>
          <cell r="C115" t="str">
            <v>02</v>
          </cell>
          <cell r="D115" t="str">
            <v>002</v>
          </cell>
        </row>
        <row r="116">
          <cell r="A116" t="str">
            <v>30043871-0</v>
          </cell>
          <cell r="B116" t="str">
            <v>INSTALACION SERVICIO DE AGUA POTABLE RURAL DE CHAUQUEN COMUNA DE PANGUIPULLI</v>
          </cell>
          <cell r="C116" t="str">
            <v>02</v>
          </cell>
          <cell r="D116" t="str">
            <v>002</v>
          </cell>
        </row>
        <row r="117">
          <cell r="A117" t="str">
            <v>30044046-0</v>
          </cell>
          <cell r="B117" t="str">
            <v>MEJORAMIENTO SERVICIO DE AGUA POTABLE RURAL LAS CASCADAS, COMUNA DE PUERTO OCTAY</v>
          </cell>
          <cell r="C117" t="str">
            <v>02</v>
          </cell>
          <cell r="D117" t="str">
            <v>002</v>
          </cell>
        </row>
        <row r="118">
          <cell r="A118" t="str">
            <v>30044046-0</v>
          </cell>
          <cell r="B118" t="str">
            <v>MEJORAMIENTO SERVICIO DE AGUA POTABLE RURAL LAS CASCADAS, COMUNA DE PUERTO OCTAY</v>
          </cell>
          <cell r="C118" t="str">
            <v>02</v>
          </cell>
          <cell r="D118" t="str">
            <v>004</v>
          </cell>
        </row>
        <row r="119">
          <cell r="A119" t="str">
            <v>30044059-0</v>
          </cell>
          <cell r="B119" t="str">
            <v>INSTALACION SISTEMA A.P.R.  ALCONES</v>
          </cell>
          <cell r="C119" t="str">
            <v>02</v>
          </cell>
          <cell r="D119" t="str">
            <v>602</v>
          </cell>
        </row>
        <row r="120">
          <cell r="A120" t="str">
            <v>30044059-0</v>
          </cell>
          <cell r="B120" t="str">
            <v>INSTALACION SISTEMA A.P.R.  ALCONES</v>
          </cell>
          <cell r="C120" t="str">
            <v>02</v>
          </cell>
          <cell r="D120" t="str">
            <v>604</v>
          </cell>
        </row>
        <row r="121">
          <cell r="A121" t="str">
            <v>30044263-0</v>
          </cell>
          <cell r="B121" t="str">
            <v>AMPLIACION  AMPLIACION Y MEJORAMIENTO SISTEMA APR TAHUINCO SALAMANCA</v>
          </cell>
          <cell r="C121" t="str">
            <v>02</v>
          </cell>
          <cell r="D121" t="str">
            <v>002</v>
          </cell>
        </row>
        <row r="122">
          <cell r="A122" t="str">
            <v>30044263-0</v>
          </cell>
          <cell r="B122" t="str">
            <v>AMPLIACION  AMPLIACION Y MEJORAMIENTO SISTEMA APR TAHUINCO SALAMANCA</v>
          </cell>
          <cell r="C122" t="str">
            <v>02</v>
          </cell>
          <cell r="D122" t="str">
            <v>004</v>
          </cell>
        </row>
        <row r="123">
          <cell r="A123" t="str">
            <v>30044284-0</v>
          </cell>
          <cell r="B123" t="str">
            <v>INSTALACION INSTALACION SERVICIO APR CHACA ARICA</v>
          </cell>
          <cell r="C123" t="str">
            <v>02</v>
          </cell>
          <cell r="D123" t="str">
            <v>002</v>
          </cell>
        </row>
        <row r="124">
          <cell r="A124" t="str">
            <v>30045053-0</v>
          </cell>
          <cell r="B124" t="str">
            <v>INSTALACION SISTEMA DE AGUA POTABLE RURAL SECTOR LA FRAGUA ALTO DEL CARMEN</v>
          </cell>
          <cell r="C124" t="str">
            <v>02</v>
          </cell>
          <cell r="D124" t="str">
            <v>002</v>
          </cell>
        </row>
        <row r="125">
          <cell r="A125" t="str">
            <v>30045357-0</v>
          </cell>
          <cell r="B125" t="str">
            <v>AMPLIACION SISTEMA APR EL MAITEN MONTE PATRIA</v>
          </cell>
          <cell r="C125" t="str">
            <v>02</v>
          </cell>
          <cell r="D125" t="str">
            <v>002</v>
          </cell>
        </row>
        <row r="126">
          <cell r="A126" t="str">
            <v>30045357-0</v>
          </cell>
          <cell r="B126" t="str">
            <v>AMPLIACION SISTEMA APR EL MAITEN MONTE PATRIA</v>
          </cell>
          <cell r="C126" t="str">
            <v>02</v>
          </cell>
          <cell r="D126" t="str">
            <v>004</v>
          </cell>
        </row>
        <row r="127">
          <cell r="A127" t="str">
            <v>30045458-0</v>
          </cell>
          <cell r="B127" t="str">
            <v>NORMALIZACION DEL SISTEMA AGUA POTABLE RURAL DE PUERTO EDEN</v>
          </cell>
          <cell r="C127" t="str">
            <v>02</v>
          </cell>
          <cell r="D127" t="str">
            <v>602</v>
          </cell>
          <cell r="G127">
            <v>37024</v>
          </cell>
        </row>
        <row r="128">
          <cell r="A128" t="str">
            <v>30045458-0</v>
          </cell>
          <cell r="B128" t="str">
            <v>NORMALIZACION DEL SISTEMA AGUA POTABLE RURAL DE PUERTO EDEN</v>
          </cell>
          <cell r="C128" t="str">
            <v>02</v>
          </cell>
          <cell r="D128" t="str">
            <v>604</v>
          </cell>
          <cell r="G128">
            <v>382939</v>
          </cell>
        </row>
        <row r="129">
          <cell r="A129" t="str">
            <v>30045623-0</v>
          </cell>
          <cell r="B129" t="str">
            <v>CONSTRUCCION POZO PROFUNDO CAUDAL GARANTIZADO CHACAY CHACAY, PINTO</v>
          </cell>
          <cell r="C129" t="str">
            <v>02</v>
          </cell>
          <cell r="D129" t="str">
            <v>002</v>
          </cell>
        </row>
        <row r="130">
          <cell r="A130" t="str">
            <v>30045635-0</v>
          </cell>
          <cell r="B130" t="str">
            <v>INSTALACION SISTEMA A.P.R. EL HUAPE CENTRO</v>
          </cell>
          <cell r="C130" t="str">
            <v>02</v>
          </cell>
          <cell r="D130" t="str">
            <v>602</v>
          </cell>
          <cell r="G130">
            <v>50076</v>
          </cell>
        </row>
        <row r="131">
          <cell r="A131" t="str">
            <v>30045635-0</v>
          </cell>
          <cell r="B131" t="str">
            <v>INSTALACION SISTEMA A.P.R. EL HUAPE CENTRO</v>
          </cell>
          <cell r="C131" t="str">
            <v>02</v>
          </cell>
          <cell r="D131" t="str">
            <v>604</v>
          </cell>
          <cell r="G131">
            <v>323079</v>
          </cell>
        </row>
        <row r="132">
          <cell r="A132" t="str">
            <v>30045671-0</v>
          </cell>
          <cell r="B132" t="str">
            <v>MEJORAMIENTO SERVICIO DE AGUA POTABLE VILLA ALBERTO CALLEJAS</v>
          </cell>
          <cell r="C132" t="str">
            <v>02</v>
          </cell>
          <cell r="D132" t="str">
            <v>602</v>
          </cell>
        </row>
        <row r="133">
          <cell r="A133" t="str">
            <v>30045671-0</v>
          </cell>
          <cell r="B133" t="str">
            <v>MEJORAMIENTO SERVICIO DE AGUA POTABLE VILLA ALBERTO CALLEJAS</v>
          </cell>
          <cell r="C133" t="str">
            <v>02</v>
          </cell>
          <cell r="D133" t="str">
            <v>604</v>
          </cell>
        </row>
        <row r="134">
          <cell r="A134" t="str">
            <v>30045744-0</v>
          </cell>
          <cell r="B134" t="str">
            <v>AMPLIACION AMPLIACION SERVICIO DE A P R LA AMERICANA COMUNA DE HIJUELAS HIJUELAS</v>
          </cell>
          <cell r="C134" t="str">
            <v>02</v>
          </cell>
          <cell r="D134" t="str">
            <v>002</v>
          </cell>
        </row>
        <row r="135">
          <cell r="A135" t="str">
            <v>30045832-0</v>
          </cell>
          <cell r="B135" t="str">
            <v>CONSERVACION Y REPARACION SISTEMA A.P.R. MALLÍN GRANDE</v>
          </cell>
          <cell r="C135" t="str">
            <v>02</v>
          </cell>
          <cell r="D135" t="str">
            <v>602</v>
          </cell>
        </row>
        <row r="136">
          <cell r="A136" t="str">
            <v>30045832-0</v>
          </cell>
          <cell r="B136" t="str">
            <v>CONSERVACION Y REPARACION SISTEMA A.P.R. MALLÍN GRANDE</v>
          </cell>
          <cell r="C136" t="str">
            <v>02</v>
          </cell>
          <cell r="D136" t="str">
            <v>604</v>
          </cell>
        </row>
        <row r="137">
          <cell r="A137" t="str">
            <v>30050650-0</v>
          </cell>
          <cell r="B137" t="str">
            <v>INSTALACION SERVICIO A.P.RURAL EL CASUTO Y POBLACIÓN, COMUNA DE  PAREDONES</v>
          </cell>
          <cell r="C137" t="str">
            <v>02</v>
          </cell>
          <cell r="D137" t="str">
            <v>002</v>
          </cell>
        </row>
        <row r="138">
          <cell r="A138" t="str">
            <v>30051000-0</v>
          </cell>
          <cell r="B138" t="str">
            <v>INSTALACION SERVICIO DE APR DE QUERELEMA EL CALVARIO PAREDONES</v>
          </cell>
          <cell r="C138" t="str">
            <v>02</v>
          </cell>
          <cell r="D138" t="str">
            <v>002</v>
          </cell>
        </row>
        <row r="139">
          <cell r="A139" t="str">
            <v>30051004-0</v>
          </cell>
          <cell r="B139" t="str">
            <v>INSTALACION SERVICIO DE A.P.RURAL  DE LOS PARRONES, COMUNA DE PERALILLO</v>
          </cell>
          <cell r="C139" t="str">
            <v>02</v>
          </cell>
          <cell r="D139" t="str">
            <v>002</v>
          </cell>
        </row>
        <row r="140">
          <cell r="A140" t="str">
            <v>30051152-0</v>
          </cell>
          <cell r="B140" t="str">
            <v>MEJORAMIENTO SERVICIO DE A.P.R. EL TREBAL- CERRILLOS, COMUNA DE RENGO</v>
          </cell>
          <cell r="C140" t="str">
            <v>02</v>
          </cell>
          <cell r="D140" t="str">
            <v>602</v>
          </cell>
        </row>
        <row r="141">
          <cell r="A141" t="str">
            <v>30051152-0</v>
          </cell>
          <cell r="B141" t="str">
            <v>MEJORAMIENTO SERVICIO DE A.P.R. EL TREBAL- CERRILLOS, COMUNA DE RENGO</v>
          </cell>
          <cell r="C141" t="str">
            <v>02</v>
          </cell>
          <cell r="D141" t="str">
            <v>604</v>
          </cell>
        </row>
        <row r="142">
          <cell r="A142" t="str">
            <v>30051203-0</v>
          </cell>
          <cell r="B142" t="str">
            <v>MEJORAMIENTO SERVICIO DE A.P.R. EL RULO, COMUNA DE  COINCO</v>
          </cell>
          <cell r="C142" t="str">
            <v>02</v>
          </cell>
          <cell r="D142" t="str">
            <v>002</v>
          </cell>
        </row>
        <row r="143">
          <cell r="A143" t="str">
            <v>30051203-0</v>
          </cell>
          <cell r="B143" t="str">
            <v>MEJORAMIENTO SERVICIO DE A.P.R. EL RULO, COMUNA DE  COINCO</v>
          </cell>
          <cell r="C143" t="str">
            <v>02</v>
          </cell>
          <cell r="D143" t="str">
            <v>004</v>
          </cell>
        </row>
        <row r="144">
          <cell r="A144" t="str">
            <v>30051249-0</v>
          </cell>
          <cell r="B144" t="str">
            <v>MEJORAMIENTO SERVICIO DE APR LAS VEGAS SALSIPUEDES MALLOA</v>
          </cell>
          <cell r="C144" t="str">
            <v>02</v>
          </cell>
          <cell r="D144" t="str">
            <v>002</v>
          </cell>
        </row>
        <row r="145">
          <cell r="A145" t="str">
            <v>30051249-0</v>
          </cell>
          <cell r="B145" t="str">
            <v>MEJORAMIENTO SERVICIO DE APR LAS VEGAS SALSIPUEDES MALLOA</v>
          </cell>
          <cell r="C145" t="str">
            <v>02</v>
          </cell>
          <cell r="D145" t="str">
            <v>004</v>
          </cell>
        </row>
        <row r="146">
          <cell r="A146" t="str">
            <v>30051303-0</v>
          </cell>
          <cell r="B146" t="str">
            <v>AMPLIACION SERVICIO DE APR LA AGUADA LAS DAMAS LITUECHE</v>
          </cell>
          <cell r="C146" t="str">
            <v>02</v>
          </cell>
          <cell r="D146" t="str">
            <v>002</v>
          </cell>
        </row>
        <row r="147">
          <cell r="A147" t="str">
            <v>30051354-0</v>
          </cell>
          <cell r="B147" t="str">
            <v>MEJORAMIENTO SISTEMA APR LAS MARIPOSAS LAS MARIPOSAS, CHILLAN</v>
          </cell>
          <cell r="C147" t="str">
            <v>02</v>
          </cell>
          <cell r="D147" t="str">
            <v>002</v>
          </cell>
        </row>
        <row r="148">
          <cell r="A148" t="str">
            <v>30051354-0</v>
          </cell>
          <cell r="B148" t="str">
            <v>MEJORAMIENTO SISTEMA APR LAS MARIPOSAS LAS MARIPOSAS, CHILLAN</v>
          </cell>
          <cell r="C148" t="str">
            <v>02</v>
          </cell>
          <cell r="D148" t="str">
            <v>004</v>
          </cell>
        </row>
        <row r="149">
          <cell r="A149" t="str">
            <v>30051577-0</v>
          </cell>
          <cell r="B149" t="str">
            <v>AMPLIACION  A.P.R. LOS MAITENES A EL INCA Y EL ALAMO, SAN VICENTE</v>
          </cell>
          <cell r="C149" t="str">
            <v>02</v>
          </cell>
          <cell r="D149" t="str">
            <v>002</v>
          </cell>
        </row>
        <row r="150">
          <cell r="A150" t="str">
            <v>30051577-0</v>
          </cell>
          <cell r="B150" t="str">
            <v>AMPLIACION  A.P.R. LOS MAITENES A EL INCA Y EL ALAMO, SAN VICENTE</v>
          </cell>
          <cell r="C150" t="str">
            <v>02</v>
          </cell>
          <cell r="D150" t="str">
            <v>004</v>
          </cell>
        </row>
        <row r="151">
          <cell r="A151" t="str">
            <v>30051581-0</v>
          </cell>
          <cell r="B151" t="str">
            <v>MEJORAMIENTO SERVICIO DE APR EL HUEMUL, COMUNA DE  CHIMBARONGO</v>
          </cell>
          <cell r="C151" t="str">
            <v>02</v>
          </cell>
          <cell r="D151" t="str">
            <v>602</v>
          </cell>
        </row>
        <row r="152">
          <cell r="A152" t="str">
            <v>30051581-0</v>
          </cell>
          <cell r="B152" t="str">
            <v>MEJORAMIENTO SERVICIO DE APR EL HUEMUL, COMUNA DE  CHIMBARONGO</v>
          </cell>
          <cell r="C152" t="str">
            <v>02</v>
          </cell>
          <cell r="D152" t="str">
            <v>604</v>
          </cell>
        </row>
        <row r="153">
          <cell r="A153" t="str">
            <v>30054649-0</v>
          </cell>
          <cell r="B153" t="str">
            <v>MEJORAMIENTO DEL SERVICIO APR  EL MAUCO-MANZANAR-CAROLMO</v>
          </cell>
          <cell r="C153" t="str">
            <v>02</v>
          </cell>
          <cell r="D153" t="str">
            <v>602</v>
          </cell>
        </row>
        <row r="154">
          <cell r="A154" t="str">
            <v>30054649-0</v>
          </cell>
          <cell r="B154" t="str">
            <v>MEJORAMIENTO DEL SERVICIO APR  EL MAUCO-MANZANAR-CAROLMO</v>
          </cell>
          <cell r="C154" t="str">
            <v>02</v>
          </cell>
          <cell r="D154" t="str">
            <v>604</v>
          </cell>
        </row>
        <row r="155">
          <cell r="A155" t="str">
            <v>30054650-0</v>
          </cell>
          <cell r="B155" t="str">
            <v>MEJORAMIENTO SERVICIO DE APR PACHACAMITA - CERRO LA VIRGEN</v>
          </cell>
          <cell r="C155" t="str">
            <v>02</v>
          </cell>
          <cell r="D155" t="str">
            <v>602</v>
          </cell>
        </row>
        <row r="156">
          <cell r="A156" t="str">
            <v>30054650-0</v>
          </cell>
          <cell r="B156" t="str">
            <v>MEJORAMIENTO SERVICIO DE APR PACHACAMITA - CERRO LA VIRGEN</v>
          </cell>
          <cell r="C156" t="str">
            <v>02</v>
          </cell>
          <cell r="D156" t="str">
            <v>604</v>
          </cell>
        </row>
        <row r="157">
          <cell r="A157" t="str">
            <v>30057577-0</v>
          </cell>
          <cell r="B157" t="str">
            <v>MEJORAMIENTO SERVICIO APR LA SOMBRA - LOS PINOS</v>
          </cell>
          <cell r="C157" t="str">
            <v>02</v>
          </cell>
          <cell r="D157" t="str">
            <v>602</v>
          </cell>
        </row>
        <row r="158">
          <cell r="A158" t="str">
            <v>30057577-0</v>
          </cell>
          <cell r="B158" t="str">
            <v>MEJORAMIENTO SERVICIO APR LA SOMBRA - LOS PINOS</v>
          </cell>
          <cell r="C158" t="str">
            <v>02</v>
          </cell>
          <cell r="D158" t="str">
            <v>604</v>
          </cell>
        </row>
        <row r="159">
          <cell r="A159" t="str">
            <v>30057742-0</v>
          </cell>
          <cell r="B159" t="str">
            <v>AMPLIACION SERVICIO DE A.P.R. LLAVERÍA A BARRANCAS, COMUNA DE LAS CABRAS</v>
          </cell>
          <cell r="C159" t="str">
            <v>02</v>
          </cell>
          <cell r="D159" t="str">
            <v>002</v>
          </cell>
        </row>
        <row r="160">
          <cell r="A160" t="str">
            <v>30057742-0</v>
          </cell>
          <cell r="B160" t="str">
            <v>AMPLIACION SERVICIO DE A.P.R. LLAVERÍA A BARRANCAS, COMUNA DE LAS CABRAS</v>
          </cell>
          <cell r="C160" t="str">
            <v>02</v>
          </cell>
          <cell r="D160" t="str">
            <v>004</v>
          </cell>
        </row>
        <row r="161">
          <cell r="A161" t="str">
            <v>30057750-0</v>
          </cell>
          <cell r="B161" t="str">
            <v>AMPLIACION SERVICIO DE APR UNION POLONIA SAN FERNANDO</v>
          </cell>
          <cell r="C161" t="str">
            <v>02</v>
          </cell>
          <cell r="D161" t="str">
            <v>602</v>
          </cell>
        </row>
        <row r="162">
          <cell r="A162" t="str">
            <v>30057750-0</v>
          </cell>
          <cell r="B162" t="str">
            <v>AMPLIACION SERVICIO DE APR UNION POLONIA SAN FERNANDO</v>
          </cell>
          <cell r="C162" t="str">
            <v>02</v>
          </cell>
          <cell r="D162" t="str">
            <v>604</v>
          </cell>
        </row>
        <row r="163">
          <cell r="A163" t="str">
            <v>30057824-0</v>
          </cell>
          <cell r="B163" t="str">
            <v>MEJORAMIENTO Y AMPLIACION SISTEMA APR TUTUQUEN</v>
          </cell>
          <cell r="C163" t="str">
            <v>02</v>
          </cell>
          <cell r="D163" t="str">
            <v>002</v>
          </cell>
        </row>
        <row r="164">
          <cell r="A164" t="str">
            <v>30057850-0</v>
          </cell>
          <cell r="B164" t="str">
            <v>MEJORAMIENTO SERVICIO DE APR LA PATAGUA LA PATAGUILLA SANTA CRUZ</v>
          </cell>
          <cell r="C164" t="str">
            <v>02</v>
          </cell>
          <cell r="D164" t="str">
            <v>602</v>
          </cell>
        </row>
        <row r="165">
          <cell r="A165" t="str">
            <v>30057850-0</v>
          </cell>
          <cell r="B165" t="str">
            <v>MEJORAMIENTO SERVICIO DE APR LA PATAGUA LA PATAGUILLA SANTA CRUZ</v>
          </cell>
          <cell r="C165" t="str">
            <v>02</v>
          </cell>
          <cell r="D165" t="str">
            <v>604</v>
          </cell>
        </row>
        <row r="166">
          <cell r="A166" t="str">
            <v>30059747-0</v>
          </cell>
          <cell r="B166" t="str">
            <v>MEJORAMIENTO SERVICIO DE APR EL MANZANO DE LAS CABRAS LAS CABRAS</v>
          </cell>
          <cell r="C166" t="str">
            <v>02</v>
          </cell>
          <cell r="D166" t="str">
            <v>002</v>
          </cell>
        </row>
        <row r="167">
          <cell r="A167" t="str">
            <v>30059747-0</v>
          </cell>
          <cell r="B167" t="str">
            <v>MEJORAMIENTO SERVICIO DE APR EL MANZANO DE LAS CABRAS LAS CABRAS</v>
          </cell>
          <cell r="C167" t="str">
            <v>02</v>
          </cell>
          <cell r="D167" t="str">
            <v>004</v>
          </cell>
        </row>
        <row r="168">
          <cell r="A168" t="str">
            <v>30060744-0</v>
          </cell>
          <cell r="B168" t="str">
            <v>INSTALACION SISTEMA A.P.R. EL DURAZNO COMBARBALA</v>
          </cell>
          <cell r="C168" t="str">
            <v>02</v>
          </cell>
          <cell r="D168" t="str">
            <v>602</v>
          </cell>
        </row>
        <row r="169">
          <cell r="A169" t="str">
            <v>30060744-0</v>
          </cell>
          <cell r="B169" t="str">
            <v>INSTALACION SISTEMA A.P.R. EL DURAZNO COMBARBALA</v>
          </cell>
          <cell r="C169" t="str">
            <v>02</v>
          </cell>
          <cell r="D169" t="str">
            <v>604</v>
          </cell>
        </row>
        <row r="170">
          <cell r="A170" t="str">
            <v>30060980-0</v>
          </cell>
          <cell r="B170" t="str">
            <v>CONSTRUCCION AMPLIACION SERVICIO DE AGUA POTABLE RURAL MELON</v>
          </cell>
          <cell r="C170" t="str">
            <v>02</v>
          </cell>
          <cell r="D170" t="str">
            <v>602</v>
          </cell>
        </row>
        <row r="171">
          <cell r="A171" t="str">
            <v>30060980-0</v>
          </cell>
          <cell r="B171" t="str">
            <v>CONSTRUCCION AMPLIACION SERVICIO DE AGUA POTABLE RURAL MELON</v>
          </cell>
          <cell r="C171" t="str">
            <v>02</v>
          </cell>
          <cell r="D171" t="str">
            <v>604</v>
          </cell>
        </row>
        <row r="172">
          <cell r="A172" t="str">
            <v>30060981-0</v>
          </cell>
          <cell r="B172" t="str">
            <v>AMPLIACION SERVICIO DE AGUA POTABLE RURAL LO ROJAS</v>
          </cell>
          <cell r="C172" t="str">
            <v>02</v>
          </cell>
          <cell r="D172" t="str">
            <v>602</v>
          </cell>
        </row>
        <row r="173">
          <cell r="A173" t="str">
            <v>30060981-0</v>
          </cell>
          <cell r="B173" t="str">
            <v>AMPLIACION SERVICIO DE AGUA POTABLE RURAL LO ROJAS</v>
          </cell>
          <cell r="C173" t="str">
            <v>02</v>
          </cell>
          <cell r="D173" t="str">
            <v>604</v>
          </cell>
        </row>
        <row r="174">
          <cell r="A174" t="str">
            <v>30060984-0</v>
          </cell>
          <cell r="B174" t="str">
            <v>AMPLIACION  SERVICIO DE AGUA POTABLE RURAL LAS VEGAS LLAY LLAY</v>
          </cell>
          <cell r="C174" t="str">
            <v>02</v>
          </cell>
          <cell r="D174" t="str">
            <v>602</v>
          </cell>
        </row>
        <row r="175">
          <cell r="A175" t="str">
            <v>30060984-0</v>
          </cell>
          <cell r="B175" t="str">
            <v>AMPLIACION  SERVICIO DE AGUA POTABLE RURAL LAS VEGAS LLAY LLAY</v>
          </cell>
          <cell r="C175" t="str">
            <v>02</v>
          </cell>
          <cell r="D175" t="str">
            <v>604</v>
          </cell>
        </row>
        <row r="176">
          <cell r="A176" t="str">
            <v>30061848-0</v>
          </cell>
          <cell r="B176" t="str">
            <v>INSTALACION SERVICIO DE AGUA POTABLE RURAL DE PARAGUAY CHICO COMUNA DE LOS MUERMOS</v>
          </cell>
          <cell r="C176" t="str">
            <v>02</v>
          </cell>
          <cell r="D176" t="str">
            <v>002</v>
          </cell>
        </row>
        <row r="177">
          <cell r="A177" t="str">
            <v>30061854-0</v>
          </cell>
          <cell r="B177" t="str">
            <v>MEJORAMIENTO SERVICIO DE AGUA POTABLE RURAL DE MEHUIN</v>
          </cell>
          <cell r="C177" t="str">
            <v>02</v>
          </cell>
          <cell r="D177" t="str">
            <v>602</v>
          </cell>
          <cell r="G177">
            <v>48392</v>
          </cell>
        </row>
        <row r="178">
          <cell r="A178" t="str">
            <v>30061854-0</v>
          </cell>
          <cell r="B178" t="str">
            <v>MEJORAMIENTO SERVICIO DE AGUA POTABLE RURAL DE MEHUIN</v>
          </cell>
          <cell r="C178" t="str">
            <v>02</v>
          </cell>
          <cell r="D178" t="str">
            <v>604</v>
          </cell>
          <cell r="G178">
            <v>345661</v>
          </cell>
        </row>
        <row r="179">
          <cell r="A179" t="str">
            <v>30064041-0</v>
          </cell>
          <cell r="B179" t="str">
            <v>MEJORAMIENTO SISTEMA APR MELIPEUCO MELIPEUCO</v>
          </cell>
          <cell r="C179" t="str">
            <v>02</v>
          </cell>
          <cell r="D179" t="str">
            <v>002</v>
          </cell>
        </row>
        <row r="180">
          <cell r="A180" t="str">
            <v>30064041-0</v>
          </cell>
          <cell r="B180" t="str">
            <v>MEJORAMIENTO SISTEMA APR MELIPEUCO MELIPEUCO</v>
          </cell>
          <cell r="C180" t="str">
            <v>02</v>
          </cell>
          <cell r="D180" t="str">
            <v>004</v>
          </cell>
        </row>
        <row r="181">
          <cell r="A181" t="str">
            <v>30064300-0</v>
          </cell>
          <cell r="B181" t="str">
            <v>INSTALACION SISTEMA APR LAS COCINERAS ILLAPEL</v>
          </cell>
          <cell r="C181" t="str">
            <v>02</v>
          </cell>
          <cell r="D181" t="str">
            <v>602</v>
          </cell>
        </row>
        <row r="182">
          <cell r="A182" t="str">
            <v>30064300-0</v>
          </cell>
          <cell r="B182" t="str">
            <v>INSTALACION SISTEMA APR LAS COCINERAS ILLAPEL</v>
          </cell>
          <cell r="C182" t="str">
            <v>02</v>
          </cell>
          <cell r="D182" t="str">
            <v>604</v>
          </cell>
        </row>
        <row r="183">
          <cell r="A183" t="str">
            <v>30064768-0</v>
          </cell>
          <cell r="B183" t="str">
            <v>INSTALACION SISTEMA APR. SAN PEDRO COPIAPO</v>
          </cell>
          <cell r="C183" t="str">
            <v>02</v>
          </cell>
          <cell r="D183" t="str">
            <v>602</v>
          </cell>
        </row>
        <row r="184">
          <cell r="A184" t="str">
            <v>30064768-0</v>
          </cell>
          <cell r="B184" t="str">
            <v>INSTALACION SISTEMA APR. SAN PEDRO COPIAPO</v>
          </cell>
          <cell r="C184" t="str">
            <v>02</v>
          </cell>
          <cell r="D184" t="str">
            <v>604</v>
          </cell>
        </row>
        <row r="185">
          <cell r="A185" t="str">
            <v>30064875-0</v>
          </cell>
          <cell r="B185" t="str">
            <v>INSTALACION SISTEMA A.P.RURAL ALGARROBO BAJO OVALLE</v>
          </cell>
          <cell r="C185" t="str">
            <v>02</v>
          </cell>
          <cell r="D185" t="str">
            <v>002</v>
          </cell>
        </row>
        <row r="186">
          <cell r="A186" t="str">
            <v>30064875-0</v>
          </cell>
          <cell r="B186" t="str">
            <v>INSTALACION SISTEMA A.P.RURAL ALGARROBO BAJO OVALLE</v>
          </cell>
          <cell r="C186" t="str">
            <v>02</v>
          </cell>
          <cell r="D186" t="str">
            <v>004</v>
          </cell>
        </row>
        <row r="187">
          <cell r="A187" t="str">
            <v>30065933-0</v>
          </cell>
          <cell r="B187" t="str">
            <v>INSTALACION SISTEMA APR MENQUE</v>
          </cell>
          <cell r="C187" t="str">
            <v>02</v>
          </cell>
          <cell r="D187" t="str">
            <v>002</v>
          </cell>
        </row>
        <row r="188">
          <cell r="A188" t="str">
            <v>30066979-0</v>
          </cell>
          <cell r="B188" t="str">
            <v>INSTALACION ARRANQUES DE A.P. Y U.D. LOCALIDAD DE PEINE</v>
          </cell>
          <cell r="C188" t="str">
            <v>02</v>
          </cell>
          <cell r="D188" t="str">
            <v>004</v>
          </cell>
        </row>
        <row r="189">
          <cell r="A189" t="str">
            <v>30067888-0</v>
          </cell>
          <cell r="B189" t="str">
            <v>INSTALACION SERVICIO DE APR LOS QUILLAYES LAS CABRAS</v>
          </cell>
          <cell r="C189" t="str">
            <v>02</v>
          </cell>
          <cell r="D189" t="str">
            <v>002</v>
          </cell>
        </row>
        <row r="190">
          <cell r="A190" t="str">
            <v>30067963-0</v>
          </cell>
          <cell r="B190" t="str">
            <v>MEJORAMIENTO SERVICIO DE APR DE TOTIHUE REQUINOA</v>
          </cell>
          <cell r="C190" t="str">
            <v>02</v>
          </cell>
          <cell r="D190" t="str">
            <v>002</v>
          </cell>
        </row>
        <row r="191">
          <cell r="A191" t="str">
            <v>30067963-0</v>
          </cell>
          <cell r="B191" t="str">
            <v>MEJORAMIENTO SERVICIO DE APR DE TOTIHUE REQUINOA</v>
          </cell>
          <cell r="C191" t="str">
            <v>02</v>
          </cell>
          <cell r="D191" t="str">
            <v>004</v>
          </cell>
        </row>
        <row r="192">
          <cell r="A192" t="str">
            <v>30067973-0</v>
          </cell>
          <cell r="B192" t="str">
            <v>MEJORAMIENTO SERVICIO DE APR SAN ENRIQUE CHIMBARONGO</v>
          </cell>
          <cell r="C192" t="str">
            <v>02</v>
          </cell>
          <cell r="D192" t="str">
            <v>002</v>
          </cell>
        </row>
        <row r="193">
          <cell r="A193" t="str">
            <v>30067973-0</v>
          </cell>
          <cell r="B193" t="str">
            <v>MEJORAMIENTO SERVICIO DE APR SAN ENRIQUE CHIMBARONGO</v>
          </cell>
          <cell r="C193" t="str">
            <v>02</v>
          </cell>
          <cell r="D193" t="str">
            <v>004</v>
          </cell>
        </row>
        <row r="194">
          <cell r="A194" t="str">
            <v>30067977-0</v>
          </cell>
          <cell r="B194" t="str">
            <v>MEJORAMIENTO SERVICIO DE APR RINCONADA DE JAUREGUI CHEPICA</v>
          </cell>
          <cell r="C194" t="str">
            <v>02</v>
          </cell>
          <cell r="D194" t="str">
            <v>602</v>
          </cell>
        </row>
        <row r="195">
          <cell r="A195" t="str">
            <v>30067977-0</v>
          </cell>
          <cell r="B195" t="str">
            <v>MEJORAMIENTO SERVICIO DE APR RINCONADA DE JAUREGUI CHEPICA</v>
          </cell>
          <cell r="C195" t="str">
            <v>02</v>
          </cell>
          <cell r="D195" t="str">
            <v>604</v>
          </cell>
        </row>
        <row r="196">
          <cell r="A196" t="str">
            <v>30068145-0</v>
          </cell>
          <cell r="B196" t="str">
            <v>INSTALACION SERVICIO DE AGUA POTABLE RURAL DE CUINCO ALTO COMUNA DE QUELLON</v>
          </cell>
          <cell r="C196" t="str">
            <v>02</v>
          </cell>
          <cell r="D196" t="str">
            <v>002</v>
          </cell>
        </row>
        <row r="197">
          <cell r="A197" t="str">
            <v>30068168-0</v>
          </cell>
          <cell r="B197" t="str">
            <v>AMPLIACION SISTEMA APR UNION CORDILLERA CUNCO</v>
          </cell>
          <cell r="C197" t="str">
            <v>02</v>
          </cell>
          <cell r="D197" t="str">
            <v>002</v>
          </cell>
        </row>
        <row r="198">
          <cell r="A198" t="str">
            <v>30068168-0</v>
          </cell>
          <cell r="B198" t="str">
            <v>AMPLIACION SISTEMA APR UNION CORDILLERA CUNCO</v>
          </cell>
          <cell r="C198" t="str">
            <v>02</v>
          </cell>
          <cell r="D198" t="str">
            <v>004</v>
          </cell>
        </row>
        <row r="199">
          <cell r="A199" t="str">
            <v>30068176-0</v>
          </cell>
          <cell r="B199" t="str">
            <v>AMPLIACION SISTEMA APR VILLA SECA OVALLE</v>
          </cell>
          <cell r="C199" t="str">
            <v>02</v>
          </cell>
          <cell r="D199" t="str">
            <v>002</v>
          </cell>
        </row>
        <row r="200">
          <cell r="A200" t="str">
            <v>30068176-0</v>
          </cell>
          <cell r="B200" t="str">
            <v>AMPLIACION SISTEMA APR VILLA SECA OVALLE</v>
          </cell>
          <cell r="C200" t="str">
            <v>02</v>
          </cell>
          <cell r="D200" t="str">
            <v>004</v>
          </cell>
        </row>
        <row r="201">
          <cell r="A201" t="str">
            <v>30068195-0</v>
          </cell>
          <cell r="B201" t="str">
            <v>AMPLIACION Y MEJORAMIENTO A.P.RURAL LAS HORNILLAS HACIA PORVENIR</v>
          </cell>
          <cell r="C201" t="str">
            <v>02</v>
          </cell>
          <cell r="D201" t="str">
            <v>002</v>
          </cell>
        </row>
        <row r="202">
          <cell r="A202" t="str">
            <v>30068199-0</v>
          </cell>
          <cell r="B202" t="str">
            <v>AMPLIACION APR LOS MONTES HACIA COREL-MACAL-PUENTE ALTO COMUNA DE SAN CLEMENTE</v>
          </cell>
          <cell r="C202" t="str">
            <v>02</v>
          </cell>
          <cell r="D202" t="str">
            <v>002</v>
          </cell>
        </row>
        <row r="203">
          <cell r="A203" t="str">
            <v>30068289-0</v>
          </cell>
          <cell r="B203" t="str">
            <v>CONSTRUCCION INSTALACION DE SERVICIO APR DE CULENAR , COMUNA DE COIHUECO</v>
          </cell>
          <cell r="C203" t="str">
            <v>02</v>
          </cell>
          <cell r="D203" t="str">
            <v>002</v>
          </cell>
        </row>
        <row r="204">
          <cell r="A204" t="str">
            <v>30068596-0</v>
          </cell>
          <cell r="B204" t="str">
            <v>CONSERVACION Y REPARACION SISTEMA A.P.R. VILLA ORTEGA</v>
          </cell>
          <cell r="C204" t="str">
            <v>02</v>
          </cell>
          <cell r="D204" t="str">
            <v>002</v>
          </cell>
        </row>
        <row r="205">
          <cell r="A205" t="str">
            <v>30068596-0</v>
          </cell>
          <cell r="B205" t="str">
            <v>CONSERVACION Y REPARACION SISTEMA A.P.R. VILLA ORTEGA</v>
          </cell>
          <cell r="C205" t="str">
            <v>02</v>
          </cell>
          <cell r="D205" t="str">
            <v>004</v>
          </cell>
        </row>
        <row r="206">
          <cell r="A206" t="str">
            <v>30068600-0</v>
          </cell>
          <cell r="B206" t="str">
            <v>CONSERVACION Y REPARACION SISTEMA A.P.R. ÑIREHUAO</v>
          </cell>
          <cell r="C206" t="str">
            <v>02</v>
          </cell>
          <cell r="D206" t="str">
            <v>002</v>
          </cell>
        </row>
        <row r="207">
          <cell r="A207" t="str">
            <v>30068600-0</v>
          </cell>
          <cell r="B207" t="str">
            <v>CONSERVACION Y REPARACION SISTEMA A.P.R. ÑIREHUAO</v>
          </cell>
          <cell r="C207" t="str">
            <v>02</v>
          </cell>
          <cell r="D207" t="str">
            <v>004</v>
          </cell>
        </row>
        <row r="208">
          <cell r="A208" t="str">
            <v>30068921-0</v>
          </cell>
          <cell r="B208" t="str">
            <v>MEJORAMIENTO AMPLIACION SERVICIO APR LOCALIDAD DE QUIRIQUINA , COMUNA DE SAN IGNACIO</v>
          </cell>
          <cell r="C208" t="str">
            <v>02</v>
          </cell>
          <cell r="D208" t="str">
            <v>002</v>
          </cell>
        </row>
        <row r="209">
          <cell r="A209" t="str">
            <v>30068921-0</v>
          </cell>
          <cell r="B209" t="str">
            <v>MEJORAMIENTO AMPLIACION SERVICIO APR LOCALIDAD DE QUIRIQUINA , COMUNA DE SAN IGNACIO</v>
          </cell>
          <cell r="C209" t="str">
            <v>02</v>
          </cell>
          <cell r="D209" t="str">
            <v>004</v>
          </cell>
        </row>
        <row r="210">
          <cell r="A210" t="str">
            <v>30068924-0</v>
          </cell>
          <cell r="B210" t="str">
            <v>CONSTRUCCION INSTALACION SERVICIO DE APR LA CURVA , COMUNA DE CAÑETE</v>
          </cell>
          <cell r="C210" t="str">
            <v>02</v>
          </cell>
          <cell r="D210" t="str">
            <v>002</v>
          </cell>
        </row>
        <row r="211">
          <cell r="A211" t="str">
            <v>30068925-0</v>
          </cell>
          <cell r="B211" t="str">
            <v>CONSTRUCCION INSTALACION SERVICIO APR VILLA LOS RIOS , COMUNA DE LOS ALAMOS</v>
          </cell>
          <cell r="C211" t="str">
            <v>02</v>
          </cell>
          <cell r="D211" t="str">
            <v>002</v>
          </cell>
        </row>
        <row r="212">
          <cell r="A212" t="str">
            <v>30068926-0</v>
          </cell>
          <cell r="B212" t="str">
            <v>CONSTRUCCION INSTALACION SERVICIO DE APR PANGUE , COMUNA DE LOS ALAMOS</v>
          </cell>
          <cell r="C212" t="str">
            <v>02</v>
          </cell>
          <cell r="D212" t="str">
            <v>002</v>
          </cell>
        </row>
        <row r="213">
          <cell r="A213" t="str">
            <v>30068976-0</v>
          </cell>
          <cell r="B213" t="str">
            <v>INSTALACION SERVICIO DE AGUA POTABLE RURAL DE ACHEUQUE COMUNA DE PUQUELDON</v>
          </cell>
          <cell r="C213" t="str">
            <v>02</v>
          </cell>
          <cell r="D213" t="str">
            <v>002</v>
          </cell>
        </row>
        <row r="214">
          <cell r="A214" t="str">
            <v>30069107-0</v>
          </cell>
          <cell r="B214" t="str">
            <v>AMPLIACION AMPLIACION SERVICIO AGUA POTABLE RURAL RIO BLANCO RIO BLANCO</v>
          </cell>
          <cell r="C214" t="str">
            <v>02</v>
          </cell>
          <cell r="D214" t="str">
            <v>002</v>
          </cell>
        </row>
        <row r="215">
          <cell r="A215" t="str">
            <v>30069595-0</v>
          </cell>
          <cell r="B215" t="str">
            <v>MEJORAMIENTO SERVICIO DE APR DE LITUECHE, QUELENTARO Y OTRAS LOCALIDADES LITUECHE</v>
          </cell>
          <cell r="C215" t="str">
            <v>02</v>
          </cell>
          <cell r="D215" t="str">
            <v>002</v>
          </cell>
        </row>
        <row r="216">
          <cell r="A216" t="str">
            <v>30069600-0</v>
          </cell>
          <cell r="B216" t="str">
            <v>AMPLIACION SERVICIO DE APR DE IDAHUILLO COLTAUCO</v>
          </cell>
          <cell r="C216" t="str">
            <v>02</v>
          </cell>
          <cell r="D216" t="str">
            <v>002</v>
          </cell>
        </row>
        <row r="217">
          <cell r="A217" t="str">
            <v>30069783-0</v>
          </cell>
          <cell r="B217" t="str">
            <v>INSTALACION SERVICIO DE AGUA POTABLE RURAL DE HUYAR ALTO COMUNA DE CURACO DE VELEZ</v>
          </cell>
          <cell r="C217" t="str">
            <v>02</v>
          </cell>
          <cell r="D217" t="str">
            <v>002</v>
          </cell>
        </row>
        <row r="218">
          <cell r="A218" t="str">
            <v>30069786-0</v>
          </cell>
          <cell r="B218" t="str">
            <v>INSTALACION SERVICIO AGUA POTABLE RURAL DE QUILEN QUELLON</v>
          </cell>
          <cell r="C218" t="str">
            <v>02</v>
          </cell>
          <cell r="D218" t="str">
            <v>002</v>
          </cell>
        </row>
        <row r="219">
          <cell r="A219" t="str">
            <v>30069969-0</v>
          </cell>
          <cell r="B219" t="str">
            <v>AMPLIACION AMPLIACION SERVICIO APR LLANOS NORTE COMUNA SAN ESTEBAN SAN ESTEBAN</v>
          </cell>
          <cell r="C219" t="str">
            <v>02</v>
          </cell>
          <cell r="D219" t="str">
            <v>002</v>
          </cell>
        </row>
        <row r="220">
          <cell r="A220" t="str">
            <v>30069977-0</v>
          </cell>
          <cell r="B220" t="str">
            <v>AMPLIACION AMPLIACION SERVICIO APR LA VEGA-LA VIÑA, COMUNA DE CABILDO CABILDO</v>
          </cell>
          <cell r="C220" t="str">
            <v>02</v>
          </cell>
          <cell r="D220" t="str">
            <v>002</v>
          </cell>
        </row>
        <row r="221">
          <cell r="A221" t="str">
            <v>30069980-0</v>
          </cell>
          <cell r="B221" t="str">
            <v>AMPLIACION SERVICIO DE APR BARTOLILLO COMUNA DE CABILDO</v>
          </cell>
          <cell r="C221" t="str">
            <v>02</v>
          </cell>
          <cell r="D221" t="str">
            <v>002</v>
          </cell>
        </row>
        <row r="222">
          <cell r="A222" t="str">
            <v>30069983-0</v>
          </cell>
          <cell r="B222" t="str">
            <v>AMPLIACION AMPLIACION SERVICIO APR SAN LORENZO COMUNA DE CABILDO CABILDO</v>
          </cell>
          <cell r="C222" t="str">
            <v>02</v>
          </cell>
          <cell r="D222" t="str">
            <v>002</v>
          </cell>
        </row>
        <row r="223">
          <cell r="A223" t="str">
            <v>30069985-0</v>
          </cell>
          <cell r="B223" t="str">
            <v>AMPLIACION SERVICIO AGUA POTABLE RURAL PULLANCÓN COMUNA LA LIGUA</v>
          </cell>
          <cell r="C223" t="str">
            <v>02</v>
          </cell>
          <cell r="D223" t="str">
            <v>002</v>
          </cell>
        </row>
        <row r="224">
          <cell r="A224" t="str">
            <v>30069996-0</v>
          </cell>
          <cell r="B224" t="str">
            <v>MEJORAMIENTO REPOSICION SERVICIO APR HIERRO VIEJO, COMUNA DE PETORCA PETORCA</v>
          </cell>
          <cell r="C224" t="str">
            <v>02</v>
          </cell>
          <cell r="D224" t="str">
            <v>002</v>
          </cell>
        </row>
        <row r="225">
          <cell r="A225" t="str">
            <v>30070004-0</v>
          </cell>
          <cell r="B225" t="str">
            <v>AMPLIACION SERVICIO APR TRONCAL SAN PEDRO, COMUNA QUILLOTA QUILLOTA</v>
          </cell>
          <cell r="C225" t="str">
            <v>02</v>
          </cell>
          <cell r="D225" t="str">
            <v>002</v>
          </cell>
        </row>
        <row r="226">
          <cell r="A226" t="str">
            <v>30070005-0</v>
          </cell>
          <cell r="B226" t="str">
            <v>AMPLIACION SERVICIO AGUA POTABLE RURAL LA PALMA DE QUILLOTA</v>
          </cell>
          <cell r="C226" t="str">
            <v>02</v>
          </cell>
          <cell r="D226" t="str">
            <v>002</v>
          </cell>
        </row>
        <row r="227">
          <cell r="A227" t="str">
            <v>30070023-0</v>
          </cell>
          <cell r="B227" t="str">
            <v>AMPLIACION SERVICIO APR LOS MAITENES COMUNA DE LIMACHE</v>
          </cell>
          <cell r="C227" t="str">
            <v>02</v>
          </cell>
          <cell r="D227" t="str">
            <v>002</v>
          </cell>
        </row>
        <row r="228">
          <cell r="A228" t="str">
            <v>30070024-0</v>
          </cell>
          <cell r="B228" t="str">
            <v>AMPLIACION SERVICIO DE APR EL GRANIZO COMUNA DE OLMUÉ OLMUE</v>
          </cell>
          <cell r="C228" t="str">
            <v>02</v>
          </cell>
          <cell r="D228" t="str">
            <v>002</v>
          </cell>
        </row>
        <row r="229">
          <cell r="A229" t="str">
            <v>30070026-0</v>
          </cell>
          <cell r="B229" t="str">
            <v>AMPLIACION SERVICIO APR QUEBRADA ALVARADO, COMUNA DE OLMUÉ</v>
          </cell>
          <cell r="C229" t="str">
            <v>02</v>
          </cell>
          <cell r="D229" t="str">
            <v>002</v>
          </cell>
        </row>
        <row r="230">
          <cell r="A230" t="str">
            <v>30070062-0</v>
          </cell>
          <cell r="B230" t="str">
            <v>AMPLIACION AMPLIACION SERVICIO APR RINCONADA DE GUZMANES COMUNA DE PUTAENDO PUTAENDO</v>
          </cell>
          <cell r="C230" t="str">
            <v>02</v>
          </cell>
          <cell r="D230" t="str">
            <v>002</v>
          </cell>
        </row>
        <row r="231">
          <cell r="A231" t="str">
            <v>30070207-0</v>
          </cell>
          <cell r="B231" t="str">
            <v>AMPLIACION AMPLIACION SERVICIO APR QUEBRADA HERRERA COMUNA DE PUTAENDO PUTAENDO</v>
          </cell>
          <cell r="C231" t="str">
            <v>02</v>
          </cell>
          <cell r="D231" t="str">
            <v>002</v>
          </cell>
        </row>
        <row r="232">
          <cell r="A232" t="str">
            <v>30070530-0</v>
          </cell>
          <cell r="B232" t="str">
            <v>DIAGNOSTICO  FUENTES ABASTECIMIENTO AGUA POTABLE VARIAS CALETAS IQUIQUE I REGIÓN</v>
          </cell>
          <cell r="C232" t="str">
            <v>01</v>
          </cell>
          <cell r="D232" t="str">
            <v>002</v>
          </cell>
        </row>
        <row r="233">
          <cell r="A233" t="str">
            <v>30070628-0</v>
          </cell>
          <cell r="B233" t="str">
            <v>AMPLIACION AMPLIACION SERVICIO DE AGUA POTABLE RURAL LAGUNILLAS LAGUNILLAS</v>
          </cell>
          <cell r="C233" t="str">
            <v>02</v>
          </cell>
          <cell r="D233" t="str">
            <v>002</v>
          </cell>
        </row>
        <row r="234">
          <cell r="A234" t="str">
            <v>30070639-0</v>
          </cell>
          <cell r="B234" t="str">
            <v>AMPLIACION AMPLIACION DISEÑO AMPLIACIÓN SERVICIO APR EL SOBRANTE PETORCA</v>
          </cell>
          <cell r="C234" t="str">
            <v>02</v>
          </cell>
          <cell r="D234" t="str">
            <v>002</v>
          </cell>
        </row>
        <row r="235">
          <cell r="A235" t="str">
            <v>30070755-0</v>
          </cell>
          <cell r="B235" t="str">
            <v>AMPLIACION AMPLIACION SERVICIO APR SANTA TERESA-LOS LOROS DE LLAY-LLAY LLAY-LLAY</v>
          </cell>
          <cell r="C235" t="str">
            <v>02</v>
          </cell>
          <cell r="D235" t="str">
            <v>002</v>
          </cell>
        </row>
        <row r="236">
          <cell r="A236" t="str">
            <v>30071348-0</v>
          </cell>
          <cell r="B236" t="str">
            <v>AMPLIACION SISTEMA DE APR DE TANILVORO , COMUNA DE COIHUECO</v>
          </cell>
          <cell r="C236" t="str">
            <v>02</v>
          </cell>
          <cell r="D236" t="str">
            <v>002</v>
          </cell>
        </row>
        <row r="237">
          <cell r="A237" t="str">
            <v>30071348-0</v>
          </cell>
          <cell r="B237" t="str">
            <v>AMPLIACION SISTEMA DE APR DE TANILVORO , COMUNA DE COIHUECO</v>
          </cell>
          <cell r="C237" t="str">
            <v>02</v>
          </cell>
          <cell r="D237" t="str">
            <v>004</v>
          </cell>
        </row>
        <row r="238">
          <cell r="A238" t="str">
            <v>30071399-0</v>
          </cell>
          <cell r="B238" t="str">
            <v>MEJORAMIENTO SERVICIO DE APR ANGOSTURA DE SAN FERNANDO SAN FERNANDO</v>
          </cell>
          <cell r="C238" t="str">
            <v>02</v>
          </cell>
          <cell r="D238" t="str">
            <v>002</v>
          </cell>
        </row>
        <row r="239">
          <cell r="A239" t="str">
            <v>30071442-0</v>
          </cell>
          <cell r="B239" t="str">
            <v>MEJORAMIENTO SERVICIO DE AGUA POTABLE RURAL DE VIVANCO RIO BUENO</v>
          </cell>
          <cell r="C239" t="str">
            <v>02</v>
          </cell>
          <cell r="D239" t="str">
            <v>002</v>
          </cell>
        </row>
        <row r="240">
          <cell r="A240" t="str">
            <v>30071466-0</v>
          </cell>
          <cell r="B240" t="str">
            <v>MEJORAMIENTO SERVICIO DE AGUA POTABLE RURAL DE CRUCERO PURRANQUE</v>
          </cell>
          <cell r="C240" t="str">
            <v>02</v>
          </cell>
          <cell r="D240" t="str">
            <v>002</v>
          </cell>
        </row>
        <row r="241">
          <cell r="A241" t="str">
            <v>30071475-0</v>
          </cell>
          <cell r="B241" t="str">
            <v>MEJORAMIENTO SERVICIO DE APR DE ZÚÑIGA SAN VICENTE DE TAGUA TAGUA</v>
          </cell>
          <cell r="C241" t="str">
            <v>02</v>
          </cell>
          <cell r="D241" t="str">
            <v>002</v>
          </cell>
        </row>
        <row r="242">
          <cell r="A242" t="str">
            <v>30071477-0</v>
          </cell>
          <cell r="B242" t="str">
            <v>INSTALACION SERVICIO DE AGUA POTABLE RURAL DE RIO BLANCO PUERTO MONTT</v>
          </cell>
          <cell r="C242" t="str">
            <v>02</v>
          </cell>
          <cell r="D242" t="str">
            <v>002</v>
          </cell>
        </row>
        <row r="243">
          <cell r="A243" t="str">
            <v>30071718-0</v>
          </cell>
          <cell r="B243" t="str">
            <v>INSTALACION SERVICIO AGUA POTABLE RURAL DE ISLA LIN LIN QUINCHAO</v>
          </cell>
          <cell r="C243" t="str">
            <v>02</v>
          </cell>
          <cell r="D243" t="str">
            <v>002</v>
          </cell>
        </row>
        <row r="244">
          <cell r="A244" t="str">
            <v>30071735-0</v>
          </cell>
          <cell r="B244" t="str">
            <v>MEJORAMIENTO SERVICIO DE APR SAN ROBERTO EL CALEUCHE PICHIDEGUA</v>
          </cell>
          <cell r="C244" t="str">
            <v>02</v>
          </cell>
          <cell r="D244" t="str">
            <v>002</v>
          </cell>
        </row>
        <row r="245">
          <cell r="A245" t="str">
            <v>30071735-0</v>
          </cell>
          <cell r="B245" t="str">
            <v>MEJORAMIENTO SERVICIO DE APR SAN ROBERTO EL CALEUCHE PICHIDEGUA</v>
          </cell>
          <cell r="C245" t="str">
            <v>02</v>
          </cell>
          <cell r="D245" t="str">
            <v>004</v>
          </cell>
        </row>
        <row r="246">
          <cell r="A246" t="str">
            <v>30071958-0</v>
          </cell>
          <cell r="B246" t="str">
            <v>AMPLIACION SISTEMA A.P.RURAL ESTRELLA DE HUEMUL TENO</v>
          </cell>
          <cell r="C246" t="str">
            <v>02</v>
          </cell>
          <cell r="D246" t="str">
            <v>002</v>
          </cell>
        </row>
        <row r="247">
          <cell r="A247" t="str">
            <v>30071970-0</v>
          </cell>
          <cell r="B247" t="str">
            <v>CONSTRUCCION SERVICIO APR POBLACIÓN MANUEL RODRIGUEZ Y SOL DE DICIEMBRE COMUNA DE PINTO</v>
          </cell>
          <cell r="C247" t="str">
            <v>02</v>
          </cell>
          <cell r="D247" t="str">
            <v>002</v>
          </cell>
        </row>
        <row r="248">
          <cell r="A248" t="str">
            <v>30071970-0</v>
          </cell>
          <cell r="B248" t="str">
            <v>CONSTRUCCION SERVICIO APR POBLACIÓN MANUEL RODRIGUEZ Y SOL DE DICIEMBRE COMUNA DE PINTO</v>
          </cell>
          <cell r="C248" t="str">
            <v>02</v>
          </cell>
          <cell r="D248" t="str">
            <v>004</v>
          </cell>
        </row>
        <row r="249">
          <cell r="A249" t="str">
            <v>30071971-0</v>
          </cell>
          <cell r="B249" t="str">
            <v>MEJORAMIENTO Y AMPLIACIÓN APR SAN VALENTIN ESTRELLA DE LIRCAY COMUNA DE TALCA</v>
          </cell>
          <cell r="C249" t="str">
            <v>02</v>
          </cell>
          <cell r="D249" t="str">
            <v>002</v>
          </cell>
        </row>
        <row r="250">
          <cell r="A250" t="str">
            <v>30072002-0</v>
          </cell>
          <cell r="B250" t="str">
            <v>INSTALACION SERVICIO DE AGUA POTABLE RURAL DE METRI PUERTO MONTT</v>
          </cell>
          <cell r="C250" t="str">
            <v>02</v>
          </cell>
          <cell r="D250" t="str">
            <v>002</v>
          </cell>
        </row>
        <row r="251">
          <cell r="A251" t="str">
            <v>30072005-0</v>
          </cell>
          <cell r="B251" t="str">
            <v>CONSERVACION Y REPARACION SISTEMA A.P.R. LAGO ATRAVESADO</v>
          </cell>
          <cell r="C251" t="str">
            <v>02</v>
          </cell>
          <cell r="D251" t="str">
            <v>602</v>
          </cell>
        </row>
        <row r="252">
          <cell r="A252" t="str">
            <v>30072005-0</v>
          </cell>
          <cell r="B252" t="str">
            <v>CONSERVACION Y REPARACION SISTEMA A.P.R. LAGO ATRAVESADO</v>
          </cell>
          <cell r="C252" t="str">
            <v>02</v>
          </cell>
          <cell r="D252" t="str">
            <v>604</v>
          </cell>
        </row>
        <row r="253">
          <cell r="A253" t="str">
            <v>30072048-0</v>
          </cell>
          <cell r="B253" t="str">
            <v>CONSTRUCCION SISTEMA APR SANTA MARTA - LOS ROBLES COMUNA DE RIO CLARO</v>
          </cell>
          <cell r="C253" t="str">
            <v>02</v>
          </cell>
          <cell r="D253" t="str">
            <v>002</v>
          </cell>
        </row>
        <row r="254">
          <cell r="A254" t="str">
            <v>30072058-0</v>
          </cell>
          <cell r="B254" t="str">
            <v>AMPLIACION AMPLIACION SERVICIO APR LAS CABRAS COMUNA DE SANTA MARÍA SANTA MARIA</v>
          </cell>
          <cell r="C254" t="str">
            <v>02</v>
          </cell>
          <cell r="D254" t="str">
            <v>002</v>
          </cell>
        </row>
        <row r="255">
          <cell r="A255" t="str">
            <v>30072082-0</v>
          </cell>
          <cell r="B255" t="str">
            <v>MEJORAMIENTO MEJORAMIENTO SERVICIO APR EL ZAINO-JAHUELITO, COMUNA SANTA MARÍA SANTA MARIA</v>
          </cell>
          <cell r="C255" t="str">
            <v>02</v>
          </cell>
          <cell r="D255" t="str">
            <v>002</v>
          </cell>
        </row>
        <row r="256">
          <cell r="A256" t="str">
            <v>30072124-0</v>
          </cell>
          <cell r="B256" t="str">
            <v>EXPLORACION ESTUDIO HIDROGEOLOGICO VARIAS LOCALIDADES CHILOE Y VALDIVIA</v>
          </cell>
          <cell r="C256" t="str">
            <v>01</v>
          </cell>
          <cell r="D256" t="str">
            <v>002</v>
          </cell>
        </row>
        <row r="257">
          <cell r="A257" t="str">
            <v>30072371-0</v>
          </cell>
          <cell r="B257" t="str">
            <v>MEJORAMIENTO SERVICIO APR SANTA ELISA MELIPILLA</v>
          </cell>
          <cell r="C257" t="str">
            <v>02</v>
          </cell>
          <cell r="D257" t="str">
            <v>602</v>
          </cell>
        </row>
        <row r="258">
          <cell r="A258" t="str">
            <v>30072371-0</v>
          </cell>
          <cell r="B258" t="str">
            <v>MEJORAMIENTO SERVICIO APR SANTA ELISA MELIPILLA</v>
          </cell>
          <cell r="C258" t="str">
            <v>02</v>
          </cell>
          <cell r="D258" t="str">
            <v>604</v>
          </cell>
        </row>
        <row r="259">
          <cell r="A259" t="str">
            <v>30072374-0</v>
          </cell>
          <cell r="B259" t="str">
            <v>MEJORAMIENTO SERVICIO DE APR EL ESPINALILLO TIL TIL</v>
          </cell>
          <cell r="C259" t="str">
            <v>02</v>
          </cell>
          <cell r="D259" t="str">
            <v>002</v>
          </cell>
        </row>
        <row r="260">
          <cell r="A260" t="str">
            <v>30072376-0</v>
          </cell>
          <cell r="B260" t="str">
            <v>MEJORAMIENTO SERVICIO APR SANTA MARTA DE LIRAY COLINA</v>
          </cell>
          <cell r="C260" t="str">
            <v>02</v>
          </cell>
          <cell r="D260" t="str">
            <v>002</v>
          </cell>
        </row>
        <row r="261">
          <cell r="A261" t="str">
            <v>30072384-0</v>
          </cell>
          <cell r="B261" t="str">
            <v>MEJORAMIENTO SERVICIO APR REINA NORTE COLINA</v>
          </cell>
          <cell r="C261" t="str">
            <v>02</v>
          </cell>
          <cell r="D261" t="str">
            <v>002</v>
          </cell>
        </row>
        <row r="262">
          <cell r="A262" t="str">
            <v>30072391-0</v>
          </cell>
          <cell r="B262" t="str">
            <v>MEJORAMIENTO SERVICIO APR HERMANOS CARRERA COLINA</v>
          </cell>
          <cell r="C262" t="str">
            <v>02</v>
          </cell>
          <cell r="D262" t="str">
            <v>002</v>
          </cell>
        </row>
        <row r="263">
          <cell r="A263" t="str">
            <v>30072393-0</v>
          </cell>
          <cell r="B263" t="str">
            <v>MEJORAMIENTO SERVICIO APR SANTA FILOMENA - SAN LUIS COLINA</v>
          </cell>
          <cell r="C263" t="str">
            <v>02</v>
          </cell>
          <cell r="D263" t="str">
            <v>002</v>
          </cell>
        </row>
        <row r="264">
          <cell r="A264" t="str">
            <v>30072520-0</v>
          </cell>
          <cell r="B264" t="str">
            <v>REPOSICION MATRIZ DEL SERVICIO DE APR LAS CANTERAS</v>
          </cell>
          <cell r="C264" t="str">
            <v>02</v>
          </cell>
          <cell r="D264" t="str">
            <v>002</v>
          </cell>
        </row>
        <row r="265">
          <cell r="A265" t="str">
            <v>30072520-0</v>
          </cell>
          <cell r="B265" t="str">
            <v>REPOSICION MATRIZ DEL SERVICIO DE APR LAS CANTERAS</v>
          </cell>
          <cell r="C265" t="str">
            <v>02</v>
          </cell>
          <cell r="D265" t="str">
            <v>004</v>
          </cell>
        </row>
        <row r="266">
          <cell r="A266" t="str">
            <v>30072533-0</v>
          </cell>
          <cell r="B266" t="str">
            <v>INSTALACION SERVICIO DE AGUA POTABLE RURAL DE LOS ESTEROS NISCON LAUNION</v>
          </cell>
          <cell r="C266" t="str">
            <v>02</v>
          </cell>
          <cell r="D266" t="str">
            <v>002</v>
          </cell>
        </row>
        <row r="267">
          <cell r="A267" t="str">
            <v>30072620-0</v>
          </cell>
          <cell r="B267" t="str">
            <v>MEJORAMIENTO SISTEMA A.P.RURAL CRUCESITA-LA MAJADA , COMUNA DE ALTO DEL CARMEN</v>
          </cell>
          <cell r="C267" t="str">
            <v>02</v>
          </cell>
          <cell r="D267" t="str">
            <v>002</v>
          </cell>
        </row>
        <row r="268">
          <cell r="A268" t="str">
            <v>30072629-0</v>
          </cell>
          <cell r="B268" t="str">
            <v>MEJORAMIENTO SISTEMA A.P.RURAL DE IMPERIAL , COMUNA DE ALTO DEL CARMEN</v>
          </cell>
          <cell r="C268" t="str">
            <v>02</v>
          </cell>
          <cell r="D268" t="str">
            <v>002</v>
          </cell>
        </row>
        <row r="269">
          <cell r="A269" t="str">
            <v>30073124-0</v>
          </cell>
          <cell r="B269" t="str">
            <v>AMPLIACION SISTEMA APR DOMINGO MANCILLA A SAN PEDRO TENO</v>
          </cell>
          <cell r="C269" t="str">
            <v>02</v>
          </cell>
          <cell r="D269" t="str">
            <v>002</v>
          </cell>
        </row>
        <row r="270">
          <cell r="A270" t="str">
            <v>30074639-0</v>
          </cell>
          <cell r="B270" t="str">
            <v>MEJORAMIENTO AMPLIACION Y MEJORAMIENTO A.P.RURAL  LOS LOROS, COMUNA DE TIERRA AMARILLA</v>
          </cell>
          <cell r="C270" t="str">
            <v>02</v>
          </cell>
          <cell r="D270" t="str">
            <v>002</v>
          </cell>
        </row>
        <row r="271">
          <cell r="A271" t="str">
            <v>30080292-0</v>
          </cell>
          <cell r="B271" t="str">
            <v>MEJORAMIENTO SISTEMA DE AGUA POTABLE RURAL LOCALIDAD CAMARONES, COMUNA DE VALLENAR</v>
          </cell>
          <cell r="C271" t="str">
            <v>02</v>
          </cell>
          <cell r="D271" t="str">
            <v>002</v>
          </cell>
        </row>
        <row r="272">
          <cell r="A272" t="str">
            <v>30080998-0</v>
          </cell>
          <cell r="B272" t="str">
            <v>INSTALACION SISTEMA DE APR PUNTA CARRERA PUNTA ARENAS</v>
          </cell>
          <cell r="C272" t="str">
            <v>02</v>
          </cell>
          <cell r="D272" t="str">
            <v>002</v>
          </cell>
        </row>
        <row r="273">
          <cell r="A273" t="str">
            <v>30082559-0</v>
          </cell>
          <cell r="B273" t="str">
            <v>INSTALACION SISTEMA APR CHACRAS PTO. CISNE</v>
          </cell>
          <cell r="C273" t="str">
            <v>02</v>
          </cell>
          <cell r="D273" t="str">
            <v>602</v>
          </cell>
        </row>
        <row r="274">
          <cell r="A274" t="str">
            <v>30082559-0</v>
          </cell>
          <cell r="B274" t="str">
            <v>INSTALACION SISTEMA APR CHACRAS PTO. CISNE</v>
          </cell>
          <cell r="C274" t="str">
            <v>02</v>
          </cell>
          <cell r="D274" t="str">
            <v>604</v>
          </cell>
        </row>
        <row r="275">
          <cell r="A275" t="str">
            <v>30083565-0</v>
          </cell>
          <cell r="B275" t="str">
            <v>CONSTRUCCION OBRAS DE EMERGENCIA SERVICIOS APR PROVINCIA DE PALENA PROVINCIA DE PALENA</v>
          </cell>
          <cell r="C275" t="str">
            <v>02</v>
          </cell>
          <cell r="D275" t="str">
            <v>004</v>
          </cell>
        </row>
        <row r="276">
          <cell r="A276" t="str">
            <v>30083835-0</v>
          </cell>
          <cell r="B276" t="str">
            <v>CONSTRUCCION OBRAS DE EMERGENCIA POR SEQUÍA DECRETO N°291DE AP RURAL REGIONES IV-V-VI-VII-VIII-X-XI Y XIV INTERREGIONAL</v>
          </cell>
          <cell r="C276" t="str">
            <v>02</v>
          </cell>
          <cell r="D276" t="str">
            <v>002</v>
          </cell>
        </row>
        <row r="277">
          <cell r="A277" t="str">
            <v>30083835-0</v>
          </cell>
          <cell r="B277" t="str">
            <v>CONSTRUCCION OBRAS DE EMERGENCIA POR SEQUÍA DECRETO N°291DE AP RURAL REGIONES IV-V-VI-VII-VIII-X-XI Y XIV INTERREGIONAL</v>
          </cell>
          <cell r="C277" t="str">
            <v>02</v>
          </cell>
          <cell r="D277" t="str">
            <v>004</v>
          </cell>
        </row>
        <row r="278">
          <cell r="A278" t="str">
            <v>30084671-0</v>
          </cell>
          <cell r="B278" t="str">
            <v>CONSTRUCCION EMERGENCIA LOCALIDAD DE TENNESE PROVINCIA DE ÑUBLE, COMUNA DE QUILLÓN</v>
          </cell>
          <cell r="C278" t="str">
            <v>02</v>
          </cell>
          <cell r="D278" t="str">
            <v>002</v>
          </cell>
        </row>
        <row r="279">
          <cell r="A279" t="str">
            <v>30084671-0</v>
          </cell>
          <cell r="B279" t="str">
            <v>CONSTRUCCION EMERGENCIA LOCALIDAD DE TENNESE PROVINCIA DE ÑUBLE, COMUNA DE QUILLÓN</v>
          </cell>
          <cell r="C279" t="str">
            <v>02</v>
          </cell>
          <cell r="D279" t="str">
            <v>004</v>
          </cell>
        </row>
        <row r="280">
          <cell r="A280" t="str">
            <v>30084673-0</v>
          </cell>
          <cell r="B280" t="str">
            <v>CONSTRUCCION EMERGENCIA LOCALIDAD DE TREHUACO PROVINCIA DE ÑUBLE, COMUNA DE TREHUACO</v>
          </cell>
          <cell r="C280" t="str">
            <v>02</v>
          </cell>
          <cell r="D280" t="str">
            <v>002</v>
          </cell>
        </row>
        <row r="281">
          <cell r="A281" t="str">
            <v>30084673-0</v>
          </cell>
          <cell r="B281" t="str">
            <v>CONSTRUCCION EMERGENCIA LOCALIDAD DE TREHUACO PROVINCIA DE ÑUBLE, COMUNA DE TREHUACO</v>
          </cell>
          <cell r="C281" t="str">
            <v>02</v>
          </cell>
          <cell r="D281" t="str">
            <v>004</v>
          </cell>
        </row>
        <row r="282">
          <cell r="A282" t="str">
            <v>30085366-0</v>
          </cell>
          <cell r="B282" t="str">
            <v>CONSERVACION OBRA DE EMERGENCIA LOCALIDAD DE CAYUCUPIL PROVINCIA DE ARAUCO COMUNA DE CAÑETE</v>
          </cell>
          <cell r="C282" t="str">
            <v>02</v>
          </cell>
          <cell r="D282" t="str">
            <v>002</v>
          </cell>
        </row>
        <row r="283">
          <cell r="A283" t="str">
            <v>30085366-0</v>
          </cell>
          <cell r="B283" t="str">
            <v>CONSERVACION OBRA DE EMERGENCIA LOCALIDAD DE CAYUCUPIL PROVINCIA DE ARAUCO COMUNA DE CAÑETE</v>
          </cell>
          <cell r="C283" t="str">
            <v>02</v>
          </cell>
          <cell r="D283" t="str">
            <v>004</v>
          </cell>
        </row>
        <row r="284">
          <cell r="A284" t="str">
            <v>30085554-0</v>
          </cell>
          <cell r="B284" t="str">
            <v>CONSERVACION OBRA DE EMERGENCIA LOCALIDAD DE LLICO COMUNA DE ARAUCO</v>
          </cell>
          <cell r="C284" t="str">
            <v>02</v>
          </cell>
          <cell r="D284" t="str">
            <v>002</v>
          </cell>
        </row>
        <row r="285">
          <cell r="A285" t="str">
            <v>30085554-0</v>
          </cell>
          <cell r="B285" t="str">
            <v>CONSERVACION OBRA DE EMERGENCIA LOCALIDAD DE LLICO COMUNA DE ARAUCO</v>
          </cell>
          <cell r="C285" t="str">
            <v>02</v>
          </cell>
          <cell r="D285" t="str">
            <v>004</v>
          </cell>
        </row>
        <row r="286">
          <cell r="A286" t="str">
            <v>30085602-0</v>
          </cell>
          <cell r="B286" t="str">
            <v>CONSERVACION OBRA DE EMERGENCIA DE SAN PEDRO DE ATACAMA</v>
          </cell>
          <cell r="C286" t="str">
            <v>02</v>
          </cell>
          <cell r="D286" t="str">
            <v>004</v>
          </cell>
        </row>
        <row r="287">
          <cell r="A287" t="str">
            <v>30088043-0</v>
          </cell>
          <cell r="B287" t="str">
            <v>CONSERVACION MANTENCIÓN Y AMPLIACIÓN APR PROGRAMA MANO DE OBRA INTERREGIONAL</v>
          </cell>
          <cell r="C287" t="str">
            <v>02</v>
          </cell>
          <cell r="D287" t="str">
            <v>604</v>
          </cell>
          <cell r="G287">
            <v>413719</v>
          </cell>
        </row>
        <row r="288">
          <cell r="A288" t="str">
            <v>30088044-0</v>
          </cell>
          <cell r="B288" t="str">
            <v>CONSERVACION APR EMERGENCIA SEQUIA PROGRAMA MANO DE OBRA INTERREGIONAL</v>
          </cell>
          <cell r="C288" t="str">
            <v>02</v>
          </cell>
          <cell r="D288" t="str">
            <v>602</v>
          </cell>
          <cell r="G288">
            <v>150503</v>
          </cell>
        </row>
        <row r="289">
          <cell r="A289" t="str">
            <v>30088044-0</v>
          </cell>
          <cell r="B289" t="str">
            <v>CONSERVACION APR EMERGENCIA SEQUIA PROGRAMA MANO DE OBRA INTERREGIONAL</v>
          </cell>
          <cell r="C289" t="str">
            <v>02</v>
          </cell>
          <cell r="D289" t="str">
            <v>604</v>
          </cell>
          <cell r="G289">
            <v>1003350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11.57421875" style="68" customWidth="1"/>
    <col min="2" max="2" width="15.57421875" style="68" bestFit="1" customWidth="1"/>
    <col min="3" max="3" width="14.7109375" style="68" customWidth="1"/>
    <col min="4" max="4" width="10.8515625" style="68" customWidth="1"/>
    <col min="5" max="5" width="41.57421875" style="57" customWidth="1"/>
    <col min="6" max="6" width="12.7109375" style="57" customWidth="1"/>
    <col min="7" max="11" width="12.57421875" style="57" customWidth="1"/>
    <col min="12" max="16384" width="11.421875" style="70" customWidth="1"/>
  </cols>
  <sheetData>
    <row r="1" spans="1:11" s="57" customFormat="1" ht="15.75">
      <c r="A1" s="92" t="s">
        <v>148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57" customFormat="1" ht="15.75">
      <c r="A2" s="92" t="s">
        <v>119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s="57" customFormat="1" ht="15.75">
      <c r="A3" s="92" t="s">
        <v>120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s="57" customFormat="1" ht="15.75">
      <c r="A4" s="92" t="s">
        <v>121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s="57" customFormat="1" ht="15.7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s="57" customFormat="1" ht="15">
      <c r="A6" s="58"/>
      <c r="B6" s="58"/>
      <c r="C6" s="58"/>
      <c r="D6" s="58"/>
      <c r="E6" s="59"/>
      <c r="F6" s="59"/>
      <c r="G6" s="59"/>
      <c r="H6" s="59"/>
      <c r="I6" s="59"/>
      <c r="J6" s="59"/>
      <c r="K6" s="59"/>
    </row>
    <row r="7" spans="1:11" s="57" customFormat="1" ht="15">
      <c r="A7" s="60" t="s">
        <v>122</v>
      </c>
      <c r="B7" s="58"/>
      <c r="C7" s="58"/>
      <c r="D7" s="58"/>
      <c r="E7" s="59"/>
      <c r="F7" s="59"/>
      <c r="G7" s="59"/>
      <c r="H7" s="59"/>
      <c r="I7" s="59"/>
      <c r="J7" s="59"/>
      <c r="K7" s="59"/>
    </row>
    <row r="8" spans="1:11" s="57" customFormat="1" ht="45">
      <c r="A8" s="61" t="s">
        <v>123</v>
      </c>
      <c r="B8" s="61" t="s">
        <v>124</v>
      </c>
      <c r="C8" s="61" t="s">
        <v>125</v>
      </c>
      <c r="D8" s="61" t="s">
        <v>126</v>
      </c>
      <c r="E8" s="61" t="s">
        <v>127</v>
      </c>
      <c r="F8" s="62" t="s">
        <v>128</v>
      </c>
      <c r="G8" s="62" t="s">
        <v>129</v>
      </c>
      <c r="H8" s="62" t="s">
        <v>130</v>
      </c>
      <c r="I8" s="62" t="s">
        <v>131</v>
      </c>
      <c r="J8" s="62" t="s">
        <v>132</v>
      </c>
      <c r="K8" s="62" t="s">
        <v>133</v>
      </c>
    </row>
    <row r="9" spans="1:11" s="65" customFormat="1" ht="30">
      <c r="A9" s="71" t="s">
        <v>135</v>
      </c>
      <c r="B9" s="71" t="s">
        <v>136</v>
      </c>
      <c r="C9" s="71" t="s">
        <v>143</v>
      </c>
      <c r="D9" s="71">
        <v>150346</v>
      </c>
      <c r="E9" s="72" t="s">
        <v>35</v>
      </c>
      <c r="F9" s="73">
        <f>SUM(G9:K9)</f>
        <v>374202</v>
      </c>
      <c r="G9" s="73">
        <v>374202</v>
      </c>
      <c r="H9" s="72">
        <v>0</v>
      </c>
      <c r="I9" s="72">
        <v>0</v>
      </c>
      <c r="J9" s="72">
        <v>0</v>
      </c>
      <c r="K9" s="72">
        <v>0</v>
      </c>
    </row>
    <row r="10" spans="1:11" s="65" customFormat="1" ht="36.75" customHeight="1">
      <c r="A10" s="71" t="s">
        <v>135</v>
      </c>
      <c r="B10" s="71" t="s">
        <v>136</v>
      </c>
      <c r="C10" s="71" t="s">
        <v>143</v>
      </c>
      <c r="D10" s="71">
        <v>150358</v>
      </c>
      <c r="E10" s="72" t="s">
        <v>41</v>
      </c>
      <c r="F10" s="73">
        <f aca="true" t="shared" si="0" ref="F10:F43">SUM(G10:K10)</f>
        <v>323869</v>
      </c>
      <c r="G10" s="73">
        <v>323869</v>
      </c>
      <c r="H10" s="72">
        <v>0</v>
      </c>
      <c r="I10" s="72">
        <v>0</v>
      </c>
      <c r="J10" s="72">
        <v>0</v>
      </c>
      <c r="K10" s="72">
        <v>0</v>
      </c>
    </row>
    <row r="11" spans="1:11" s="65" customFormat="1" ht="18.75" customHeight="1">
      <c r="A11" s="71" t="s">
        <v>135</v>
      </c>
      <c r="B11" s="71" t="s">
        <v>136</v>
      </c>
      <c r="C11" s="71" t="s">
        <v>143</v>
      </c>
      <c r="D11" s="71">
        <v>150364</v>
      </c>
      <c r="E11" s="72" t="s">
        <v>50</v>
      </c>
      <c r="F11" s="73">
        <f t="shared" si="0"/>
        <v>244393</v>
      </c>
      <c r="G11" s="73">
        <v>244393</v>
      </c>
      <c r="H11" s="72">
        <v>0</v>
      </c>
      <c r="I11" s="72">
        <v>0</v>
      </c>
      <c r="J11" s="72">
        <v>0</v>
      </c>
      <c r="K11" s="72">
        <v>0</v>
      </c>
    </row>
    <row r="12" spans="1:11" ht="45">
      <c r="A12" s="74" t="s">
        <v>135</v>
      </c>
      <c r="B12" s="71" t="s">
        <v>137</v>
      </c>
      <c r="C12" s="74" t="s">
        <v>143</v>
      </c>
      <c r="D12" s="74">
        <v>150354</v>
      </c>
      <c r="E12" s="72" t="s">
        <v>35</v>
      </c>
      <c r="F12" s="75">
        <f>SUM(G12:K12)</f>
        <v>62491</v>
      </c>
      <c r="G12" s="75">
        <v>62491</v>
      </c>
      <c r="H12" s="76">
        <v>0</v>
      </c>
      <c r="I12" s="76">
        <v>0</v>
      </c>
      <c r="J12" s="76">
        <v>0</v>
      </c>
      <c r="K12" s="76">
        <v>0</v>
      </c>
    </row>
    <row r="13" spans="1:11" ht="45">
      <c r="A13" s="74" t="s">
        <v>135</v>
      </c>
      <c r="B13" s="71" t="s">
        <v>137</v>
      </c>
      <c r="C13" s="74" t="s">
        <v>143</v>
      </c>
      <c r="D13" s="74">
        <v>150361</v>
      </c>
      <c r="E13" s="72" t="s">
        <v>41</v>
      </c>
      <c r="F13" s="75">
        <f>SUM(G13:K13)</f>
        <v>54086</v>
      </c>
      <c r="G13" s="75">
        <v>54086</v>
      </c>
      <c r="H13" s="76">
        <v>0</v>
      </c>
      <c r="I13" s="76">
        <v>0</v>
      </c>
      <c r="J13" s="76">
        <v>0</v>
      </c>
      <c r="K13" s="76">
        <v>0</v>
      </c>
    </row>
    <row r="14" spans="1:11" ht="45">
      <c r="A14" s="74" t="s">
        <v>135</v>
      </c>
      <c r="B14" s="71" t="s">
        <v>137</v>
      </c>
      <c r="C14" s="74" t="s">
        <v>143</v>
      </c>
      <c r="D14" s="74">
        <v>150366</v>
      </c>
      <c r="E14" s="72" t="s">
        <v>50</v>
      </c>
      <c r="F14" s="75">
        <f>SUM(G14:K14)</f>
        <v>40813</v>
      </c>
      <c r="G14" s="75">
        <v>40813</v>
      </c>
      <c r="H14" s="76">
        <v>0</v>
      </c>
      <c r="I14" s="76">
        <v>0</v>
      </c>
      <c r="J14" s="76">
        <v>0</v>
      </c>
      <c r="K14" s="76">
        <v>0</v>
      </c>
    </row>
    <row r="15" spans="1:11" s="65" customFormat="1" ht="30">
      <c r="A15" s="71" t="s">
        <v>135</v>
      </c>
      <c r="B15" s="71" t="s">
        <v>136</v>
      </c>
      <c r="C15" s="71" t="s">
        <v>139</v>
      </c>
      <c r="D15" s="71">
        <v>147402</v>
      </c>
      <c r="E15" s="72" t="s">
        <v>46</v>
      </c>
      <c r="F15" s="73">
        <f t="shared" si="0"/>
        <v>194294</v>
      </c>
      <c r="G15" s="73">
        <v>194294</v>
      </c>
      <c r="H15" s="72">
        <v>0</v>
      </c>
      <c r="I15" s="72">
        <v>0</v>
      </c>
      <c r="J15" s="72">
        <v>0</v>
      </c>
      <c r="K15" s="72">
        <v>0</v>
      </c>
    </row>
    <row r="16" spans="1:11" s="65" customFormat="1" ht="30">
      <c r="A16" s="71" t="s">
        <v>135</v>
      </c>
      <c r="B16" s="71" t="s">
        <v>136</v>
      </c>
      <c r="C16" s="71" t="s">
        <v>139</v>
      </c>
      <c r="D16" s="71">
        <v>147398</v>
      </c>
      <c r="E16" s="72" t="s">
        <v>67</v>
      </c>
      <c r="F16" s="73">
        <f t="shared" si="0"/>
        <v>323079</v>
      </c>
      <c r="G16" s="73">
        <v>323079</v>
      </c>
      <c r="H16" s="72">
        <v>0</v>
      </c>
      <c r="I16" s="72">
        <v>0</v>
      </c>
      <c r="J16" s="72">
        <v>0</v>
      </c>
      <c r="K16" s="72">
        <v>0</v>
      </c>
    </row>
    <row r="17" spans="1:11" s="63" customFormat="1" ht="30">
      <c r="A17" s="71" t="s">
        <v>135</v>
      </c>
      <c r="B17" s="71" t="s">
        <v>136</v>
      </c>
      <c r="C17" s="71" t="s">
        <v>139</v>
      </c>
      <c r="D17" s="71">
        <v>147393</v>
      </c>
      <c r="E17" s="72" t="s">
        <v>53</v>
      </c>
      <c r="F17" s="73">
        <f t="shared" si="0"/>
        <v>186143</v>
      </c>
      <c r="G17" s="73">
        <v>186143</v>
      </c>
      <c r="H17" s="72">
        <v>0</v>
      </c>
      <c r="I17" s="72">
        <v>0</v>
      </c>
      <c r="J17" s="72">
        <v>0</v>
      </c>
      <c r="K17" s="72">
        <v>0</v>
      </c>
    </row>
    <row r="18" spans="1:11" s="65" customFormat="1" ht="45">
      <c r="A18" s="71" t="s">
        <v>134</v>
      </c>
      <c r="B18" s="71" t="s">
        <v>137</v>
      </c>
      <c r="C18" s="71" t="s">
        <v>141</v>
      </c>
      <c r="D18" s="71">
        <v>150408</v>
      </c>
      <c r="E18" s="72" t="s">
        <v>70</v>
      </c>
      <c r="F18" s="73">
        <f t="shared" si="0"/>
        <v>48392</v>
      </c>
      <c r="G18" s="73">
        <v>48392</v>
      </c>
      <c r="H18" s="72">
        <v>0</v>
      </c>
      <c r="I18" s="72">
        <v>0</v>
      </c>
      <c r="J18" s="72">
        <v>0</v>
      </c>
      <c r="K18" s="72">
        <v>0</v>
      </c>
    </row>
    <row r="19" spans="1:11" s="65" customFormat="1" ht="45">
      <c r="A19" s="71" t="s">
        <v>135</v>
      </c>
      <c r="B19" s="71" t="s">
        <v>136</v>
      </c>
      <c r="C19" s="71" t="s">
        <v>141</v>
      </c>
      <c r="D19" s="71">
        <v>150404</v>
      </c>
      <c r="E19" s="72" t="s">
        <v>71</v>
      </c>
      <c r="F19" s="73">
        <f t="shared" si="0"/>
        <v>345661</v>
      </c>
      <c r="G19" s="73">
        <v>345661</v>
      </c>
      <c r="H19" s="72">
        <v>0</v>
      </c>
      <c r="I19" s="72">
        <v>0</v>
      </c>
      <c r="J19" s="72">
        <v>0</v>
      </c>
      <c r="K19" s="72">
        <v>0</v>
      </c>
    </row>
    <row r="20" spans="1:11" s="65" customFormat="1" ht="30.75" customHeight="1">
      <c r="A20" s="71" t="s">
        <v>135</v>
      </c>
      <c r="B20" s="71" t="s">
        <v>136</v>
      </c>
      <c r="C20" s="71" t="s">
        <v>142</v>
      </c>
      <c r="D20" s="71">
        <v>148566</v>
      </c>
      <c r="E20" s="72" t="s">
        <v>63</v>
      </c>
      <c r="F20" s="73">
        <f t="shared" si="0"/>
        <v>382939</v>
      </c>
      <c r="G20" s="73">
        <v>382939</v>
      </c>
      <c r="H20" s="72">
        <v>0</v>
      </c>
      <c r="I20" s="72">
        <v>0</v>
      </c>
      <c r="J20" s="72">
        <v>0</v>
      </c>
      <c r="K20" s="72">
        <v>0</v>
      </c>
    </row>
    <row r="21" spans="1:11" ht="45">
      <c r="A21" s="74" t="s">
        <v>135</v>
      </c>
      <c r="B21" s="71" t="s">
        <v>137</v>
      </c>
      <c r="C21" s="71" t="s">
        <v>140</v>
      </c>
      <c r="D21" s="89">
        <v>150390</v>
      </c>
      <c r="E21" s="72" t="s">
        <v>78</v>
      </c>
      <c r="F21" s="75">
        <f>SUM(G21:K21)</f>
        <v>31500</v>
      </c>
      <c r="G21" s="90">
        <v>31500</v>
      </c>
      <c r="H21" s="76">
        <v>0</v>
      </c>
      <c r="I21" s="76">
        <v>0</v>
      </c>
      <c r="J21" s="76">
        <v>0</v>
      </c>
      <c r="K21" s="76">
        <v>0</v>
      </c>
    </row>
    <row r="22" spans="1:11" ht="51" customHeight="1">
      <c r="A22" s="74" t="s">
        <v>135</v>
      </c>
      <c r="B22" s="71" t="s">
        <v>137</v>
      </c>
      <c r="C22" s="71" t="s">
        <v>140</v>
      </c>
      <c r="D22" s="89">
        <v>150396</v>
      </c>
      <c r="E22" s="72" t="s">
        <v>79</v>
      </c>
      <c r="F22" s="75">
        <f>SUM(G22:K22)</f>
        <v>4934</v>
      </c>
      <c r="G22" s="90">
        <v>4934</v>
      </c>
      <c r="H22" s="76">
        <v>0</v>
      </c>
      <c r="I22" s="76">
        <v>0</v>
      </c>
      <c r="J22" s="76">
        <v>0</v>
      </c>
      <c r="K22" s="76">
        <v>0</v>
      </c>
    </row>
    <row r="23" spans="1:11" ht="66" customHeight="1">
      <c r="A23" s="74" t="s">
        <v>135</v>
      </c>
      <c r="B23" s="71" t="s">
        <v>137</v>
      </c>
      <c r="C23" s="71" t="s">
        <v>140</v>
      </c>
      <c r="D23" s="89">
        <v>150402</v>
      </c>
      <c r="E23" s="72" t="s">
        <v>80</v>
      </c>
      <c r="F23" s="75">
        <f>SUM(G23:K23)</f>
        <v>57900</v>
      </c>
      <c r="G23" s="90">
        <v>57900</v>
      </c>
      <c r="H23" s="76">
        <v>0</v>
      </c>
      <c r="I23" s="76">
        <v>0</v>
      </c>
      <c r="J23" s="76">
        <v>0</v>
      </c>
      <c r="K23" s="76">
        <v>0</v>
      </c>
    </row>
    <row r="24" spans="1:11" s="65" customFormat="1" ht="60">
      <c r="A24" s="71" t="s">
        <v>134</v>
      </c>
      <c r="B24" s="71" t="s">
        <v>136</v>
      </c>
      <c r="C24" s="71" t="s">
        <v>140</v>
      </c>
      <c r="D24" s="71">
        <v>150803</v>
      </c>
      <c r="E24" s="72" t="s">
        <v>73</v>
      </c>
      <c r="F24" s="73">
        <f t="shared" si="0"/>
        <v>21453</v>
      </c>
      <c r="G24" s="73">
        <v>21453</v>
      </c>
      <c r="H24" s="72">
        <v>0</v>
      </c>
      <c r="I24" s="72">
        <v>0</v>
      </c>
      <c r="J24" s="72">
        <v>0</v>
      </c>
      <c r="K24" s="72">
        <v>0</v>
      </c>
    </row>
    <row r="25" spans="1:11" s="65" customFormat="1" ht="75">
      <c r="A25" s="71" t="s">
        <v>134</v>
      </c>
      <c r="B25" s="71" t="s">
        <v>136</v>
      </c>
      <c r="C25" s="71" t="s">
        <v>140</v>
      </c>
      <c r="D25" s="71">
        <v>150829</v>
      </c>
      <c r="E25" s="72" t="s">
        <v>74</v>
      </c>
      <c r="F25" s="73">
        <f t="shared" si="0"/>
        <v>135000</v>
      </c>
      <c r="G25" s="73">
        <v>135000</v>
      </c>
      <c r="H25" s="72">
        <v>0</v>
      </c>
      <c r="I25" s="72">
        <v>0</v>
      </c>
      <c r="J25" s="72">
        <v>0</v>
      </c>
      <c r="K25" s="72">
        <v>0</v>
      </c>
    </row>
    <row r="26" spans="1:11" s="65" customFormat="1" ht="60">
      <c r="A26" s="71" t="s">
        <v>134</v>
      </c>
      <c r="B26" s="71" t="s">
        <v>136</v>
      </c>
      <c r="C26" s="71" t="s">
        <v>140</v>
      </c>
      <c r="D26" s="71">
        <v>150832</v>
      </c>
      <c r="E26" s="72" t="s">
        <v>75</v>
      </c>
      <c r="F26" s="73">
        <f>SUM(G26:K26)</f>
        <v>90266</v>
      </c>
      <c r="G26" s="73">
        <v>90266</v>
      </c>
      <c r="H26" s="72">
        <v>0</v>
      </c>
      <c r="I26" s="72">
        <v>0</v>
      </c>
      <c r="J26" s="72">
        <v>0</v>
      </c>
      <c r="K26" s="72">
        <v>0</v>
      </c>
    </row>
    <row r="27" spans="1:11" s="65" customFormat="1" ht="75">
      <c r="A27" s="71" t="s">
        <v>134</v>
      </c>
      <c r="B27" s="71" t="s">
        <v>136</v>
      </c>
      <c r="C27" s="71" t="s">
        <v>140</v>
      </c>
      <c r="D27" s="71">
        <v>150838</v>
      </c>
      <c r="E27" s="72" t="s">
        <v>76</v>
      </c>
      <c r="F27" s="73">
        <f t="shared" si="0"/>
        <v>167000</v>
      </c>
      <c r="G27" s="73">
        <v>167000</v>
      </c>
      <c r="H27" s="72">
        <v>0</v>
      </c>
      <c r="I27" s="72">
        <v>0</v>
      </c>
      <c r="J27" s="72">
        <v>0</v>
      </c>
      <c r="K27" s="72">
        <v>0</v>
      </c>
    </row>
    <row r="28" spans="1:11" s="65" customFormat="1" ht="45">
      <c r="A28" s="71" t="s">
        <v>134</v>
      </c>
      <c r="B28" s="71" t="s">
        <v>137</v>
      </c>
      <c r="C28" s="71" t="s">
        <v>140</v>
      </c>
      <c r="D28" s="71">
        <v>153000</v>
      </c>
      <c r="E28" s="72" t="s">
        <v>81</v>
      </c>
      <c r="F28" s="73">
        <f t="shared" si="0"/>
        <v>8715</v>
      </c>
      <c r="G28" s="73">
        <v>8715</v>
      </c>
      <c r="H28" s="72">
        <v>0</v>
      </c>
      <c r="I28" s="72">
        <v>0</v>
      </c>
      <c r="J28" s="72">
        <v>0</v>
      </c>
      <c r="K28" s="72">
        <v>0</v>
      </c>
    </row>
    <row r="29" spans="1:11" s="65" customFormat="1" ht="45">
      <c r="A29" s="71" t="s">
        <v>134</v>
      </c>
      <c r="B29" s="71" t="s">
        <v>137</v>
      </c>
      <c r="C29" s="71" t="s">
        <v>140</v>
      </c>
      <c r="D29" s="71">
        <v>153001</v>
      </c>
      <c r="E29" s="72" t="s">
        <v>82</v>
      </c>
      <c r="F29" s="73">
        <f t="shared" si="0"/>
        <v>11250</v>
      </c>
      <c r="G29" s="73">
        <v>11250</v>
      </c>
      <c r="H29" s="72">
        <v>0</v>
      </c>
      <c r="I29" s="72">
        <v>0</v>
      </c>
      <c r="J29" s="72">
        <v>0</v>
      </c>
      <c r="K29" s="72">
        <v>0</v>
      </c>
    </row>
    <row r="30" spans="1:11" s="65" customFormat="1" ht="45">
      <c r="A30" s="71" t="s">
        <v>134</v>
      </c>
      <c r="B30" s="71" t="s">
        <v>137</v>
      </c>
      <c r="C30" s="71" t="s">
        <v>140</v>
      </c>
      <c r="D30" s="71">
        <v>153002</v>
      </c>
      <c r="E30" s="72" t="s">
        <v>83</v>
      </c>
      <c r="F30" s="73">
        <f t="shared" si="0"/>
        <v>4350</v>
      </c>
      <c r="G30" s="73">
        <v>4350</v>
      </c>
      <c r="H30" s="72">
        <v>0</v>
      </c>
      <c r="I30" s="72">
        <v>0</v>
      </c>
      <c r="J30" s="72">
        <v>0</v>
      </c>
      <c r="K30" s="72">
        <v>0</v>
      </c>
    </row>
    <row r="31" spans="1:11" s="65" customFormat="1" ht="54" customHeight="1">
      <c r="A31" s="71" t="s">
        <v>134</v>
      </c>
      <c r="B31" s="71" t="s">
        <v>137</v>
      </c>
      <c r="C31" s="71" t="s">
        <v>140</v>
      </c>
      <c r="D31" s="71">
        <v>153003</v>
      </c>
      <c r="E31" s="72" t="s">
        <v>84</v>
      </c>
      <c r="F31" s="73">
        <f t="shared" si="0"/>
        <v>13501</v>
      </c>
      <c r="G31" s="73">
        <v>13501</v>
      </c>
      <c r="H31" s="72">
        <v>0</v>
      </c>
      <c r="I31" s="72">
        <v>0</v>
      </c>
      <c r="J31" s="72">
        <v>0</v>
      </c>
      <c r="K31" s="72">
        <v>0</v>
      </c>
    </row>
    <row r="32" spans="1:11" s="65" customFormat="1" ht="45">
      <c r="A32" s="71" t="s">
        <v>134</v>
      </c>
      <c r="B32" s="71" t="s">
        <v>137</v>
      </c>
      <c r="C32" s="71" t="s">
        <v>140</v>
      </c>
      <c r="D32" s="71">
        <v>153004</v>
      </c>
      <c r="E32" s="72" t="s">
        <v>85</v>
      </c>
      <c r="F32" s="73">
        <f t="shared" si="0"/>
        <v>7102</v>
      </c>
      <c r="G32" s="73">
        <v>7102</v>
      </c>
      <c r="H32" s="72">
        <v>0</v>
      </c>
      <c r="I32" s="72">
        <v>0</v>
      </c>
      <c r="J32" s="72">
        <v>0</v>
      </c>
      <c r="K32" s="72">
        <v>0</v>
      </c>
    </row>
    <row r="33" spans="1:11" s="65" customFormat="1" ht="45">
      <c r="A33" s="71" t="s">
        <v>134</v>
      </c>
      <c r="B33" s="71" t="s">
        <v>137</v>
      </c>
      <c r="C33" s="71" t="s">
        <v>140</v>
      </c>
      <c r="D33" s="71">
        <v>153007</v>
      </c>
      <c r="E33" s="72" t="s">
        <v>86</v>
      </c>
      <c r="F33" s="73">
        <f>SUM(G33:K33)</f>
        <v>11250</v>
      </c>
      <c r="G33" s="73">
        <v>11250</v>
      </c>
      <c r="H33" s="72">
        <v>0</v>
      </c>
      <c r="I33" s="72">
        <v>0</v>
      </c>
      <c r="J33" s="72">
        <v>0</v>
      </c>
      <c r="K33" s="72">
        <v>0</v>
      </c>
    </row>
    <row r="34" spans="1:11" s="65" customFormat="1" ht="45">
      <c r="A34" s="71" t="s">
        <v>134</v>
      </c>
      <c r="B34" s="71" t="s">
        <v>136</v>
      </c>
      <c r="C34" s="71" t="s">
        <v>140</v>
      </c>
      <c r="D34" s="71">
        <v>150809</v>
      </c>
      <c r="E34" s="72" t="s">
        <v>90</v>
      </c>
      <c r="F34" s="73">
        <f t="shared" si="0"/>
        <v>56033</v>
      </c>
      <c r="G34" s="73">
        <v>56033</v>
      </c>
      <c r="H34" s="72">
        <v>0</v>
      </c>
      <c r="I34" s="72">
        <v>0</v>
      </c>
      <c r="J34" s="72">
        <v>0</v>
      </c>
      <c r="K34" s="72">
        <v>0</v>
      </c>
    </row>
    <row r="35" spans="1:11" s="65" customFormat="1" ht="45">
      <c r="A35" s="71" t="s">
        <v>134</v>
      </c>
      <c r="B35" s="71" t="s">
        <v>136</v>
      </c>
      <c r="C35" s="71" t="s">
        <v>140</v>
      </c>
      <c r="D35" s="71">
        <v>150810</v>
      </c>
      <c r="E35" s="72" t="s">
        <v>91</v>
      </c>
      <c r="F35" s="73">
        <f t="shared" si="0"/>
        <v>75000</v>
      </c>
      <c r="G35" s="73">
        <v>75000</v>
      </c>
      <c r="H35" s="72">
        <v>0</v>
      </c>
      <c r="I35" s="72">
        <v>0</v>
      </c>
      <c r="J35" s="72">
        <v>0</v>
      </c>
      <c r="K35" s="72">
        <v>0</v>
      </c>
    </row>
    <row r="36" spans="1:11" s="65" customFormat="1" ht="45">
      <c r="A36" s="71" t="s">
        <v>134</v>
      </c>
      <c r="B36" s="71" t="s">
        <v>136</v>
      </c>
      <c r="C36" s="71" t="s">
        <v>140</v>
      </c>
      <c r="D36" s="71">
        <v>150815</v>
      </c>
      <c r="E36" s="72" t="s">
        <v>92</v>
      </c>
      <c r="F36" s="73">
        <f t="shared" si="0"/>
        <v>29000</v>
      </c>
      <c r="G36" s="73">
        <v>29000</v>
      </c>
      <c r="H36" s="72">
        <v>0</v>
      </c>
      <c r="I36" s="72">
        <v>0</v>
      </c>
      <c r="J36" s="72">
        <v>0</v>
      </c>
      <c r="K36" s="72">
        <v>0</v>
      </c>
    </row>
    <row r="37" spans="1:11" s="65" customFormat="1" ht="45">
      <c r="A37" s="71" t="s">
        <v>134</v>
      </c>
      <c r="B37" s="71" t="s">
        <v>136</v>
      </c>
      <c r="C37" s="71" t="s">
        <v>140</v>
      </c>
      <c r="D37" s="71">
        <v>150818</v>
      </c>
      <c r="E37" s="72" t="s">
        <v>93</v>
      </c>
      <c r="F37" s="73">
        <f t="shared" si="0"/>
        <v>86299</v>
      </c>
      <c r="G37" s="73">
        <v>86299</v>
      </c>
      <c r="H37" s="72">
        <v>0</v>
      </c>
      <c r="I37" s="72">
        <v>0</v>
      </c>
      <c r="J37" s="72">
        <v>0</v>
      </c>
      <c r="K37" s="72">
        <v>0</v>
      </c>
    </row>
    <row r="38" spans="1:11" s="65" customFormat="1" ht="45">
      <c r="A38" s="71" t="s">
        <v>134</v>
      </c>
      <c r="B38" s="71" t="s">
        <v>136</v>
      </c>
      <c r="C38" s="71" t="s">
        <v>140</v>
      </c>
      <c r="D38" s="71">
        <v>150821</v>
      </c>
      <c r="E38" s="72" t="s">
        <v>94</v>
      </c>
      <c r="F38" s="73">
        <f t="shared" si="0"/>
        <v>56618</v>
      </c>
      <c r="G38" s="73">
        <v>56618</v>
      </c>
      <c r="H38" s="72">
        <v>0</v>
      </c>
      <c r="I38" s="72">
        <v>0</v>
      </c>
      <c r="J38" s="72">
        <v>0</v>
      </c>
      <c r="K38" s="72">
        <v>0</v>
      </c>
    </row>
    <row r="39" spans="1:11" s="65" customFormat="1" ht="45">
      <c r="A39" s="71" t="s">
        <v>134</v>
      </c>
      <c r="B39" s="71" t="s">
        <v>136</v>
      </c>
      <c r="C39" s="71" t="s">
        <v>140</v>
      </c>
      <c r="D39" s="71">
        <v>150824</v>
      </c>
      <c r="E39" s="72" t="s">
        <v>95</v>
      </c>
      <c r="F39" s="73">
        <f t="shared" si="0"/>
        <v>75000</v>
      </c>
      <c r="G39" s="73">
        <v>75000</v>
      </c>
      <c r="H39" s="72">
        <v>0</v>
      </c>
      <c r="I39" s="72">
        <v>0</v>
      </c>
      <c r="J39" s="72">
        <v>0</v>
      </c>
      <c r="K39" s="72">
        <v>0</v>
      </c>
    </row>
    <row r="40" spans="1:11" s="65" customFormat="1" ht="75">
      <c r="A40" s="71" t="s">
        <v>134</v>
      </c>
      <c r="B40" s="71" t="s">
        <v>137</v>
      </c>
      <c r="C40" s="71" t="s">
        <v>140</v>
      </c>
      <c r="D40" s="71">
        <v>150422</v>
      </c>
      <c r="E40" s="72" t="s">
        <v>56</v>
      </c>
      <c r="F40" s="73">
        <f t="shared" si="0"/>
        <v>12459</v>
      </c>
      <c r="G40" s="73">
        <v>12459</v>
      </c>
      <c r="H40" s="72">
        <v>0</v>
      </c>
      <c r="I40" s="72">
        <v>0</v>
      </c>
      <c r="J40" s="72">
        <v>0</v>
      </c>
      <c r="K40" s="72">
        <v>0</v>
      </c>
    </row>
    <row r="41" spans="1:11" s="65" customFormat="1" ht="66" customHeight="1">
      <c r="A41" s="71" t="s">
        <v>134</v>
      </c>
      <c r="B41" s="71" t="s">
        <v>137</v>
      </c>
      <c r="C41" s="71" t="s">
        <v>140</v>
      </c>
      <c r="D41" s="66">
        <v>153020</v>
      </c>
      <c r="E41" s="67" t="s">
        <v>117</v>
      </c>
      <c r="F41" s="73">
        <f t="shared" si="0"/>
        <v>13540</v>
      </c>
      <c r="G41" s="81">
        <v>13540</v>
      </c>
      <c r="H41" s="72">
        <v>0</v>
      </c>
      <c r="I41" s="72">
        <v>0</v>
      </c>
      <c r="J41" s="72">
        <v>0</v>
      </c>
      <c r="K41" s="72">
        <v>0</v>
      </c>
    </row>
    <row r="42" spans="1:11" s="65" customFormat="1" ht="60">
      <c r="A42" s="71" t="s">
        <v>134</v>
      </c>
      <c r="B42" s="71" t="s">
        <v>137</v>
      </c>
      <c r="C42" s="71" t="s">
        <v>140</v>
      </c>
      <c r="D42" s="66">
        <v>153026</v>
      </c>
      <c r="E42" s="67" t="s">
        <v>118</v>
      </c>
      <c r="F42" s="73">
        <f t="shared" si="0"/>
        <v>25050</v>
      </c>
      <c r="G42" s="81">
        <v>25050</v>
      </c>
      <c r="H42" s="72">
        <v>0</v>
      </c>
      <c r="I42" s="72">
        <v>0</v>
      </c>
      <c r="J42" s="72">
        <v>0</v>
      </c>
      <c r="K42" s="72">
        <v>0</v>
      </c>
    </row>
    <row r="43" spans="1:11" s="65" customFormat="1" ht="75">
      <c r="A43" s="71" t="s">
        <v>134</v>
      </c>
      <c r="B43" s="71" t="s">
        <v>137</v>
      </c>
      <c r="C43" s="71" t="s">
        <v>140</v>
      </c>
      <c r="D43" s="71">
        <v>152999</v>
      </c>
      <c r="E43" s="72" t="s">
        <v>58</v>
      </c>
      <c r="F43" s="73">
        <f t="shared" si="0"/>
        <v>4480</v>
      </c>
      <c r="G43" s="73">
        <v>4480</v>
      </c>
      <c r="H43" s="72">
        <v>0</v>
      </c>
      <c r="I43" s="72">
        <v>0</v>
      </c>
      <c r="J43" s="72">
        <v>0</v>
      </c>
      <c r="K43" s="72">
        <v>0</v>
      </c>
    </row>
    <row r="44" spans="1:11" s="65" customFormat="1" ht="75">
      <c r="A44" s="71" t="s">
        <v>134</v>
      </c>
      <c r="B44" s="71" t="s">
        <v>137</v>
      </c>
      <c r="C44" s="71" t="s">
        <v>140</v>
      </c>
      <c r="D44" s="71">
        <v>153017</v>
      </c>
      <c r="E44" s="72" t="s">
        <v>59</v>
      </c>
      <c r="F44" s="73">
        <f>SUM(G44:K44)</f>
        <v>20251</v>
      </c>
      <c r="G44" s="73">
        <v>20251</v>
      </c>
      <c r="H44" s="72">
        <v>0</v>
      </c>
      <c r="I44" s="72">
        <v>0</v>
      </c>
      <c r="J44" s="72">
        <v>0</v>
      </c>
      <c r="K44" s="72">
        <v>0</v>
      </c>
    </row>
    <row r="45" spans="1:11" s="80" customFormat="1" ht="15">
      <c r="A45" s="77"/>
      <c r="B45" s="77"/>
      <c r="C45" s="77"/>
      <c r="D45" s="77"/>
      <c r="E45" s="78" t="s">
        <v>138</v>
      </c>
      <c r="F45" s="79">
        <f aca="true" t="shared" si="1" ref="F45:K45">SUM(F9:F44)</f>
        <v>3598313</v>
      </c>
      <c r="G45" s="79">
        <f t="shared" si="1"/>
        <v>3598313</v>
      </c>
      <c r="H45" s="79">
        <f t="shared" si="1"/>
        <v>0</v>
      </c>
      <c r="I45" s="79">
        <f t="shared" si="1"/>
        <v>0</v>
      </c>
      <c r="J45" s="79">
        <f t="shared" si="1"/>
        <v>0</v>
      </c>
      <c r="K45" s="79">
        <f t="shared" si="1"/>
        <v>0</v>
      </c>
    </row>
    <row r="46" ht="15">
      <c r="F46" s="69"/>
    </row>
    <row r="47" ht="15">
      <c r="F47" s="69"/>
    </row>
    <row r="48" ht="15">
      <c r="F48" s="69"/>
    </row>
    <row r="49" ht="15">
      <c r="F49" s="69"/>
    </row>
    <row r="50" ht="15">
      <c r="F50" s="69"/>
    </row>
    <row r="51" ht="15">
      <c r="F51" s="69"/>
    </row>
    <row r="52" spans="1:6" ht="15">
      <c r="A52" s="60" t="s">
        <v>145</v>
      </c>
      <c r="F52" s="69"/>
    </row>
    <row r="53" spans="1:11" s="57" customFormat="1" ht="45">
      <c r="A53" s="61" t="s">
        <v>123</v>
      </c>
      <c r="B53" s="61" t="s">
        <v>124</v>
      </c>
      <c r="C53" s="61" t="s">
        <v>125</v>
      </c>
      <c r="D53" s="61" t="s">
        <v>126</v>
      </c>
      <c r="E53" s="61" t="s">
        <v>127</v>
      </c>
      <c r="F53" s="62" t="s">
        <v>128</v>
      </c>
      <c r="G53" s="62" t="s">
        <v>129</v>
      </c>
      <c r="H53" s="62" t="s">
        <v>130</v>
      </c>
      <c r="I53" s="62" t="s">
        <v>131</v>
      </c>
      <c r="J53" s="62" t="s">
        <v>132</v>
      </c>
      <c r="K53" s="62" t="s">
        <v>133</v>
      </c>
    </row>
    <row r="54" spans="1:11" ht="45">
      <c r="A54" s="74" t="s">
        <v>144</v>
      </c>
      <c r="B54" s="71" t="s">
        <v>137</v>
      </c>
      <c r="C54" s="74" t="s">
        <v>142</v>
      </c>
      <c r="D54" s="74">
        <v>148567</v>
      </c>
      <c r="E54" s="72" t="s">
        <v>62</v>
      </c>
      <c r="F54" s="75">
        <f>SUM(G54:K54)</f>
        <v>37024</v>
      </c>
      <c r="G54" s="75">
        <v>37024</v>
      </c>
      <c r="H54" s="76">
        <v>0</v>
      </c>
      <c r="I54" s="76">
        <v>0</v>
      </c>
      <c r="J54" s="76">
        <v>0</v>
      </c>
      <c r="K54" s="76">
        <v>0</v>
      </c>
    </row>
    <row r="55" spans="1:11" ht="60">
      <c r="A55" s="74" t="s">
        <v>144</v>
      </c>
      <c r="B55" s="71" t="s">
        <v>136</v>
      </c>
      <c r="C55" s="71" t="s">
        <v>140</v>
      </c>
      <c r="D55" s="74">
        <v>150337</v>
      </c>
      <c r="E55" s="72" t="s">
        <v>87</v>
      </c>
      <c r="F55" s="75">
        <f>SUM(G55:K55)</f>
        <v>210000</v>
      </c>
      <c r="G55" s="75">
        <v>210000</v>
      </c>
      <c r="H55" s="76">
        <v>0</v>
      </c>
      <c r="I55" s="76">
        <v>0</v>
      </c>
      <c r="J55" s="76">
        <v>0</v>
      </c>
      <c r="K55" s="76">
        <v>0</v>
      </c>
    </row>
    <row r="56" spans="1:11" ht="69.75" customHeight="1">
      <c r="A56" s="74" t="s">
        <v>144</v>
      </c>
      <c r="B56" s="71" t="s">
        <v>136</v>
      </c>
      <c r="C56" s="71" t="s">
        <v>140</v>
      </c>
      <c r="D56" s="74">
        <v>150374</v>
      </c>
      <c r="E56" s="72" t="s">
        <v>88</v>
      </c>
      <c r="F56" s="75">
        <f>SUM(G56:K56)</f>
        <v>32901</v>
      </c>
      <c r="G56" s="75">
        <v>32901</v>
      </c>
      <c r="H56" s="76">
        <v>0</v>
      </c>
      <c r="I56" s="76">
        <v>0</v>
      </c>
      <c r="J56" s="76">
        <v>0</v>
      </c>
      <c r="K56" s="76">
        <v>0</v>
      </c>
    </row>
    <row r="57" spans="1:11" ht="60">
      <c r="A57" s="74" t="s">
        <v>144</v>
      </c>
      <c r="B57" s="71" t="s">
        <v>136</v>
      </c>
      <c r="C57" s="71" t="s">
        <v>140</v>
      </c>
      <c r="D57" s="74">
        <v>150379</v>
      </c>
      <c r="E57" s="72" t="s">
        <v>89</v>
      </c>
      <c r="F57" s="75">
        <f>SUM(G57:K57)</f>
        <v>382500</v>
      </c>
      <c r="G57" s="75">
        <f>386000-3500</f>
        <v>382500</v>
      </c>
      <c r="H57" s="76">
        <v>0</v>
      </c>
      <c r="I57" s="76">
        <v>0</v>
      </c>
      <c r="J57" s="76">
        <v>0</v>
      </c>
      <c r="K57" s="76">
        <v>0</v>
      </c>
    </row>
    <row r="58" spans="1:11" s="82" customFormat="1" ht="15">
      <c r="A58" s="83"/>
      <c r="B58" s="83"/>
      <c r="C58" s="83"/>
      <c r="D58" s="83"/>
      <c r="E58" s="84" t="s">
        <v>138</v>
      </c>
      <c r="F58" s="85">
        <f aca="true" t="shared" si="2" ref="F58:K58">SUM(F54:F57)</f>
        <v>662425</v>
      </c>
      <c r="G58" s="85">
        <f t="shared" si="2"/>
        <v>662425</v>
      </c>
      <c r="H58" s="85">
        <f t="shared" si="2"/>
        <v>0</v>
      </c>
      <c r="I58" s="85">
        <f t="shared" si="2"/>
        <v>0</v>
      </c>
      <c r="J58" s="85">
        <f t="shared" si="2"/>
        <v>0</v>
      </c>
      <c r="K58" s="85">
        <f t="shared" si="2"/>
        <v>0</v>
      </c>
    </row>
    <row r="59" spans="1:11" s="82" customFormat="1" ht="15">
      <c r="A59" s="86"/>
      <c r="B59" s="86"/>
      <c r="C59" s="86"/>
      <c r="D59" s="86"/>
      <c r="E59" s="87"/>
      <c r="F59" s="88"/>
      <c r="G59" s="88"/>
      <c r="H59" s="88"/>
      <c r="I59" s="88"/>
      <c r="J59" s="88"/>
      <c r="K59" s="88"/>
    </row>
    <row r="60" ht="15">
      <c r="F60" s="69"/>
    </row>
    <row r="61" spans="1:6" ht="15">
      <c r="A61" s="60" t="s">
        <v>147</v>
      </c>
      <c r="F61" s="69"/>
    </row>
    <row r="62" spans="1:11" s="57" customFormat="1" ht="45">
      <c r="A62" s="61" t="s">
        <v>123</v>
      </c>
      <c r="B62" s="61" t="s">
        <v>124</v>
      </c>
      <c r="C62" s="61" t="s">
        <v>125</v>
      </c>
      <c r="D62" s="61" t="s">
        <v>126</v>
      </c>
      <c r="E62" s="61" t="s">
        <v>127</v>
      </c>
      <c r="F62" s="62" t="s">
        <v>128</v>
      </c>
      <c r="G62" s="62" t="s">
        <v>129</v>
      </c>
      <c r="H62" s="62" t="s">
        <v>130</v>
      </c>
      <c r="I62" s="62" t="s">
        <v>131</v>
      </c>
      <c r="J62" s="62" t="s">
        <v>132</v>
      </c>
      <c r="K62" s="62" t="s">
        <v>133</v>
      </c>
    </row>
    <row r="63" spans="1:11" ht="45">
      <c r="A63" s="74" t="s">
        <v>146</v>
      </c>
      <c r="B63" s="71" t="s">
        <v>137</v>
      </c>
      <c r="C63" s="74" t="s">
        <v>139</v>
      </c>
      <c r="D63" s="74">
        <v>147406</v>
      </c>
      <c r="E63" s="72" t="s">
        <v>44</v>
      </c>
      <c r="F63" s="75">
        <f>SUM(G63:K63)</f>
        <v>30115</v>
      </c>
      <c r="G63" s="75">
        <v>30115</v>
      </c>
      <c r="H63" s="76">
        <v>0</v>
      </c>
      <c r="I63" s="76">
        <v>0</v>
      </c>
      <c r="J63" s="76">
        <v>0</v>
      </c>
      <c r="K63" s="76">
        <v>0</v>
      </c>
    </row>
    <row r="64" spans="1:11" s="64" customFormat="1" ht="45">
      <c r="A64" s="74" t="s">
        <v>146</v>
      </c>
      <c r="B64" s="71" t="s">
        <v>137</v>
      </c>
      <c r="C64" s="74" t="s">
        <v>139</v>
      </c>
      <c r="D64" s="74">
        <v>147395</v>
      </c>
      <c r="E64" s="72" t="s">
        <v>52</v>
      </c>
      <c r="F64" s="75">
        <f>SUM(G64:K64)</f>
        <v>28852</v>
      </c>
      <c r="G64" s="75">
        <v>28852</v>
      </c>
      <c r="H64" s="76">
        <v>0</v>
      </c>
      <c r="I64" s="76">
        <v>0</v>
      </c>
      <c r="J64" s="76">
        <v>0</v>
      </c>
      <c r="K64" s="76">
        <v>0</v>
      </c>
    </row>
    <row r="65" spans="1:11" ht="45">
      <c r="A65" s="74" t="s">
        <v>146</v>
      </c>
      <c r="B65" s="71" t="s">
        <v>137</v>
      </c>
      <c r="C65" s="74" t="s">
        <v>139</v>
      </c>
      <c r="D65" s="74">
        <v>147399</v>
      </c>
      <c r="E65" s="72" t="s">
        <v>66</v>
      </c>
      <c r="F65" s="75">
        <f>SUM(G65:K65)</f>
        <v>50076</v>
      </c>
      <c r="G65" s="75">
        <v>50076</v>
      </c>
      <c r="H65" s="76">
        <v>0</v>
      </c>
      <c r="I65" s="76">
        <v>0</v>
      </c>
      <c r="J65" s="76">
        <v>0</v>
      </c>
      <c r="K65" s="76">
        <v>0</v>
      </c>
    </row>
    <row r="66" spans="1:11" s="82" customFormat="1" ht="15">
      <c r="A66" s="83"/>
      <c r="B66" s="83"/>
      <c r="C66" s="83"/>
      <c r="D66" s="83"/>
      <c r="E66" s="84" t="s">
        <v>138</v>
      </c>
      <c r="F66" s="85">
        <f aca="true" t="shared" si="3" ref="F66:K66">SUM(F63:F65)</f>
        <v>109043</v>
      </c>
      <c r="G66" s="85">
        <f t="shared" si="3"/>
        <v>109043</v>
      </c>
      <c r="H66" s="85">
        <f t="shared" si="3"/>
        <v>0</v>
      </c>
      <c r="I66" s="85">
        <f t="shared" si="3"/>
        <v>0</v>
      </c>
      <c r="J66" s="85">
        <f t="shared" si="3"/>
        <v>0</v>
      </c>
      <c r="K66" s="85">
        <f t="shared" si="3"/>
        <v>0</v>
      </c>
    </row>
  </sheetData>
  <sheetProtection/>
  <mergeCells count="4">
    <mergeCell ref="A1:K1"/>
    <mergeCell ref="A2:K2"/>
    <mergeCell ref="A3:K3"/>
    <mergeCell ref="A4:K4"/>
  </mergeCells>
  <printOptions/>
  <pageMargins left="0.1968503937007874" right="0.1968503937007874" top="0.5118110236220472" bottom="0.6299212598425197" header="0.31496062992125984" footer="0.31496062992125984"/>
  <pageSetup horizontalDpi="600" verticalDpi="600" orientation="landscape" scale="80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F65"/>
  <sheetViews>
    <sheetView zoomScale="80" zoomScaleNormal="80" zoomScalePageLayoutView="0" workbookViewId="0" topLeftCell="A31">
      <selection activeCell="F34" sqref="F34:F36"/>
    </sheetView>
  </sheetViews>
  <sheetFormatPr defaultColWidth="11.421875" defaultRowHeight="15"/>
  <cols>
    <col min="1" max="1" width="7.8515625" style="2" customWidth="1"/>
    <col min="2" max="2" width="14.57421875" style="2" customWidth="1"/>
    <col min="3" max="3" width="5.8515625" style="2" customWidth="1"/>
    <col min="4" max="4" width="14.140625" style="2" customWidth="1"/>
    <col min="5" max="5" width="37.8515625" style="47" customWidth="1"/>
    <col min="6" max="6" width="67.57421875" style="2" customWidth="1"/>
    <col min="7" max="7" width="11.421875" style="2" customWidth="1"/>
    <col min="8" max="8" width="11.421875" style="10" customWidth="1"/>
    <col min="9" max="9" width="9.421875" style="2" customWidth="1"/>
    <col min="10" max="10" width="8.8515625" style="2" customWidth="1"/>
    <col min="11" max="11" width="19.57421875" style="2" customWidth="1"/>
    <col min="12" max="30" width="11.421875" style="2" customWidth="1"/>
    <col min="31" max="31" width="38.00390625" style="2" customWidth="1"/>
    <col min="32" max="32" width="11.421875" style="2" customWidth="1"/>
    <col min="33" max="16384" width="11.421875" style="38" customWidth="1"/>
  </cols>
  <sheetData>
    <row r="2" ht="15">
      <c r="F2" s="2" t="s">
        <v>97</v>
      </c>
    </row>
    <row r="3" ht="15">
      <c r="F3" s="2" t="s">
        <v>98</v>
      </c>
    </row>
    <row r="4" ht="15">
      <c r="F4" s="2" t="s">
        <v>100</v>
      </c>
    </row>
    <row r="5" ht="15.75" thickBot="1"/>
    <row r="6" spans="1:32" ht="48" customHeight="1" thickBot="1">
      <c r="A6" s="40" t="s">
        <v>0</v>
      </c>
      <c r="B6" s="41" t="s">
        <v>1</v>
      </c>
      <c r="C6" s="41" t="s">
        <v>116</v>
      </c>
      <c r="D6" s="41" t="s">
        <v>2</v>
      </c>
      <c r="E6" s="42" t="s">
        <v>102</v>
      </c>
      <c r="F6" s="41" t="s">
        <v>96</v>
      </c>
      <c r="G6" s="42" t="s">
        <v>101</v>
      </c>
      <c r="H6" s="42" t="s">
        <v>103</v>
      </c>
      <c r="I6" s="41" t="s">
        <v>3</v>
      </c>
      <c r="J6" s="41" t="s">
        <v>4</v>
      </c>
      <c r="K6" s="41" t="s">
        <v>5</v>
      </c>
      <c r="L6" s="41" t="s">
        <v>6</v>
      </c>
      <c r="M6" s="41" t="s">
        <v>7</v>
      </c>
      <c r="N6" s="41" t="s">
        <v>8</v>
      </c>
      <c r="O6" s="41" t="s">
        <v>9</v>
      </c>
      <c r="P6" s="41" t="s">
        <v>10</v>
      </c>
      <c r="Q6" s="41" t="s">
        <v>11</v>
      </c>
      <c r="R6" s="41" t="s">
        <v>12</v>
      </c>
      <c r="S6" s="41" t="s">
        <v>13</v>
      </c>
      <c r="T6" s="41" t="s">
        <v>14</v>
      </c>
      <c r="U6" s="41" t="s">
        <v>15</v>
      </c>
      <c r="V6" s="41" t="s">
        <v>16</v>
      </c>
      <c r="W6" s="41" t="s">
        <v>17</v>
      </c>
      <c r="X6" s="41" t="s">
        <v>18</v>
      </c>
      <c r="Y6" s="41" t="s">
        <v>19</v>
      </c>
      <c r="Z6" s="41" t="s">
        <v>20</v>
      </c>
      <c r="AA6" s="41" t="s">
        <v>21</v>
      </c>
      <c r="AB6" s="41" t="s">
        <v>22</v>
      </c>
      <c r="AC6" s="41" t="s">
        <v>23</v>
      </c>
      <c r="AD6" s="41" t="s">
        <v>24</v>
      </c>
      <c r="AE6" s="41" t="s">
        <v>25</v>
      </c>
      <c r="AF6" s="41" t="s">
        <v>26</v>
      </c>
    </row>
    <row r="7" spans="1:32" ht="26.25">
      <c r="A7" s="16" t="s">
        <v>27</v>
      </c>
      <c r="B7" s="17" t="s">
        <v>28</v>
      </c>
      <c r="C7" s="18" t="s">
        <v>114</v>
      </c>
      <c r="D7" s="17" t="s">
        <v>99</v>
      </c>
      <c r="E7" s="19" t="s">
        <v>35</v>
      </c>
      <c r="F7" s="19" t="s">
        <v>29</v>
      </c>
      <c r="G7" s="20">
        <v>62491</v>
      </c>
      <c r="H7" s="20">
        <v>62491</v>
      </c>
      <c r="I7" s="17">
        <v>150354</v>
      </c>
      <c r="J7" s="17">
        <v>7</v>
      </c>
      <c r="K7" s="17" t="s">
        <v>30</v>
      </c>
      <c r="L7" s="17" t="s">
        <v>31</v>
      </c>
      <c r="M7" s="17" t="s">
        <v>32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7811</v>
      </c>
      <c r="T7" s="17">
        <v>7811</v>
      </c>
      <c r="U7" s="17">
        <v>7811</v>
      </c>
      <c r="V7" s="17">
        <v>7811</v>
      </c>
      <c r="W7" s="17">
        <v>7811</v>
      </c>
      <c r="X7" s="17">
        <v>7811</v>
      </c>
      <c r="Y7" s="17">
        <v>7811</v>
      </c>
      <c r="Z7" s="49">
        <v>7814</v>
      </c>
      <c r="AA7" s="49">
        <v>62491</v>
      </c>
      <c r="AB7" s="17">
        <v>0</v>
      </c>
      <c r="AC7" s="17">
        <v>0</v>
      </c>
      <c r="AD7" s="17">
        <v>0</v>
      </c>
      <c r="AE7" s="17" t="s">
        <v>33</v>
      </c>
      <c r="AF7" s="17" t="s">
        <v>34</v>
      </c>
    </row>
    <row r="8" spans="1:32" ht="27" thickBot="1">
      <c r="A8" s="21" t="s">
        <v>27</v>
      </c>
      <c r="B8" s="22" t="s">
        <v>28</v>
      </c>
      <c r="C8" s="23" t="s">
        <v>115</v>
      </c>
      <c r="D8" s="22" t="s">
        <v>99</v>
      </c>
      <c r="E8" s="24" t="s">
        <v>35</v>
      </c>
      <c r="F8" s="24" t="s">
        <v>35</v>
      </c>
      <c r="G8" s="25">
        <v>374202</v>
      </c>
      <c r="H8" s="25">
        <v>374202</v>
      </c>
      <c r="I8" s="22">
        <v>150346</v>
      </c>
      <c r="J8" s="22">
        <v>7</v>
      </c>
      <c r="K8" s="22" t="s">
        <v>36</v>
      </c>
      <c r="L8" s="22" t="s">
        <v>37</v>
      </c>
      <c r="M8" s="22" t="s">
        <v>38</v>
      </c>
      <c r="N8" s="22">
        <v>0</v>
      </c>
      <c r="O8" s="22">
        <v>0</v>
      </c>
      <c r="P8" s="22">
        <v>0</v>
      </c>
      <c r="Q8" s="22">
        <v>0</v>
      </c>
      <c r="R8" s="22">
        <v>46775</v>
      </c>
      <c r="S8" s="22">
        <v>46775</v>
      </c>
      <c r="T8" s="22">
        <v>46775</v>
      </c>
      <c r="U8" s="22">
        <v>46775</v>
      </c>
      <c r="V8" s="22">
        <v>46775</v>
      </c>
      <c r="W8" s="22">
        <v>46775</v>
      </c>
      <c r="X8" s="50">
        <v>46776</v>
      </c>
      <c r="Y8" s="50">
        <v>46776</v>
      </c>
      <c r="Z8" s="22">
        <v>0</v>
      </c>
      <c r="AA8" s="50">
        <v>374202</v>
      </c>
      <c r="AB8" s="22">
        <v>0</v>
      </c>
      <c r="AC8" s="22">
        <v>0</v>
      </c>
      <c r="AD8" s="22">
        <v>0</v>
      </c>
      <c r="AE8" s="22" t="s">
        <v>33</v>
      </c>
      <c r="AF8" s="22" t="s">
        <v>34</v>
      </c>
    </row>
    <row r="9" spans="1:32" ht="26.25">
      <c r="A9" s="16" t="s">
        <v>27</v>
      </c>
      <c r="B9" s="17" t="s">
        <v>39</v>
      </c>
      <c r="C9" s="18" t="s">
        <v>114</v>
      </c>
      <c r="D9" s="17" t="s">
        <v>99</v>
      </c>
      <c r="E9" s="19" t="s">
        <v>104</v>
      </c>
      <c r="F9" s="19" t="s">
        <v>40</v>
      </c>
      <c r="G9" s="20">
        <v>54086</v>
      </c>
      <c r="H9" s="20">
        <f>VLOOKUP($B9,'[1]Por servicio'!$A$13:$G$289,7,FALSE)</f>
        <v>54086</v>
      </c>
      <c r="I9" s="17">
        <v>150361</v>
      </c>
      <c r="J9" s="17">
        <v>7</v>
      </c>
      <c r="K9" s="17" t="s">
        <v>30</v>
      </c>
      <c r="L9" s="17" t="s">
        <v>31</v>
      </c>
      <c r="M9" s="17" t="s">
        <v>32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6761</v>
      </c>
      <c r="T9" s="17">
        <v>6761</v>
      </c>
      <c r="U9" s="17">
        <v>6761</v>
      </c>
      <c r="V9" s="17">
        <v>6761</v>
      </c>
      <c r="W9" s="17">
        <v>6761</v>
      </c>
      <c r="X9" s="17">
        <v>6761</v>
      </c>
      <c r="Y9" s="17">
        <v>6761</v>
      </c>
      <c r="Z9" s="49">
        <v>6759</v>
      </c>
      <c r="AA9" s="49">
        <v>54086</v>
      </c>
      <c r="AB9" s="17">
        <v>0</v>
      </c>
      <c r="AC9" s="17">
        <v>0</v>
      </c>
      <c r="AD9" s="17">
        <v>0</v>
      </c>
      <c r="AE9" s="17" t="s">
        <v>33</v>
      </c>
      <c r="AF9" s="17" t="s">
        <v>34</v>
      </c>
    </row>
    <row r="10" spans="1:32" ht="27" thickBot="1">
      <c r="A10" s="21" t="s">
        <v>27</v>
      </c>
      <c r="B10" s="22" t="s">
        <v>39</v>
      </c>
      <c r="C10" s="23" t="s">
        <v>115</v>
      </c>
      <c r="D10" s="22" t="s">
        <v>99</v>
      </c>
      <c r="E10" s="24" t="s">
        <v>104</v>
      </c>
      <c r="F10" s="24" t="s">
        <v>41</v>
      </c>
      <c r="G10" s="25">
        <v>323869</v>
      </c>
      <c r="H10" s="25">
        <v>323869</v>
      </c>
      <c r="I10" s="22">
        <v>150358</v>
      </c>
      <c r="J10" s="22">
        <v>7</v>
      </c>
      <c r="K10" s="22" t="s">
        <v>36</v>
      </c>
      <c r="L10" s="22" t="s">
        <v>37</v>
      </c>
      <c r="M10" s="22" t="s">
        <v>38</v>
      </c>
      <c r="N10" s="22">
        <v>0</v>
      </c>
      <c r="O10" s="22">
        <v>0</v>
      </c>
      <c r="P10" s="22">
        <v>0</v>
      </c>
      <c r="Q10" s="22">
        <v>0</v>
      </c>
      <c r="R10" s="22">
        <v>40484</v>
      </c>
      <c r="S10" s="22">
        <v>40484</v>
      </c>
      <c r="T10" s="22">
        <v>40484</v>
      </c>
      <c r="U10" s="22">
        <v>40484</v>
      </c>
      <c r="V10" s="22">
        <v>40484</v>
      </c>
      <c r="W10" s="22">
        <v>40484</v>
      </c>
      <c r="X10" s="22">
        <v>40484</v>
      </c>
      <c r="Y10" s="50">
        <v>40481</v>
      </c>
      <c r="Z10" s="22">
        <v>0</v>
      </c>
      <c r="AA10" s="50">
        <v>323869</v>
      </c>
      <c r="AB10" s="22">
        <v>0</v>
      </c>
      <c r="AC10" s="22">
        <v>0</v>
      </c>
      <c r="AD10" s="22">
        <v>0</v>
      </c>
      <c r="AE10" s="22" t="s">
        <v>33</v>
      </c>
      <c r="AF10" s="22" t="s">
        <v>34</v>
      </c>
    </row>
    <row r="11" spans="1:32" ht="14.25" customHeight="1">
      <c r="A11" s="16" t="s">
        <v>42</v>
      </c>
      <c r="B11" s="17" t="s">
        <v>43</v>
      </c>
      <c r="C11" s="18" t="s">
        <v>114</v>
      </c>
      <c r="D11" s="17" t="s">
        <v>99</v>
      </c>
      <c r="E11" s="19" t="s">
        <v>110</v>
      </c>
      <c r="F11" s="19" t="s">
        <v>44</v>
      </c>
      <c r="G11" s="20">
        <v>30115</v>
      </c>
      <c r="H11" s="20">
        <f>VLOOKUP($B11,'[1]Por servicio'!$A$13:$G$289,7,FALSE)</f>
        <v>30115</v>
      </c>
      <c r="I11" s="17">
        <v>147406</v>
      </c>
      <c r="J11" s="17">
        <v>8</v>
      </c>
      <c r="K11" s="17" t="s">
        <v>30</v>
      </c>
      <c r="L11" s="17" t="s">
        <v>31</v>
      </c>
      <c r="M11" s="17" t="s">
        <v>45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10000</v>
      </c>
      <c r="U11" s="17">
        <v>15227</v>
      </c>
      <c r="V11" s="17">
        <v>4888</v>
      </c>
      <c r="W11" s="17">
        <v>0</v>
      </c>
      <c r="X11" s="17">
        <v>0</v>
      </c>
      <c r="Y11" s="17">
        <v>0</v>
      </c>
      <c r="Z11" s="17">
        <v>0</v>
      </c>
      <c r="AA11" s="17">
        <v>30115</v>
      </c>
      <c r="AB11" s="17">
        <v>0</v>
      </c>
      <c r="AC11" s="17">
        <v>0</v>
      </c>
      <c r="AD11" s="17">
        <v>0</v>
      </c>
      <c r="AE11" s="17" t="s">
        <v>33</v>
      </c>
      <c r="AF11" s="17" t="s">
        <v>34</v>
      </c>
    </row>
    <row r="12" spans="1:32" ht="27" thickBot="1">
      <c r="A12" s="21" t="s">
        <v>42</v>
      </c>
      <c r="B12" s="22" t="s">
        <v>43</v>
      </c>
      <c r="C12" s="23" t="s">
        <v>115</v>
      </c>
      <c r="D12" s="22" t="s">
        <v>99</v>
      </c>
      <c r="E12" s="24" t="s">
        <v>110</v>
      </c>
      <c r="F12" s="24" t="s">
        <v>46</v>
      </c>
      <c r="G12" s="25">
        <v>194294</v>
      </c>
      <c r="H12" s="25">
        <v>194294</v>
      </c>
      <c r="I12" s="22">
        <v>147402</v>
      </c>
      <c r="J12" s="22">
        <v>8</v>
      </c>
      <c r="K12" s="22" t="s">
        <v>36</v>
      </c>
      <c r="L12" s="22" t="s">
        <v>37</v>
      </c>
      <c r="M12" s="22" t="s">
        <v>47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48574</v>
      </c>
      <c r="U12" s="22">
        <v>48574</v>
      </c>
      <c r="V12" s="22">
        <v>29144</v>
      </c>
      <c r="W12" s="22">
        <v>29143</v>
      </c>
      <c r="X12" s="22">
        <v>38859</v>
      </c>
      <c r="Y12" s="22">
        <v>0</v>
      </c>
      <c r="Z12" s="22">
        <v>0</v>
      </c>
      <c r="AA12" s="22">
        <v>194294</v>
      </c>
      <c r="AB12" s="22">
        <v>0</v>
      </c>
      <c r="AC12" s="22">
        <v>0</v>
      </c>
      <c r="AD12" s="22">
        <v>0</v>
      </c>
      <c r="AE12" s="22" t="s">
        <v>33</v>
      </c>
      <c r="AF12" s="22" t="s">
        <v>34</v>
      </c>
    </row>
    <row r="13" spans="1:32" ht="26.25">
      <c r="A13" s="43" t="s">
        <v>27</v>
      </c>
      <c r="B13" s="31" t="s">
        <v>48</v>
      </c>
      <c r="C13" s="44" t="s">
        <v>114</v>
      </c>
      <c r="D13" s="31" t="s">
        <v>99</v>
      </c>
      <c r="E13" s="45" t="s">
        <v>105</v>
      </c>
      <c r="F13" s="45" t="s">
        <v>49</v>
      </c>
      <c r="G13" s="30">
        <v>40813</v>
      </c>
      <c r="H13" s="20">
        <f>VLOOKUP($B13,'[1]Por servicio'!$A$13:$G$289,7,FALSE)</f>
        <v>40813</v>
      </c>
      <c r="I13" s="31">
        <v>150366</v>
      </c>
      <c r="J13" s="31">
        <v>7</v>
      </c>
      <c r="K13" s="31" t="s">
        <v>30</v>
      </c>
      <c r="L13" s="31" t="s">
        <v>31</v>
      </c>
      <c r="M13" s="31" t="s">
        <v>32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5102</v>
      </c>
      <c r="T13" s="31">
        <v>5102</v>
      </c>
      <c r="U13" s="31">
        <v>5102</v>
      </c>
      <c r="V13" s="31">
        <v>5102</v>
      </c>
      <c r="W13" s="31">
        <v>5102</v>
      </c>
      <c r="X13" s="31">
        <v>5102</v>
      </c>
      <c r="Y13" s="31">
        <v>5102</v>
      </c>
      <c r="Z13" s="49">
        <v>5099</v>
      </c>
      <c r="AA13" s="49">
        <v>40813</v>
      </c>
      <c r="AB13" s="31">
        <v>0</v>
      </c>
      <c r="AC13" s="31">
        <v>0</v>
      </c>
      <c r="AD13" s="31">
        <v>0</v>
      </c>
      <c r="AE13" s="31" t="s">
        <v>33</v>
      </c>
      <c r="AF13" s="31" t="s">
        <v>34</v>
      </c>
    </row>
    <row r="14" spans="1:32" ht="27" thickBot="1">
      <c r="A14" s="33" t="s">
        <v>27</v>
      </c>
      <c r="B14" s="34" t="s">
        <v>48</v>
      </c>
      <c r="C14" s="46" t="s">
        <v>115</v>
      </c>
      <c r="D14" s="34" t="s">
        <v>99</v>
      </c>
      <c r="E14" s="35" t="s">
        <v>105</v>
      </c>
      <c r="F14" s="35" t="s">
        <v>50</v>
      </c>
      <c r="G14" s="36">
        <f>243721+672</f>
        <v>244393</v>
      </c>
      <c r="H14" s="25">
        <v>244393</v>
      </c>
      <c r="I14" s="34">
        <v>150364</v>
      </c>
      <c r="J14" s="34">
        <v>7</v>
      </c>
      <c r="K14" s="34" t="s">
        <v>36</v>
      </c>
      <c r="L14" s="34" t="s">
        <v>37</v>
      </c>
      <c r="M14" s="34" t="s">
        <v>38</v>
      </c>
      <c r="N14" s="34">
        <v>0</v>
      </c>
      <c r="O14" s="34">
        <v>0</v>
      </c>
      <c r="P14" s="34">
        <v>0</v>
      </c>
      <c r="Q14" s="34">
        <v>0</v>
      </c>
      <c r="R14" s="34">
        <v>30549</v>
      </c>
      <c r="S14" s="34">
        <v>30549</v>
      </c>
      <c r="T14" s="34">
        <v>30549</v>
      </c>
      <c r="U14" s="34">
        <v>30549</v>
      </c>
      <c r="V14" s="34">
        <v>30549</v>
      </c>
      <c r="W14" s="34">
        <v>30549</v>
      </c>
      <c r="X14" s="34">
        <v>30549</v>
      </c>
      <c r="Y14" s="50">
        <f>29878+672</f>
        <v>30550</v>
      </c>
      <c r="Z14" s="34">
        <v>0</v>
      </c>
      <c r="AA14" s="50">
        <f>SUM(R14:Z14)</f>
        <v>244393</v>
      </c>
      <c r="AB14" s="34">
        <v>0</v>
      </c>
      <c r="AC14" s="34">
        <v>0</v>
      </c>
      <c r="AD14" s="34">
        <v>0</v>
      </c>
      <c r="AE14" s="34" t="s">
        <v>33</v>
      </c>
      <c r="AF14" s="34" t="s">
        <v>34</v>
      </c>
    </row>
    <row r="15" spans="1:32" s="48" customFormat="1" ht="26.25">
      <c r="A15" s="16" t="s">
        <v>42</v>
      </c>
      <c r="B15" s="17" t="s">
        <v>51</v>
      </c>
      <c r="C15" s="18" t="s">
        <v>114</v>
      </c>
      <c r="D15" s="17" t="s">
        <v>99</v>
      </c>
      <c r="E15" s="19" t="s">
        <v>111</v>
      </c>
      <c r="F15" s="19" t="s">
        <v>52</v>
      </c>
      <c r="G15" s="20">
        <v>28852</v>
      </c>
      <c r="H15" s="20">
        <f>VLOOKUP($B15,'[1]Por servicio'!$A$13:$G$289,7,FALSE)</f>
        <v>28852</v>
      </c>
      <c r="I15" s="17">
        <v>147395</v>
      </c>
      <c r="J15" s="17">
        <v>8</v>
      </c>
      <c r="K15" s="17" t="s">
        <v>30</v>
      </c>
      <c r="L15" s="17" t="s">
        <v>31</v>
      </c>
      <c r="M15" s="17" t="s">
        <v>45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10000</v>
      </c>
      <c r="T15" s="17">
        <v>14169</v>
      </c>
      <c r="U15" s="17">
        <v>4683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28852</v>
      </c>
      <c r="AB15" s="17">
        <v>0</v>
      </c>
      <c r="AC15" s="17">
        <v>0</v>
      </c>
      <c r="AD15" s="17">
        <v>0</v>
      </c>
      <c r="AE15" s="17" t="s">
        <v>33</v>
      </c>
      <c r="AF15" s="17" t="s">
        <v>34</v>
      </c>
    </row>
    <row r="16" spans="1:32" s="48" customFormat="1" ht="27" thickBot="1">
      <c r="A16" s="21" t="s">
        <v>42</v>
      </c>
      <c r="B16" s="22" t="s">
        <v>51</v>
      </c>
      <c r="C16" s="23" t="s">
        <v>115</v>
      </c>
      <c r="D16" s="22" t="s">
        <v>99</v>
      </c>
      <c r="E16" s="24" t="s">
        <v>111</v>
      </c>
      <c r="F16" s="24" t="s">
        <v>53</v>
      </c>
      <c r="G16" s="25">
        <v>186143</v>
      </c>
      <c r="H16" s="25">
        <v>186143</v>
      </c>
      <c r="I16" s="22">
        <v>147393</v>
      </c>
      <c r="J16" s="22">
        <v>8</v>
      </c>
      <c r="K16" s="22" t="s">
        <v>36</v>
      </c>
      <c r="L16" s="22" t="s">
        <v>37</v>
      </c>
      <c r="M16" s="22" t="s">
        <v>47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25000</v>
      </c>
      <c r="U16" s="22">
        <v>25000</v>
      </c>
      <c r="V16" s="22">
        <v>25000</v>
      </c>
      <c r="W16" s="22">
        <v>25000</v>
      </c>
      <c r="X16" s="22">
        <v>30000</v>
      </c>
      <c r="Y16" s="22">
        <v>42635</v>
      </c>
      <c r="Z16" s="22">
        <v>13508</v>
      </c>
      <c r="AA16" s="22">
        <v>186143</v>
      </c>
      <c r="AB16" s="22">
        <v>0</v>
      </c>
      <c r="AC16" s="22">
        <v>0</v>
      </c>
      <c r="AD16" s="22">
        <v>0</v>
      </c>
      <c r="AE16" s="22" t="s">
        <v>33</v>
      </c>
      <c r="AF16" s="22" t="s">
        <v>34</v>
      </c>
    </row>
    <row r="17" spans="1:32" s="48" customFormat="1" ht="39">
      <c r="A17" s="26" t="s">
        <v>54</v>
      </c>
      <c r="B17" s="27" t="s">
        <v>55</v>
      </c>
      <c r="C17" s="28" t="s">
        <v>114</v>
      </c>
      <c r="D17" s="27" t="s">
        <v>99</v>
      </c>
      <c r="E17" s="29" t="s">
        <v>106</v>
      </c>
      <c r="F17" s="29"/>
      <c r="G17" s="30"/>
      <c r="H17" s="51">
        <v>75780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</row>
    <row r="18" spans="1:32" ht="39">
      <c r="A18" s="32" t="s">
        <v>54</v>
      </c>
      <c r="B18" s="5" t="s">
        <v>55</v>
      </c>
      <c r="C18" s="5"/>
      <c r="D18" s="5" t="s">
        <v>99</v>
      </c>
      <c r="E18" s="7" t="s">
        <v>106</v>
      </c>
      <c r="F18" s="7" t="s">
        <v>56</v>
      </c>
      <c r="G18" s="6">
        <f>11760+699</f>
        <v>12459</v>
      </c>
      <c r="H18" s="4"/>
      <c r="I18" s="5">
        <v>150422</v>
      </c>
      <c r="J18" s="5">
        <v>14</v>
      </c>
      <c r="K18" s="5" t="s">
        <v>30</v>
      </c>
      <c r="L18" s="5" t="s">
        <v>31</v>
      </c>
      <c r="M18" s="5" t="s">
        <v>32</v>
      </c>
      <c r="N18" s="5">
        <v>0</v>
      </c>
      <c r="O18" s="5">
        <v>0</v>
      </c>
      <c r="P18" s="5">
        <v>0</v>
      </c>
      <c r="Q18" s="5">
        <v>0</v>
      </c>
      <c r="R18" s="5">
        <v>2940</v>
      </c>
      <c r="S18" s="5">
        <v>2940</v>
      </c>
      <c r="T18" s="5">
        <v>2940</v>
      </c>
      <c r="U18" s="5">
        <f>2940+699</f>
        <v>3639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f>+R18+S18+T18+U18</f>
        <v>12459</v>
      </c>
      <c r="AB18" s="5">
        <v>0</v>
      </c>
      <c r="AC18" s="5">
        <v>0</v>
      </c>
      <c r="AD18" s="5">
        <v>0</v>
      </c>
      <c r="AE18" s="5" t="s">
        <v>33</v>
      </c>
      <c r="AF18" s="5" t="s">
        <v>34</v>
      </c>
    </row>
    <row r="19" spans="1:32" ht="46.5" customHeight="1">
      <c r="A19" s="32" t="s">
        <v>54</v>
      </c>
      <c r="B19" s="5" t="s">
        <v>55</v>
      </c>
      <c r="C19" s="5"/>
      <c r="D19" s="5" t="s">
        <v>99</v>
      </c>
      <c r="E19" s="7" t="s">
        <v>106</v>
      </c>
      <c r="F19" s="52" t="s">
        <v>117</v>
      </c>
      <c r="G19" s="52">
        <v>13540</v>
      </c>
      <c r="H19" s="4">
        <v>0</v>
      </c>
      <c r="I19" s="52">
        <v>153020</v>
      </c>
      <c r="J19" s="5">
        <v>9</v>
      </c>
      <c r="K19" s="5" t="s">
        <v>30</v>
      </c>
      <c r="L19" s="5" t="s">
        <v>31</v>
      </c>
      <c r="M19" s="53">
        <v>39873</v>
      </c>
      <c r="N19" s="5">
        <v>0</v>
      </c>
      <c r="O19" s="52">
        <v>0</v>
      </c>
      <c r="P19" s="52">
        <v>0</v>
      </c>
      <c r="Q19" s="52">
        <v>0</v>
      </c>
      <c r="R19" s="52">
        <v>0</v>
      </c>
      <c r="S19" s="52">
        <v>2708</v>
      </c>
      <c r="T19" s="52">
        <v>4062</v>
      </c>
      <c r="U19" s="52">
        <v>4062</v>
      </c>
      <c r="V19" s="52">
        <v>2708</v>
      </c>
      <c r="W19" s="52">
        <v>0</v>
      </c>
      <c r="X19" s="52">
        <v>0</v>
      </c>
      <c r="Y19" s="52">
        <v>0</v>
      </c>
      <c r="Z19" s="52">
        <v>0</v>
      </c>
      <c r="AA19" s="5">
        <f>+S19+T19+U19+V19</f>
        <v>13540</v>
      </c>
      <c r="AB19" s="5">
        <v>0</v>
      </c>
      <c r="AC19" s="5">
        <v>0</v>
      </c>
      <c r="AD19" s="5">
        <v>0</v>
      </c>
      <c r="AE19" s="5" t="s">
        <v>33</v>
      </c>
      <c r="AF19" s="5" t="s">
        <v>34</v>
      </c>
    </row>
    <row r="20" spans="1:32" ht="45.75" customHeight="1" thickBot="1">
      <c r="A20" s="32"/>
      <c r="B20" s="5"/>
      <c r="C20" s="5"/>
      <c r="D20" s="5" t="s">
        <v>99</v>
      </c>
      <c r="E20" s="7" t="s">
        <v>106</v>
      </c>
      <c r="F20" s="52" t="s">
        <v>118</v>
      </c>
      <c r="G20" s="52">
        <v>25050</v>
      </c>
      <c r="H20" s="4">
        <v>0</v>
      </c>
      <c r="I20" s="52">
        <v>153026</v>
      </c>
      <c r="J20" s="34">
        <v>9</v>
      </c>
      <c r="K20" s="34" t="s">
        <v>30</v>
      </c>
      <c r="L20" s="34" t="s">
        <v>31</v>
      </c>
      <c r="M20" s="53">
        <v>39873</v>
      </c>
      <c r="N20" s="5">
        <v>0</v>
      </c>
      <c r="O20" s="52">
        <v>0</v>
      </c>
      <c r="P20" s="52">
        <v>0</v>
      </c>
      <c r="Q20" s="52">
        <v>0</v>
      </c>
      <c r="R20" s="52">
        <v>0</v>
      </c>
      <c r="S20" s="52">
        <v>3000</v>
      </c>
      <c r="T20" s="52">
        <v>9000</v>
      </c>
      <c r="U20" s="52">
        <v>9000</v>
      </c>
      <c r="V20" s="52">
        <v>4050</v>
      </c>
      <c r="W20" s="52">
        <v>0</v>
      </c>
      <c r="X20" s="52">
        <v>0</v>
      </c>
      <c r="Y20" s="52">
        <v>0</v>
      </c>
      <c r="Z20" s="52">
        <v>0</v>
      </c>
      <c r="AA20" s="5">
        <f>+S20+T20+U20+V20</f>
        <v>25050</v>
      </c>
      <c r="AB20" s="5">
        <v>0</v>
      </c>
      <c r="AC20" s="5">
        <v>0</v>
      </c>
      <c r="AD20" s="5">
        <v>0</v>
      </c>
      <c r="AE20" s="5" t="s">
        <v>33</v>
      </c>
      <c r="AF20" s="5" t="s">
        <v>34</v>
      </c>
    </row>
    <row r="21" spans="1:32" ht="51.75">
      <c r="A21" s="32" t="s">
        <v>54</v>
      </c>
      <c r="B21" s="5" t="s">
        <v>55</v>
      </c>
      <c r="C21" s="5"/>
      <c r="D21" s="5" t="s">
        <v>99</v>
      </c>
      <c r="E21" s="7" t="s">
        <v>106</v>
      </c>
      <c r="F21" s="7" t="s">
        <v>58</v>
      </c>
      <c r="G21" s="6">
        <v>4480</v>
      </c>
      <c r="H21" s="4"/>
      <c r="I21" s="5">
        <v>152999</v>
      </c>
      <c r="J21" s="5">
        <v>9</v>
      </c>
      <c r="K21" s="5" t="s">
        <v>30</v>
      </c>
      <c r="L21" s="5" t="s">
        <v>31</v>
      </c>
      <c r="M21" s="5" t="s">
        <v>32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900</v>
      </c>
      <c r="T21" s="5">
        <v>900</v>
      </c>
      <c r="U21" s="5">
        <v>900</v>
      </c>
      <c r="V21" s="5">
        <v>518</v>
      </c>
      <c r="W21" s="5">
        <v>0</v>
      </c>
      <c r="X21" s="5">
        <v>0</v>
      </c>
      <c r="Y21" s="5">
        <v>0</v>
      </c>
      <c r="Z21" s="5">
        <v>1262</v>
      </c>
      <c r="AA21" s="5">
        <v>4480</v>
      </c>
      <c r="AB21" s="5">
        <v>0</v>
      </c>
      <c r="AC21" s="5">
        <v>0</v>
      </c>
      <c r="AD21" s="5">
        <v>0</v>
      </c>
      <c r="AE21" s="5" t="s">
        <v>33</v>
      </c>
      <c r="AF21" s="5" t="s">
        <v>34</v>
      </c>
    </row>
    <row r="22" spans="1:32" ht="39.75" thickBot="1">
      <c r="A22" s="33" t="s">
        <v>54</v>
      </c>
      <c r="B22" s="34" t="s">
        <v>55</v>
      </c>
      <c r="C22" s="34"/>
      <c r="D22" s="34" t="s">
        <v>99</v>
      </c>
      <c r="E22" s="35" t="s">
        <v>106</v>
      </c>
      <c r="F22" s="35" t="s">
        <v>59</v>
      </c>
      <c r="G22" s="36">
        <v>20251</v>
      </c>
      <c r="H22" s="25"/>
      <c r="I22" s="34">
        <v>153017</v>
      </c>
      <c r="J22" s="34">
        <v>9</v>
      </c>
      <c r="K22" s="34" t="s">
        <v>30</v>
      </c>
      <c r="L22" s="34" t="s">
        <v>31</v>
      </c>
      <c r="M22" s="34" t="s">
        <v>32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4053</v>
      </c>
      <c r="T22" s="34">
        <v>6073</v>
      </c>
      <c r="U22" s="34">
        <v>6073</v>
      </c>
      <c r="V22" s="34">
        <v>4052</v>
      </c>
      <c r="W22" s="34">
        <v>0</v>
      </c>
      <c r="X22" s="34">
        <v>0</v>
      </c>
      <c r="Y22" s="34">
        <v>0</v>
      </c>
      <c r="Z22" s="34">
        <v>0</v>
      </c>
      <c r="AA22" s="34">
        <v>20251</v>
      </c>
      <c r="AB22" s="34">
        <v>0</v>
      </c>
      <c r="AC22" s="34">
        <v>0</v>
      </c>
      <c r="AD22" s="34">
        <v>0</v>
      </c>
      <c r="AE22" s="34" t="s">
        <v>33</v>
      </c>
      <c r="AF22" s="34" t="s">
        <v>34</v>
      </c>
    </row>
    <row r="23" spans="1:32" ht="26.25">
      <c r="A23" s="16" t="s">
        <v>60</v>
      </c>
      <c r="B23" s="17" t="s">
        <v>61</v>
      </c>
      <c r="C23" s="18" t="s">
        <v>114</v>
      </c>
      <c r="D23" s="17" t="s">
        <v>99</v>
      </c>
      <c r="E23" s="19" t="s">
        <v>107</v>
      </c>
      <c r="F23" s="19" t="s">
        <v>62</v>
      </c>
      <c r="G23" s="20">
        <v>37024</v>
      </c>
      <c r="H23" s="20">
        <f>VLOOKUP($B23,'[1]Por servicio'!$A$13:$G$289,7,FALSE)</f>
        <v>37024</v>
      </c>
      <c r="I23" s="17">
        <v>148567</v>
      </c>
      <c r="J23" s="17">
        <v>12</v>
      </c>
      <c r="K23" s="17" t="s">
        <v>30</v>
      </c>
      <c r="L23" s="17" t="s">
        <v>31</v>
      </c>
      <c r="M23" s="17" t="s">
        <v>57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7405</v>
      </c>
      <c r="U23" s="17">
        <v>7405</v>
      </c>
      <c r="V23" s="17">
        <v>7405</v>
      </c>
      <c r="W23" s="17">
        <v>7405</v>
      </c>
      <c r="X23" s="49">
        <v>7404</v>
      </c>
      <c r="Y23" s="17">
        <v>0</v>
      </c>
      <c r="Z23" s="17">
        <v>0</v>
      </c>
      <c r="AA23" s="49">
        <v>37024</v>
      </c>
      <c r="AB23" s="17">
        <v>0</v>
      </c>
      <c r="AC23" s="17">
        <v>0</v>
      </c>
      <c r="AD23" s="17">
        <v>0</v>
      </c>
      <c r="AE23" s="17" t="s">
        <v>33</v>
      </c>
      <c r="AF23" s="17" t="s">
        <v>34</v>
      </c>
    </row>
    <row r="24" spans="1:32" ht="27" thickBot="1">
      <c r="A24" s="21" t="s">
        <v>60</v>
      </c>
      <c r="B24" s="22" t="s">
        <v>61</v>
      </c>
      <c r="C24" s="23" t="s">
        <v>115</v>
      </c>
      <c r="D24" s="22" t="s">
        <v>99</v>
      </c>
      <c r="E24" s="24" t="s">
        <v>107</v>
      </c>
      <c r="F24" s="24" t="s">
        <v>63</v>
      </c>
      <c r="G24" s="25">
        <v>382939</v>
      </c>
      <c r="H24" s="25">
        <v>382939</v>
      </c>
      <c r="I24" s="22">
        <v>148566</v>
      </c>
      <c r="J24" s="22">
        <v>12</v>
      </c>
      <c r="K24" s="22" t="s">
        <v>36</v>
      </c>
      <c r="L24" s="22" t="s">
        <v>37</v>
      </c>
      <c r="M24" s="22" t="s">
        <v>64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76588</v>
      </c>
      <c r="U24" s="22">
        <v>76588</v>
      </c>
      <c r="V24" s="22">
        <v>76588</v>
      </c>
      <c r="W24" s="22">
        <v>76588</v>
      </c>
      <c r="X24" s="50">
        <v>76587</v>
      </c>
      <c r="Y24" s="22">
        <v>0</v>
      </c>
      <c r="Z24" s="22">
        <v>0</v>
      </c>
      <c r="AA24" s="50">
        <v>382939</v>
      </c>
      <c r="AB24" s="22">
        <v>0</v>
      </c>
      <c r="AC24" s="22">
        <v>0</v>
      </c>
      <c r="AD24" s="22">
        <v>0</v>
      </c>
      <c r="AE24" s="22" t="s">
        <v>33</v>
      </c>
      <c r="AF24" s="22" t="s">
        <v>34</v>
      </c>
    </row>
    <row r="25" spans="1:32" ht="26.25">
      <c r="A25" s="16" t="s">
        <v>42</v>
      </c>
      <c r="B25" s="17" t="s">
        <v>65</v>
      </c>
      <c r="C25" s="18" t="s">
        <v>114</v>
      </c>
      <c r="D25" s="17" t="s">
        <v>99</v>
      </c>
      <c r="E25" s="19" t="s">
        <v>108</v>
      </c>
      <c r="F25" s="19" t="s">
        <v>66</v>
      </c>
      <c r="G25" s="20">
        <v>50076</v>
      </c>
      <c r="H25" s="20">
        <f>VLOOKUP($B25,'[1]Por servicio'!$A$13:$G$289,7,FALSE)</f>
        <v>50076</v>
      </c>
      <c r="I25" s="17">
        <v>147399</v>
      </c>
      <c r="J25" s="17">
        <v>8</v>
      </c>
      <c r="K25" s="17" t="s">
        <v>30</v>
      </c>
      <c r="L25" s="17" t="s">
        <v>31</v>
      </c>
      <c r="M25" s="17" t="s">
        <v>45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10000</v>
      </c>
      <c r="U25" s="17">
        <v>10000</v>
      </c>
      <c r="V25" s="17">
        <v>10000</v>
      </c>
      <c r="W25" s="17">
        <v>11949</v>
      </c>
      <c r="X25" s="17">
        <v>8127</v>
      </c>
      <c r="Y25" s="17">
        <v>0</v>
      </c>
      <c r="Z25" s="17">
        <v>0</v>
      </c>
      <c r="AA25" s="17">
        <v>50076</v>
      </c>
      <c r="AB25" s="17">
        <v>0</v>
      </c>
      <c r="AC25" s="17">
        <v>0</v>
      </c>
      <c r="AD25" s="17">
        <v>0</v>
      </c>
      <c r="AE25" s="17" t="s">
        <v>33</v>
      </c>
      <c r="AF25" s="17" t="s">
        <v>34</v>
      </c>
    </row>
    <row r="26" spans="1:32" ht="27" thickBot="1">
      <c r="A26" s="21" t="s">
        <v>42</v>
      </c>
      <c r="B26" s="22" t="s">
        <v>65</v>
      </c>
      <c r="C26" s="23" t="s">
        <v>115</v>
      </c>
      <c r="D26" s="22" t="s">
        <v>99</v>
      </c>
      <c r="E26" s="24" t="s">
        <v>108</v>
      </c>
      <c r="F26" s="24" t="s">
        <v>67</v>
      </c>
      <c r="G26" s="25">
        <v>323079</v>
      </c>
      <c r="H26" s="25">
        <v>323079</v>
      </c>
      <c r="I26" s="22">
        <v>147398</v>
      </c>
      <c r="J26" s="22">
        <v>8</v>
      </c>
      <c r="K26" s="22" t="s">
        <v>36</v>
      </c>
      <c r="L26" s="22" t="s">
        <v>37</v>
      </c>
      <c r="M26" s="22" t="s">
        <v>47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25000</v>
      </c>
      <c r="U26" s="22">
        <v>25000</v>
      </c>
      <c r="V26" s="22">
        <v>25000</v>
      </c>
      <c r="W26" s="22">
        <v>48444</v>
      </c>
      <c r="X26" s="22">
        <v>50000</v>
      </c>
      <c r="Y26" s="22">
        <v>50000</v>
      </c>
      <c r="Z26" s="22">
        <v>99635</v>
      </c>
      <c r="AA26" s="22">
        <v>323079</v>
      </c>
      <c r="AB26" s="22">
        <v>0</v>
      </c>
      <c r="AC26" s="22">
        <v>0</v>
      </c>
      <c r="AD26" s="22">
        <v>0</v>
      </c>
      <c r="AE26" s="22" t="s">
        <v>33</v>
      </c>
      <c r="AF26" s="22" t="s">
        <v>34</v>
      </c>
    </row>
    <row r="27" spans="1:32" ht="26.25">
      <c r="A27" s="16" t="s">
        <v>68</v>
      </c>
      <c r="B27" s="17" t="s">
        <v>69</v>
      </c>
      <c r="C27" s="18" t="s">
        <v>114</v>
      </c>
      <c r="D27" s="17" t="s">
        <v>99</v>
      </c>
      <c r="E27" s="19" t="s">
        <v>109</v>
      </c>
      <c r="F27" s="19" t="s">
        <v>70</v>
      </c>
      <c r="G27" s="20">
        <v>48392</v>
      </c>
      <c r="H27" s="20">
        <f>VLOOKUP($B27,'[1]Por servicio'!$A$13:$G$289,7,FALSE)</f>
        <v>48392</v>
      </c>
      <c r="I27" s="17">
        <v>150408</v>
      </c>
      <c r="J27" s="17">
        <v>14</v>
      </c>
      <c r="K27" s="17" t="s">
        <v>30</v>
      </c>
      <c r="L27" s="17" t="s">
        <v>31</v>
      </c>
      <c r="M27" s="17" t="s">
        <v>32</v>
      </c>
      <c r="N27" s="17">
        <v>0</v>
      </c>
      <c r="O27" s="17">
        <v>0</v>
      </c>
      <c r="P27" s="17">
        <v>0</v>
      </c>
      <c r="Q27" s="17">
        <v>0</v>
      </c>
      <c r="R27" s="17">
        <v>6913</v>
      </c>
      <c r="S27" s="17">
        <v>6913</v>
      </c>
      <c r="T27" s="17">
        <v>6913</v>
      </c>
      <c r="U27" s="17">
        <v>6913</v>
      </c>
      <c r="V27" s="17">
        <v>6913</v>
      </c>
      <c r="W27" s="17">
        <v>6913</v>
      </c>
      <c r="X27" s="49">
        <v>6914</v>
      </c>
      <c r="Y27" s="17">
        <v>0</v>
      </c>
      <c r="Z27" s="17">
        <v>0</v>
      </c>
      <c r="AA27" s="49">
        <v>48392</v>
      </c>
      <c r="AB27" s="17">
        <v>0</v>
      </c>
      <c r="AC27" s="17">
        <v>0</v>
      </c>
      <c r="AD27" s="17">
        <v>0</v>
      </c>
      <c r="AE27" s="17" t="s">
        <v>33</v>
      </c>
      <c r="AF27" s="17" t="s">
        <v>34</v>
      </c>
    </row>
    <row r="28" spans="1:32" ht="27" thickBot="1">
      <c r="A28" s="21" t="s">
        <v>68</v>
      </c>
      <c r="B28" s="22" t="s">
        <v>69</v>
      </c>
      <c r="C28" s="23" t="s">
        <v>115</v>
      </c>
      <c r="D28" s="22" t="s">
        <v>99</v>
      </c>
      <c r="E28" s="24" t="s">
        <v>109</v>
      </c>
      <c r="F28" s="24" t="s">
        <v>71</v>
      </c>
      <c r="G28" s="25">
        <v>345661</v>
      </c>
      <c r="H28" s="25">
        <v>345661</v>
      </c>
      <c r="I28" s="22">
        <v>150404</v>
      </c>
      <c r="J28" s="22">
        <v>14</v>
      </c>
      <c r="K28" s="22" t="s">
        <v>36</v>
      </c>
      <c r="L28" s="22" t="s">
        <v>37</v>
      </c>
      <c r="M28" s="22" t="s">
        <v>64</v>
      </c>
      <c r="N28" s="22">
        <v>0</v>
      </c>
      <c r="O28" s="22">
        <v>0</v>
      </c>
      <c r="P28" s="22">
        <v>0</v>
      </c>
      <c r="Q28" s="22">
        <v>0</v>
      </c>
      <c r="R28" s="22">
        <v>49380</v>
      </c>
      <c r="S28" s="22">
        <v>49380</v>
      </c>
      <c r="T28" s="22">
        <v>49380</v>
      </c>
      <c r="U28" s="22">
        <v>49380</v>
      </c>
      <c r="V28" s="22">
        <v>49380</v>
      </c>
      <c r="W28" s="22">
        <v>49380</v>
      </c>
      <c r="X28" s="50">
        <v>49381</v>
      </c>
      <c r="Y28" s="22">
        <v>0</v>
      </c>
      <c r="Z28" s="22">
        <v>0</v>
      </c>
      <c r="AA28" s="50">
        <v>345661</v>
      </c>
      <c r="AB28" s="22">
        <v>0</v>
      </c>
      <c r="AC28" s="22">
        <v>0</v>
      </c>
      <c r="AD28" s="22">
        <v>0</v>
      </c>
      <c r="AE28" s="22" t="s">
        <v>33</v>
      </c>
      <c r="AF28" s="22" t="s">
        <v>34</v>
      </c>
    </row>
    <row r="29" spans="1:32" ht="39">
      <c r="A29" s="16" t="s">
        <v>54</v>
      </c>
      <c r="B29" s="17" t="s">
        <v>72</v>
      </c>
      <c r="C29" s="18" t="s">
        <v>115</v>
      </c>
      <c r="D29" s="17" t="s">
        <v>99</v>
      </c>
      <c r="E29" s="19" t="s">
        <v>112</v>
      </c>
      <c r="F29" s="19" t="s">
        <v>73</v>
      </c>
      <c r="G29" s="20">
        <v>21453</v>
      </c>
      <c r="H29" s="20">
        <v>21453</v>
      </c>
      <c r="I29" s="17">
        <v>150803</v>
      </c>
      <c r="J29" s="17">
        <v>9</v>
      </c>
      <c r="K29" s="17" t="s">
        <v>36</v>
      </c>
      <c r="L29" s="17" t="s">
        <v>31</v>
      </c>
      <c r="M29" s="17" t="s">
        <v>32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6000</v>
      </c>
      <c r="T29" s="17">
        <v>6000</v>
      </c>
      <c r="U29" s="17">
        <v>6000</v>
      </c>
      <c r="V29" s="17">
        <v>3453</v>
      </c>
      <c r="W29" s="17">
        <v>0</v>
      </c>
      <c r="X29" s="17">
        <v>0</v>
      </c>
      <c r="Y29" s="17">
        <v>0</v>
      </c>
      <c r="Z29" s="17">
        <v>0</v>
      </c>
      <c r="AA29" s="17">
        <v>21453</v>
      </c>
      <c r="AB29" s="17">
        <v>0</v>
      </c>
      <c r="AC29" s="17">
        <v>0</v>
      </c>
      <c r="AD29" s="17">
        <v>0</v>
      </c>
      <c r="AE29" s="17" t="s">
        <v>33</v>
      </c>
      <c r="AF29" s="17" t="s">
        <v>34</v>
      </c>
    </row>
    <row r="30" spans="1:32" ht="39">
      <c r="A30" s="37" t="s">
        <v>54</v>
      </c>
      <c r="B30" s="3" t="s">
        <v>72</v>
      </c>
      <c r="C30" s="9" t="s">
        <v>115</v>
      </c>
      <c r="D30" s="3" t="s">
        <v>99</v>
      </c>
      <c r="E30" s="1" t="s">
        <v>112</v>
      </c>
      <c r="F30" s="1" t="s">
        <v>74</v>
      </c>
      <c r="G30" s="4">
        <v>135000</v>
      </c>
      <c r="H30" s="4">
        <v>135000</v>
      </c>
      <c r="I30" s="3">
        <v>150829</v>
      </c>
      <c r="J30" s="3">
        <v>9</v>
      </c>
      <c r="K30" s="3" t="s">
        <v>36</v>
      </c>
      <c r="L30" s="3" t="s">
        <v>31</v>
      </c>
      <c r="M30" s="3" t="s">
        <v>32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27017</v>
      </c>
      <c r="T30" s="3">
        <v>40485</v>
      </c>
      <c r="U30" s="3">
        <v>40485</v>
      </c>
      <c r="V30" s="54">
        <v>27013</v>
      </c>
      <c r="W30" s="3">
        <v>0</v>
      </c>
      <c r="X30" s="3">
        <v>0</v>
      </c>
      <c r="Y30" s="3">
        <v>0</v>
      </c>
      <c r="Z30" s="3">
        <v>0</v>
      </c>
      <c r="AA30" s="54">
        <v>135000</v>
      </c>
      <c r="AB30" s="3">
        <v>0</v>
      </c>
      <c r="AC30" s="3">
        <v>0</v>
      </c>
      <c r="AD30" s="3">
        <v>0</v>
      </c>
      <c r="AE30" s="3" t="s">
        <v>33</v>
      </c>
      <c r="AF30" s="3" t="s">
        <v>34</v>
      </c>
    </row>
    <row r="31" spans="1:32" ht="39">
      <c r="A31" s="37" t="s">
        <v>54</v>
      </c>
      <c r="B31" s="3" t="s">
        <v>72</v>
      </c>
      <c r="C31" s="9" t="s">
        <v>115</v>
      </c>
      <c r="D31" s="3" t="s">
        <v>99</v>
      </c>
      <c r="E31" s="1" t="s">
        <v>112</v>
      </c>
      <c r="F31" s="1" t="s">
        <v>75</v>
      </c>
      <c r="G31" s="4">
        <v>90266</v>
      </c>
      <c r="H31" s="4">
        <v>90266</v>
      </c>
      <c r="I31" s="3">
        <v>150832</v>
      </c>
      <c r="J31" s="3">
        <v>9</v>
      </c>
      <c r="K31" s="3" t="s">
        <v>36</v>
      </c>
      <c r="L31" s="3" t="s">
        <v>31</v>
      </c>
      <c r="M31" s="3" t="s">
        <v>32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18053</v>
      </c>
      <c r="T31" s="3">
        <v>27080</v>
      </c>
      <c r="U31" s="3">
        <v>27080</v>
      </c>
      <c r="V31" s="3">
        <v>18053</v>
      </c>
      <c r="W31" s="3">
        <v>0</v>
      </c>
      <c r="X31" s="3">
        <v>0</v>
      </c>
      <c r="Y31" s="3">
        <v>0</v>
      </c>
      <c r="Z31" s="3">
        <v>0</v>
      </c>
      <c r="AA31" s="3">
        <v>90266</v>
      </c>
      <c r="AB31" s="3">
        <v>0</v>
      </c>
      <c r="AC31" s="3">
        <v>0</v>
      </c>
      <c r="AD31" s="3">
        <v>0</v>
      </c>
      <c r="AE31" s="3" t="s">
        <v>33</v>
      </c>
      <c r="AF31" s="3" t="s">
        <v>34</v>
      </c>
    </row>
    <row r="32" spans="1:32" ht="39.75" thickBot="1">
      <c r="A32" s="21" t="s">
        <v>54</v>
      </c>
      <c r="B32" s="22" t="s">
        <v>72</v>
      </c>
      <c r="C32" s="23" t="s">
        <v>115</v>
      </c>
      <c r="D32" s="22" t="s">
        <v>99</v>
      </c>
      <c r="E32" s="24" t="s">
        <v>112</v>
      </c>
      <c r="F32" s="24" t="s">
        <v>76</v>
      </c>
      <c r="G32" s="25">
        <v>167000</v>
      </c>
      <c r="H32" s="25">
        <v>167000</v>
      </c>
      <c r="I32" s="22">
        <v>150838</v>
      </c>
      <c r="J32" s="22">
        <v>9</v>
      </c>
      <c r="K32" s="22" t="s">
        <v>36</v>
      </c>
      <c r="L32" s="22" t="s">
        <v>31</v>
      </c>
      <c r="M32" s="22" t="s">
        <v>32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20000</v>
      </c>
      <c r="T32" s="22">
        <v>60000</v>
      </c>
      <c r="U32" s="22">
        <v>60000</v>
      </c>
      <c r="V32" s="22">
        <v>27000</v>
      </c>
      <c r="W32" s="22">
        <v>0</v>
      </c>
      <c r="X32" s="22">
        <v>0</v>
      </c>
      <c r="Y32" s="22">
        <v>0</v>
      </c>
      <c r="Z32" s="22">
        <v>0</v>
      </c>
      <c r="AA32" s="22">
        <v>167000</v>
      </c>
      <c r="AB32" s="22">
        <v>0</v>
      </c>
      <c r="AC32" s="22">
        <v>0</v>
      </c>
      <c r="AD32" s="22">
        <v>0</v>
      </c>
      <c r="AE32" s="22" t="s">
        <v>33</v>
      </c>
      <c r="AF32" s="22" t="s">
        <v>34</v>
      </c>
    </row>
    <row r="33" spans="1:32" ht="15">
      <c r="A33" s="13" t="s">
        <v>54</v>
      </c>
      <c r="B33" s="13" t="s">
        <v>77</v>
      </c>
      <c r="C33" s="14"/>
      <c r="D33" s="13" t="s">
        <v>99</v>
      </c>
      <c r="E33" s="15" t="s">
        <v>113</v>
      </c>
      <c r="F33" s="7"/>
      <c r="G33" s="6"/>
      <c r="H33" s="55">
        <v>1153853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26.25">
      <c r="A34" s="5" t="s">
        <v>54</v>
      </c>
      <c r="B34" s="5" t="s">
        <v>77</v>
      </c>
      <c r="C34" s="8"/>
      <c r="D34" s="5" t="s">
        <v>99</v>
      </c>
      <c r="E34" s="7" t="s">
        <v>113</v>
      </c>
      <c r="F34" s="7" t="s">
        <v>78</v>
      </c>
      <c r="G34" s="6">
        <v>31500</v>
      </c>
      <c r="H34" s="4"/>
      <c r="I34" s="5">
        <v>150390</v>
      </c>
      <c r="J34" s="5">
        <v>5</v>
      </c>
      <c r="K34" s="5" t="s">
        <v>30</v>
      </c>
      <c r="L34" s="5" t="s">
        <v>31</v>
      </c>
      <c r="M34" s="5" t="s">
        <v>57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13806</v>
      </c>
      <c r="T34" s="5">
        <v>10724</v>
      </c>
      <c r="U34" s="5">
        <v>5760</v>
      </c>
      <c r="V34" s="5">
        <v>1210</v>
      </c>
      <c r="W34" s="5">
        <v>0</v>
      </c>
      <c r="X34" s="5">
        <v>0</v>
      </c>
      <c r="Y34" s="5">
        <v>0</v>
      </c>
      <c r="Z34" s="5">
        <v>0</v>
      </c>
      <c r="AA34" s="5">
        <v>31500</v>
      </c>
      <c r="AB34" s="5">
        <v>0</v>
      </c>
      <c r="AC34" s="5">
        <v>0</v>
      </c>
      <c r="AD34" s="5">
        <v>0</v>
      </c>
      <c r="AE34" s="5" t="s">
        <v>33</v>
      </c>
      <c r="AF34" s="5" t="s">
        <v>34</v>
      </c>
    </row>
    <row r="35" spans="1:32" ht="26.25">
      <c r="A35" s="5" t="s">
        <v>54</v>
      </c>
      <c r="B35" s="5" t="s">
        <v>77</v>
      </c>
      <c r="C35" s="8"/>
      <c r="D35" s="5" t="s">
        <v>99</v>
      </c>
      <c r="E35" s="7" t="s">
        <v>113</v>
      </c>
      <c r="F35" s="7" t="s">
        <v>79</v>
      </c>
      <c r="G35" s="6">
        <v>4934</v>
      </c>
      <c r="H35" s="4"/>
      <c r="I35" s="5">
        <v>150396</v>
      </c>
      <c r="J35" s="5">
        <v>5</v>
      </c>
      <c r="K35" s="5" t="s">
        <v>30</v>
      </c>
      <c r="L35" s="5" t="s">
        <v>31</v>
      </c>
      <c r="M35" s="5" t="s">
        <v>57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1918</v>
      </c>
      <c r="T35" s="5">
        <v>2230</v>
      </c>
      <c r="U35" s="5">
        <v>786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4934</v>
      </c>
      <c r="AB35" s="5">
        <v>0</v>
      </c>
      <c r="AC35" s="5">
        <v>0</v>
      </c>
      <c r="AD35" s="5">
        <v>0</v>
      </c>
      <c r="AE35" s="5" t="s">
        <v>33</v>
      </c>
      <c r="AF35" s="5" t="s">
        <v>34</v>
      </c>
    </row>
    <row r="36" spans="1:32" ht="26.25">
      <c r="A36" s="5" t="s">
        <v>54</v>
      </c>
      <c r="B36" s="5" t="s">
        <v>77</v>
      </c>
      <c r="C36" s="8"/>
      <c r="D36" s="5" t="s">
        <v>99</v>
      </c>
      <c r="E36" s="7" t="s">
        <v>113</v>
      </c>
      <c r="F36" s="7" t="s">
        <v>80</v>
      </c>
      <c r="G36" s="6">
        <v>57900</v>
      </c>
      <c r="H36" s="4"/>
      <c r="I36" s="5">
        <v>150402</v>
      </c>
      <c r="J36" s="5">
        <v>5</v>
      </c>
      <c r="K36" s="5" t="s">
        <v>30</v>
      </c>
      <c r="L36" s="5" t="s">
        <v>31</v>
      </c>
      <c r="M36" s="5" t="s">
        <v>57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11944</v>
      </c>
      <c r="T36" s="5">
        <v>9826</v>
      </c>
      <c r="U36" s="5">
        <v>7369</v>
      </c>
      <c r="V36" s="5">
        <v>12282</v>
      </c>
      <c r="W36" s="5">
        <v>11185</v>
      </c>
      <c r="X36" s="5">
        <v>5294</v>
      </c>
      <c r="Y36" s="5">
        <v>0</v>
      </c>
      <c r="Z36" s="5">
        <v>0</v>
      </c>
      <c r="AA36" s="5">
        <v>57900</v>
      </c>
      <c r="AB36" s="5">
        <v>0</v>
      </c>
      <c r="AC36" s="5">
        <v>0</v>
      </c>
      <c r="AD36" s="5">
        <v>0</v>
      </c>
      <c r="AE36" s="5" t="s">
        <v>33</v>
      </c>
      <c r="AF36" s="5" t="s">
        <v>34</v>
      </c>
    </row>
    <row r="37" spans="1:32" ht="26.25">
      <c r="A37" s="5" t="s">
        <v>54</v>
      </c>
      <c r="B37" s="5" t="s">
        <v>77</v>
      </c>
      <c r="C37" s="8"/>
      <c r="D37" s="5" t="s">
        <v>99</v>
      </c>
      <c r="E37" s="7" t="s">
        <v>113</v>
      </c>
      <c r="F37" s="7" t="s">
        <v>81</v>
      </c>
      <c r="G37" s="6">
        <v>8715</v>
      </c>
      <c r="H37" s="4"/>
      <c r="I37" s="5">
        <v>153000</v>
      </c>
      <c r="J37" s="5">
        <v>9</v>
      </c>
      <c r="K37" s="5" t="s">
        <v>30</v>
      </c>
      <c r="L37" s="5" t="s">
        <v>31</v>
      </c>
      <c r="M37" s="5" t="s">
        <v>32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1430</v>
      </c>
      <c r="T37" s="5">
        <v>2025</v>
      </c>
      <c r="U37" s="5">
        <v>2025</v>
      </c>
      <c r="V37" s="5">
        <v>2025</v>
      </c>
      <c r="W37" s="5">
        <v>1210</v>
      </c>
      <c r="X37" s="5">
        <v>0</v>
      </c>
      <c r="Y37" s="5">
        <v>0</v>
      </c>
      <c r="Z37" s="5">
        <v>0</v>
      </c>
      <c r="AA37" s="5">
        <v>8715</v>
      </c>
      <c r="AB37" s="5">
        <v>0</v>
      </c>
      <c r="AC37" s="5">
        <v>0</v>
      </c>
      <c r="AD37" s="5">
        <v>0</v>
      </c>
      <c r="AE37" s="5" t="s">
        <v>33</v>
      </c>
      <c r="AF37" s="5" t="s">
        <v>34</v>
      </c>
    </row>
    <row r="38" spans="1:32" ht="26.25">
      <c r="A38" s="5" t="s">
        <v>54</v>
      </c>
      <c r="B38" s="5" t="s">
        <v>77</v>
      </c>
      <c r="C38" s="8"/>
      <c r="D38" s="5" t="s">
        <v>99</v>
      </c>
      <c r="E38" s="7" t="s">
        <v>113</v>
      </c>
      <c r="F38" s="7" t="s">
        <v>82</v>
      </c>
      <c r="G38" s="6">
        <v>11250</v>
      </c>
      <c r="H38" s="4"/>
      <c r="I38" s="5">
        <v>153001</v>
      </c>
      <c r="J38" s="5">
        <v>9</v>
      </c>
      <c r="K38" s="5" t="s">
        <v>30</v>
      </c>
      <c r="L38" s="5" t="s">
        <v>31</v>
      </c>
      <c r="M38" s="5" t="s">
        <v>32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1950</v>
      </c>
      <c r="T38" s="5">
        <v>2400</v>
      </c>
      <c r="U38" s="5">
        <v>2400</v>
      </c>
      <c r="V38" s="5">
        <v>2400</v>
      </c>
      <c r="W38" s="5">
        <v>2100</v>
      </c>
      <c r="X38" s="5">
        <v>0</v>
      </c>
      <c r="Y38" s="5">
        <v>0</v>
      </c>
      <c r="Z38" s="5">
        <v>0</v>
      </c>
      <c r="AA38" s="5">
        <v>11250</v>
      </c>
      <c r="AB38" s="5">
        <v>0</v>
      </c>
      <c r="AC38" s="5">
        <v>0</v>
      </c>
      <c r="AD38" s="5">
        <v>0</v>
      </c>
      <c r="AE38" s="5" t="s">
        <v>33</v>
      </c>
      <c r="AF38" s="5" t="s">
        <v>34</v>
      </c>
    </row>
    <row r="39" spans="1:32" ht="39">
      <c r="A39" s="5" t="s">
        <v>54</v>
      </c>
      <c r="B39" s="5" t="s">
        <v>77</v>
      </c>
      <c r="C39" s="8"/>
      <c r="D39" s="5" t="s">
        <v>99</v>
      </c>
      <c r="E39" s="7" t="s">
        <v>113</v>
      </c>
      <c r="F39" s="7" t="s">
        <v>83</v>
      </c>
      <c r="G39" s="6">
        <v>4350</v>
      </c>
      <c r="H39" s="4"/>
      <c r="I39" s="5">
        <v>153002</v>
      </c>
      <c r="J39" s="5">
        <v>9</v>
      </c>
      <c r="K39" s="5" t="s">
        <v>30</v>
      </c>
      <c r="L39" s="5" t="s">
        <v>31</v>
      </c>
      <c r="M39" s="5" t="s">
        <v>32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1000</v>
      </c>
      <c r="T39" s="5">
        <v>1050</v>
      </c>
      <c r="U39" s="5">
        <v>1050</v>
      </c>
      <c r="V39" s="5">
        <v>1050</v>
      </c>
      <c r="W39" s="5">
        <v>200</v>
      </c>
      <c r="X39" s="5">
        <v>0</v>
      </c>
      <c r="Y39" s="5">
        <v>0</v>
      </c>
      <c r="Z39" s="5">
        <v>0</v>
      </c>
      <c r="AA39" s="5">
        <v>4350</v>
      </c>
      <c r="AB39" s="5">
        <v>0</v>
      </c>
      <c r="AC39" s="5">
        <v>0</v>
      </c>
      <c r="AD39" s="5">
        <v>0</v>
      </c>
      <c r="AE39" s="5" t="s">
        <v>33</v>
      </c>
      <c r="AF39" s="5" t="s">
        <v>34</v>
      </c>
    </row>
    <row r="40" spans="1:32" ht="39">
      <c r="A40" s="5" t="s">
        <v>54</v>
      </c>
      <c r="B40" s="5" t="s">
        <v>77</v>
      </c>
      <c r="C40" s="8"/>
      <c r="D40" s="5" t="s">
        <v>99</v>
      </c>
      <c r="E40" s="7" t="s">
        <v>113</v>
      </c>
      <c r="F40" s="7" t="s">
        <v>84</v>
      </c>
      <c r="G40" s="6">
        <v>13501</v>
      </c>
      <c r="H40" s="4"/>
      <c r="I40" s="5">
        <v>153003</v>
      </c>
      <c r="J40" s="5">
        <v>9</v>
      </c>
      <c r="K40" s="5" t="s">
        <v>30</v>
      </c>
      <c r="L40" s="5" t="s">
        <v>31</v>
      </c>
      <c r="M40" s="5" t="s">
        <v>32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2438</v>
      </c>
      <c r="T40" s="5">
        <v>3750</v>
      </c>
      <c r="U40" s="5">
        <v>3750</v>
      </c>
      <c r="V40" s="5">
        <v>1800</v>
      </c>
      <c r="W40" s="5">
        <v>1763</v>
      </c>
      <c r="X40" s="5">
        <v>0</v>
      </c>
      <c r="Y40" s="5">
        <v>0</v>
      </c>
      <c r="Z40" s="5">
        <v>0</v>
      </c>
      <c r="AA40" s="5">
        <v>13501</v>
      </c>
      <c r="AB40" s="5">
        <v>0</v>
      </c>
      <c r="AC40" s="5">
        <v>0</v>
      </c>
      <c r="AD40" s="5">
        <v>0</v>
      </c>
      <c r="AE40" s="5" t="s">
        <v>33</v>
      </c>
      <c r="AF40" s="5" t="s">
        <v>34</v>
      </c>
    </row>
    <row r="41" spans="1:32" ht="26.25">
      <c r="A41" s="5" t="s">
        <v>54</v>
      </c>
      <c r="B41" s="5" t="s">
        <v>77</v>
      </c>
      <c r="C41" s="8"/>
      <c r="D41" s="5" t="s">
        <v>99</v>
      </c>
      <c r="E41" s="7" t="s">
        <v>113</v>
      </c>
      <c r="F41" s="7" t="s">
        <v>85</v>
      </c>
      <c r="G41" s="6">
        <v>7102</v>
      </c>
      <c r="H41" s="4"/>
      <c r="I41" s="5">
        <v>153004</v>
      </c>
      <c r="J41" s="5">
        <v>9</v>
      </c>
      <c r="K41" s="5" t="s">
        <v>30</v>
      </c>
      <c r="L41" s="5" t="s">
        <v>31</v>
      </c>
      <c r="M41" s="5" t="s">
        <v>32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800</v>
      </c>
      <c r="T41" s="5">
        <v>2000</v>
      </c>
      <c r="U41" s="5">
        <v>2000</v>
      </c>
      <c r="V41" s="5">
        <v>2000</v>
      </c>
      <c r="W41" s="5">
        <v>302</v>
      </c>
      <c r="X41" s="5">
        <v>0</v>
      </c>
      <c r="Y41" s="5">
        <v>0</v>
      </c>
      <c r="Z41" s="5">
        <v>0</v>
      </c>
      <c r="AA41" s="5">
        <v>7102</v>
      </c>
      <c r="AB41" s="5">
        <v>0</v>
      </c>
      <c r="AC41" s="5">
        <v>0</v>
      </c>
      <c r="AD41" s="5">
        <v>0</v>
      </c>
      <c r="AE41" s="5" t="s">
        <v>33</v>
      </c>
      <c r="AF41" s="5" t="s">
        <v>34</v>
      </c>
    </row>
    <row r="42" spans="1:32" ht="39">
      <c r="A42" s="5" t="s">
        <v>54</v>
      </c>
      <c r="B42" s="5" t="s">
        <v>77</v>
      </c>
      <c r="C42" s="8"/>
      <c r="D42" s="5" t="s">
        <v>99</v>
      </c>
      <c r="E42" s="7" t="s">
        <v>113</v>
      </c>
      <c r="F42" s="7" t="s">
        <v>86</v>
      </c>
      <c r="G42" s="6">
        <v>11250</v>
      </c>
      <c r="H42" s="4"/>
      <c r="I42" s="5">
        <v>153007</v>
      </c>
      <c r="J42" s="5">
        <v>9</v>
      </c>
      <c r="K42" s="5" t="s">
        <v>30</v>
      </c>
      <c r="L42" s="5" t="s">
        <v>31</v>
      </c>
      <c r="M42" s="5" t="s">
        <v>32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1500</v>
      </c>
      <c r="T42" s="5">
        <v>2550</v>
      </c>
      <c r="U42" s="5">
        <v>2550</v>
      </c>
      <c r="V42" s="5">
        <v>2550</v>
      </c>
      <c r="W42" s="5">
        <v>2100</v>
      </c>
      <c r="X42" s="5">
        <v>0</v>
      </c>
      <c r="Y42" s="5">
        <v>0</v>
      </c>
      <c r="Z42" s="5">
        <v>0</v>
      </c>
      <c r="AA42" s="5">
        <v>11250</v>
      </c>
      <c r="AB42" s="5">
        <v>0</v>
      </c>
      <c r="AC42" s="5">
        <v>0</v>
      </c>
      <c r="AD42" s="5">
        <v>0</v>
      </c>
      <c r="AE42" s="5" t="s">
        <v>33</v>
      </c>
      <c r="AF42" s="5" t="s">
        <v>34</v>
      </c>
    </row>
    <row r="43" spans="1:32" ht="15">
      <c r="A43" s="5" t="s">
        <v>54</v>
      </c>
      <c r="B43" s="5" t="s">
        <v>77</v>
      </c>
      <c r="C43" s="8"/>
      <c r="D43" s="5" t="s">
        <v>99</v>
      </c>
      <c r="E43" s="7" t="s">
        <v>113</v>
      </c>
      <c r="F43" s="7"/>
      <c r="G43" s="6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26.25">
      <c r="A44" s="5" t="s">
        <v>54</v>
      </c>
      <c r="B44" s="5" t="s">
        <v>77</v>
      </c>
      <c r="C44" s="5"/>
      <c r="D44" s="5" t="s">
        <v>99</v>
      </c>
      <c r="E44" s="7" t="s">
        <v>113</v>
      </c>
      <c r="F44" s="7" t="s">
        <v>87</v>
      </c>
      <c r="G44" s="6">
        <v>210000</v>
      </c>
      <c r="H44" s="4"/>
      <c r="I44" s="5">
        <v>150337</v>
      </c>
      <c r="J44" s="5">
        <v>5</v>
      </c>
      <c r="K44" s="5" t="s">
        <v>36</v>
      </c>
      <c r="L44" s="5" t="s">
        <v>31</v>
      </c>
      <c r="M44" s="5" t="s">
        <v>57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92043</v>
      </c>
      <c r="T44" s="5">
        <v>71493</v>
      </c>
      <c r="U44" s="5">
        <v>38398</v>
      </c>
      <c r="V44" s="5">
        <v>8066</v>
      </c>
      <c r="W44" s="5">
        <v>0</v>
      </c>
      <c r="X44" s="5">
        <v>0</v>
      </c>
      <c r="Y44" s="5">
        <v>0</v>
      </c>
      <c r="Z44" s="5">
        <v>0</v>
      </c>
      <c r="AA44" s="5">
        <v>210000</v>
      </c>
      <c r="AB44" s="5">
        <v>0</v>
      </c>
      <c r="AC44" s="5">
        <v>0</v>
      </c>
      <c r="AD44" s="5">
        <v>0</v>
      </c>
      <c r="AE44" s="5" t="s">
        <v>33</v>
      </c>
      <c r="AF44" s="5" t="s">
        <v>34</v>
      </c>
    </row>
    <row r="45" spans="1:32" ht="26.25">
      <c r="A45" s="5" t="s">
        <v>54</v>
      </c>
      <c r="B45" s="5" t="s">
        <v>77</v>
      </c>
      <c r="C45" s="5"/>
      <c r="D45" s="5" t="s">
        <v>99</v>
      </c>
      <c r="E45" s="7" t="s">
        <v>113</v>
      </c>
      <c r="F45" s="7" t="s">
        <v>88</v>
      </c>
      <c r="G45" s="6">
        <v>32901</v>
      </c>
      <c r="H45" s="4"/>
      <c r="I45" s="5">
        <v>150374</v>
      </c>
      <c r="J45" s="5">
        <v>5</v>
      </c>
      <c r="K45" s="5" t="s">
        <v>36</v>
      </c>
      <c r="L45" s="5" t="s">
        <v>31</v>
      </c>
      <c r="M45" s="5" t="s">
        <v>57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12788</v>
      </c>
      <c r="T45" s="5">
        <v>14870</v>
      </c>
      <c r="U45" s="5">
        <v>5243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32901</v>
      </c>
      <c r="AB45" s="5">
        <v>0</v>
      </c>
      <c r="AC45" s="5">
        <v>0</v>
      </c>
      <c r="AD45" s="5">
        <v>0</v>
      </c>
      <c r="AE45" s="5" t="s">
        <v>33</v>
      </c>
      <c r="AF45" s="5" t="s">
        <v>34</v>
      </c>
    </row>
    <row r="46" spans="1:32" ht="26.25">
      <c r="A46" s="5" t="s">
        <v>54</v>
      </c>
      <c r="B46" s="5" t="s">
        <v>77</v>
      </c>
      <c r="C46" s="5"/>
      <c r="D46" s="5" t="s">
        <v>99</v>
      </c>
      <c r="E46" s="7" t="s">
        <v>113</v>
      </c>
      <c r="F46" s="7" t="s">
        <v>89</v>
      </c>
      <c r="G46" s="56">
        <f>386000-3500</f>
        <v>382500</v>
      </c>
      <c r="H46" s="4"/>
      <c r="I46" s="5">
        <v>150379</v>
      </c>
      <c r="J46" s="5">
        <v>5</v>
      </c>
      <c r="K46" s="5" t="s">
        <v>36</v>
      </c>
      <c r="L46" s="5" t="s">
        <v>31</v>
      </c>
      <c r="M46" s="5" t="s">
        <v>57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79627</v>
      </c>
      <c r="T46" s="5">
        <v>65505</v>
      </c>
      <c r="U46" s="5">
        <v>49129</v>
      </c>
      <c r="V46" s="5">
        <v>81882</v>
      </c>
      <c r="W46" s="5">
        <v>74566</v>
      </c>
      <c r="X46" s="54">
        <f>35291-3500</f>
        <v>31791</v>
      </c>
      <c r="Y46" s="5">
        <v>0</v>
      </c>
      <c r="Z46" s="5">
        <v>0</v>
      </c>
      <c r="AA46" s="54">
        <f>386000-3500</f>
        <v>382500</v>
      </c>
      <c r="AB46" s="5">
        <v>0</v>
      </c>
      <c r="AC46" s="5">
        <v>0</v>
      </c>
      <c r="AD46" s="5">
        <v>0</v>
      </c>
      <c r="AE46" s="5" t="s">
        <v>33</v>
      </c>
      <c r="AF46" s="5" t="s">
        <v>34</v>
      </c>
    </row>
    <row r="47" spans="1:32" ht="26.25">
      <c r="A47" s="5" t="s">
        <v>54</v>
      </c>
      <c r="B47" s="5" t="s">
        <v>77</v>
      </c>
      <c r="C47" s="5"/>
      <c r="D47" s="5" t="s">
        <v>99</v>
      </c>
      <c r="E47" s="7" t="s">
        <v>113</v>
      </c>
      <c r="F47" s="7" t="s">
        <v>90</v>
      </c>
      <c r="G47" s="6">
        <v>56033</v>
      </c>
      <c r="H47" s="4"/>
      <c r="I47" s="5">
        <v>150809</v>
      </c>
      <c r="J47" s="5">
        <v>9</v>
      </c>
      <c r="K47" s="5" t="s">
        <v>36</v>
      </c>
      <c r="L47" s="5" t="s">
        <v>31</v>
      </c>
      <c r="M47" s="5" t="s">
        <v>32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9533</v>
      </c>
      <c r="T47" s="5">
        <v>10000</v>
      </c>
      <c r="U47" s="5">
        <v>10000</v>
      </c>
      <c r="V47" s="5">
        <v>10000</v>
      </c>
      <c r="W47" s="5">
        <v>13500</v>
      </c>
      <c r="X47" s="5">
        <v>3000</v>
      </c>
      <c r="Y47" s="5">
        <v>0</v>
      </c>
      <c r="Z47" s="5">
        <v>0</v>
      </c>
      <c r="AA47" s="5">
        <v>56033</v>
      </c>
      <c r="AB47" s="5">
        <v>0</v>
      </c>
      <c r="AC47" s="5">
        <v>0</v>
      </c>
      <c r="AD47" s="5">
        <v>0</v>
      </c>
      <c r="AE47" s="5" t="s">
        <v>33</v>
      </c>
      <c r="AF47" s="5" t="s">
        <v>34</v>
      </c>
    </row>
    <row r="48" spans="1:32" ht="26.25">
      <c r="A48" s="5" t="s">
        <v>54</v>
      </c>
      <c r="B48" s="5" t="s">
        <v>77</v>
      </c>
      <c r="C48" s="5"/>
      <c r="D48" s="5" t="s">
        <v>99</v>
      </c>
      <c r="E48" s="7" t="s">
        <v>113</v>
      </c>
      <c r="F48" s="7" t="s">
        <v>91</v>
      </c>
      <c r="G48" s="6">
        <v>75000</v>
      </c>
      <c r="H48" s="4"/>
      <c r="I48" s="5">
        <v>150810</v>
      </c>
      <c r="J48" s="5">
        <v>9</v>
      </c>
      <c r="K48" s="5" t="s">
        <v>36</v>
      </c>
      <c r="L48" s="5" t="s">
        <v>31</v>
      </c>
      <c r="M48" s="5" t="s">
        <v>32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13000</v>
      </c>
      <c r="T48" s="5">
        <v>16000</v>
      </c>
      <c r="U48" s="5">
        <v>16000</v>
      </c>
      <c r="V48" s="5">
        <v>16000</v>
      </c>
      <c r="W48" s="5">
        <v>14000</v>
      </c>
      <c r="X48" s="5">
        <v>0</v>
      </c>
      <c r="Y48" s="5">
        <v>0</v>
      </c>
      <c r="Z48" s="5">
        <v>0</v>
      </c>
      <c r="AA48" s="5">
        <v>75000</v>
      </c>
      <c r="AB48" s="5">
        <v>0</v>
      </c>
      <c r="AC48" s="5">
        <v>0</v>
      </c>
      <c r="AD48" s="5">
        <v>0</v>
      </c>
      <c r="AE48" s="5" t="s">
        <v>33</v>
      </c>
      <c r="AF48" s="5" t="s">
        <v>34</v>
      </c>
    </row>
    <row r="49" spans="1:32" ht="26.25">
      <c r="A49" s="5" t="s">
        <v>54</v>
      </c>
      <c r="B49" s="5" t="s">
        <v>77</v>
      </c>
      <c r="C49" s="5"/>
      <c r="D49" s="5" t="s">
        <v>99</v>
      </c>
      <c r="E49" s="7" t="s">
        <v>113</v>
      </c>
      <c r="F49" s="7" t="s">
        <v>92</v>
      </c>
      <c r="G49" s="6">
        <v>29000</v>
      </c>
      <c r="H49" s="4"/>
      <c r="I49" s="5">
        <v>150815</v>
      </c>
      <c r="J49" s="5">
        <v>9</v>
      </c>
      <c r="K49" s="5" t="s">
        <v>36</v>
      </c>
      <c r="L49" s="5" t="s">
        <v>31</v>
      </c>
      <c r="M49" s="5" t="s">
        <v>32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6667</v>
      </c>
      <c r="T49" s="5">
        <v>7000</v>
      </c>
      <c r="U49" s="5">
        <v>7000</v>
      </c>
      <c r="V49" s="5">
        <v>7000</v>
      </c>
      <c r="W49" s="5">
        <v>1333</v>
      </c>
      <c r="X49" s="5">
        <v>0</v>
      </c>
      <c r="Y49" s="5">
        <v>0</v>
      </c>
      <c r="Z49" s="5">
        <v>0</v>
      </c>
      <c r="AA49" s="5">
        <v>29000</v>
      </c>
      <c r="AB49" s="5">
        <v>0</v>
      </c>
      <c r="AC49" s="5">
        <v>0</v>
      </c>
      <c r="AD49" s="5">
        <v>0</v>
      </c>
      <c r="AE49" s="5" t="s">
        <v>33</v>
      </c>
      <c r="AF49" s="5" t="s">
        <v>34</v>
      </c>
    </row>
    <row r="50" spans="1:32" ht="26.25">
      <c r="A50" s="5" t="s">
        <v>54</v>
      </c>
      <c r="B50" s="5" t="s">
        <v>77</v>
      </c>
      <c r="C50" s="5"/>
      <c r="D50" s="5" t="s">
        <v>99</v>
      </c>
      <c r="E50" s="7" t="s">
        <v>113</v>
      </c>
      <c r="F50" s="7" t="s">
        <v>93</v>
      </c>
      <c r="G50" s="6">
        <v>86299</v>
      </c>
      <c r="H50" s="4"/>
      <c r="I50" s="5">
        <v>150818</v>
      </c>
      <c r="J50" s="5">
        <v>9</v>
      </c>
      <c r="K50" s="5" t="s">
        <v>36</v>
      </c>
      <c r="L50" s="5" t="s">
        <v>31</v>
      </c>
      <c r="M50" s="5" t="s">
        <v>32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16250</v>
      </c>
      <c r="T50" s="5">
        <v>25000</v>
      </c>
      <c r="U50" s="5">
        <v>25000</v>
      </c>
      <c r="V50" s="5">
        <v>12000</v>
      </c>
      <c r="W50" s="5">
        <v>8049</v>
      </c>
      <c r="X50" s="5">
        <v>0</v>
      </c>
      <c r="Y50" s="5">
        <v>0</v>
      </c>
      <c r="Z50" s="5">
        <v>0</v>
      </c>
      <c r="AA50" s="5">
        <v>86299</v>
      </c>
      <c r="AB50" s="5">
        <v>0</v>
      </c>
      <c r="AC50" s="5">
        <v>0</v>
      </c>
      <c r="AD50" s="5">
        <v>0</v>
      </c>
      <c r="AE50" s="5" t="s">
        <v>33</v>
      </c>
      <c r="AF50" s="5" t="s">
        <v>34</v>
      </c>
    </row>
    <row r="51" spans="1:32" ht="26.25">
      <c r="A51" s="5" t="s">
        <v>54</v>
      </c>
      <c r="B51" s="5" t="s">
        <v>77</v>
      </c>
      <c r="C51" s="5"/>
      <c r="D51" s="5" t="s">
        <v>99</v>
      </c>
      <c r="E51" s="7" t="s">
        <v>113</v>
      </c>
      <c r="F51" s="7" t="s">
        <v>94</v>
      </c>
      <c r="G51" s="6">
        <v>56618</v>
      </c>
      <c r="H51" s="4"/>
      <c r="I51" s="5">
        <v>150821</v>
      </c>
      <c r="J51" s="5">
        <v>9</v>
      </c>
      <c r="K51" s="5" t="s">
        <v>36</v>
      </c>
      <c r="L51" s="5" t="s">
        <v>31</v>
      </c>
      <c r="M51" s="5" t="s">
        <v>32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12000</v>
      </c>
      <c r="T51" s="5">
        <v>10000</v>
      </c>
      <c r="U51" s="5">
        <v>10000</v>
      </c>
      <c r="V51" s="5">
        <v>10000</v>
      </c>
      <c r="W51" s="5">
        <v>14618</v>
      </c>
      <c r="X51" s="5">
        <v>0</v>
      </c>
      <c r="Y51" s="5">
        <v>0</v>
      </c>
      <c r="Z51" s="5">
        <v>0</v>
      </c>
      <c r="AA51" s="5">
        <v>56618</v>
      </c>
      <c r="AB51" s="5">
        <v>0</v>
      </c>
      <c r="AC51" s="5">
        <v>0</v>
      </c>
      <c r="AD51" s="5">
        <v>0</v>
      </c>
      <c r="AE51" s="5" t="s">
        <v>33</v>
      </c>
      <c r="AF51" s="5" t="s">
        <v>34</v>
      </c>
    </row>
    <row r="52" spans="1:32" ht="26.25">
      <c r="A52" s="5" t="s">
        <v>54</v>
      </c>
      <c r="B52" s="5" t="s">
        <v>77</v>
      </c>
      <c r="C52" s="5"/>
      <c r="D52" s="5" t="s">
        <v>99</v>
      </c>
      <c r="E52" s="7" t="s">
        <v>113</v>
      </c>
      <c r="F52" s="7" t="s">
        <v>95</v>
      </c>
      <c r="G52" s="6">
        <v>75000</v>
      </c>
      <c r="H52" s="4"/>
      <c r="I52" s="5">
        <v>150824</v>
      </c>
      <c r="J52" s="5">
        <v>9</v>
      </c>
      <c r="K52" s="5" t="s">
        <v>36</v>
      </c>
      <c r="L52" s="5" t="s">
        <v>31</v>
      </c>
      <c r="M52" s="5" t="s">
        <v>32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10000</v>
      </c>
      <c r="T52" s="5">
        <v>17000</v>
      </c>
      <c r="U52" s="5">
        <v>17000</v>
      </c>
      <c r="V52" s="5">
        <v>17000</v>
      </c>
      <c r="W52" s="5">
        <v>14000</v>
      </c>
      <c r="X52" s="5">
        <v>0</v>
      </c>
      <c r="Y52" s="5">
        <v>0</v>
      </c>
      <c r="Z52" s="5">
        <v>0</v>
      </c>
      <c r="AA52" s="5">
        <v>75000</v>
      </c>
      <c r="AB52" s="5">
        <v>0</v>
      </c>
      <c r="AC52" s="5">
        <v>0</v>
      </c>
      <c r="AD52" s="5">
        <v>0</v>
      </c>
      <c r="AE52" s="5" t="s">
        <v>33</v>
      </c>
      <c r="AF52" s="5" t="s">
        <v>34</v>
      </c>
    </row>
    <row r="53" spans="1:32" ht="15">
      <c r="A53" s="10"/>
      <c r="B53" s="10"/>
      <c r="C53" s="10"/>
      <c r="D53" s="10"/>
      <c r="E53" s="39"/>
      <c r="F53" s="10"/>
      <c r="G53" s="12"/>
      <c r="H53" s="12">
        <f>SUM(H7:H52)</f>
        <v>4369781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ht="15">
      <c r="A54" s="10"/>
      <c r="B54" s="10"/>
      <c r="C54" s="10"/>
      <c r="D54" s="10"/>
      <c r="E54" s="39"/>
      <c r="F54" s="10"/>
      <c r="G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ht="15">
      <c r="A55" s="10"/>
      <c r="B55" s="10"/>
      <c r="C55" s="10"/>
      <c r="D55" s="10"/>
      <c r="E55" s="39"/>
      <c r="F55" s="10"/>
      <c r="G55" s="10"/>
      <c r="H55" s="11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ht="15">
      <c r="A56" s="10"/>
      <c r="B56" s="10"/>
      <c r="C56" s="10"/>
      <c r="D56" s="10"/>
      <c r="E56" s="39"/>
      <c r="F56" s="10"/>
      <c r="G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ht="15">
      <c r="A57" s="10"/>
      <c r="B57" s="10"/>
      <c r="C57" s="10"/>
      <c r="D57" s="10"/>
      <c r="E57" s="39"/>
      <c r="F57" s="10"/>
      <c r="G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ht="15">
      <c r="A58" s="10"/>
      <c r="B58" s="10"/>
      <c r="C58" s="10"/>
      <c r="D58" s="10"/>
      <c r="E58" s="39"/>
      <c r="F58" s="10"/>
      <c r="G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ht="15">
      <c r="A59" s="10"/>
      <c r="B59" s="10"/>
      <c r="C59" s="10"/>
      <c r="D59" s="10"/>
      <c r="E59" s="39"/>
      <c r="F59" s="10"/>
      <c r="G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0" spans="1:32" ht="15">
      <c r="A60" s="10"/>
      <c r="B60" s="10"/>
      <c r="C60" s="10"/>
      <c r="D60" s="10"/>
      <c r="E60" s="39"/>
      <c r="F60" s="10"/>
      <c r="G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</row>
    <row r="61" spans="1:32" ht="15">
      <c r="A61" s="10"/>
      <c r="B61" s="10"/>
      <c r="C61" s="10"/>
      <c r="D61" s="10"/>
      <c r="E61" s="39"/>
      <c r="F61" s="10"/>
      <c r="G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</row>
    <row r="62" spans="1:32" ht="15">
      <c r="A62" s="10"/>
      <c r="B62" s="10"/>
      <c r="C62" s="10"/>
      <c r="D62" s="10"/>
      <c r="E62" s="39"/>
      <c r="F62" s="10"/>
      <c r="G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32" ht="15">
      <c r="A63" s="10"/>
      <c r="B63" s="10"/>
      <c r="C63" s="10"/>
      <c r="D63" s="10"/>
      <c r="E63" s="39"/>
      <c r="F63" s="10"/>
      <c r="G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</row>
    <row r="64" spans="1:32" ht="15">
      <c r="A64" s="10"/>
      <c r="B64" s="10"/>
      <c r="C64" s="10"/>
      <c r="D64" s="10"/>
      <c r="E64" s="39"/>
      <c r="F64" s="10"/>
      <c r="G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</row>
    <row r="65" spans="1:32" ht="15">
      <c r="A65" s="10"/>
      <c r="B65" s="10"/>
      <c r="C65" s="10"/>
      <c r="D65" s="10"/>
      <c r="E65" s="39"/>
      <c r="F65" s="10"/>
      <c r="G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Isabel Díaz Toledo (Dirplan)</dc:creator>
  <cp:keywords/>
  <dc:description/>
  <cp:lastModifiedBy>pcg</cp:lastModifiedBy>
  <cp:lastPrinted>2009-03-31T16:55:12Z</cp:lastPrinted>
  <dcterms:created xsi:type="dcterms:W3CDTF">2009-03-25T13:14:23Z</dcterms:created>
  <dcterms:modified xsi:type="dcterms:W3CDTF">2009-09-08T16:27:52Z</dcterms:modified>
  <cp:category/>
  <cp:version/>
  <cp:contentType/>
  <cp:contentStatus/>
</cp:coreProperties>
</file>