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62" documentId="8_{993198FB-8110-45CA-9107-DE43E961534F}" xr6:coauthVersionLast="47" xr6:coauthVersionMax="47" xr10:uidLastSave="{13348F1F-7919-4B08-9F92-3CA436E02D25}"/>
  <bookViews>
    <workbookView xWindow="-19320" yWindow="-120" windowWidth="19440" windowHeight="14880" tabRatio="781" xr2:uid="{00000000-000D-0000-FFFF-FFFF00000000}"/>
  </bookViews>
  <sheets>
    <sheet name="cuadro Comparativo analitico" sheetId="1" r:id="rId1"/>
    <sheet name="cuadro Comparativo analitico 2" sheetId="2" r:id="rId2"/>
    <sheet name="cuadro Comparativo analitico 3" sheetId="3" r:id="rId3"/>
  </sheets>
  <definedNames>
    <definedName name="_xlnm.Print_Area" localSheetId="0">'cuadro Comparativo analitico'!$A$1:$K$39</definedName>
    <definedName name="_xlnm.Print_Area" localSheetId="1">'cuadro Comparativo analitico 2'!$A$1:$K$39</definedName>
    <definedName name="_xlnm.Print_Area" localSheetId="2">'cuadro Comparativo analitico 3'!$A$1:$K$39</definedName>
    <definedName name="JR_PAGE_ANCHOR_0_1">'cuadro Comparativo analitico'!$A$1</definedName>
    <definedName name="JR_PAGE_ANCHOR_1_1">'cuadro Comparativo analitico 2'!$A$1</definedName>
    <definedName name="JR_PAGE_ANCHOR_2_1">'cuadro Comparativo analitico 3'!$A$1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8" i="2" l="1"/>
  <c r="J38" i="2" s="1"/>
  <c r="I30" i="3"/>
  <c r="J30" i="3" s="1"/>
  <c r="J38" i="1"/>
  <c r="I38" i="1"/>
  <c r="I27" i="3"/>
  <c r="J27" i="3" s="1"/>
  <c r="I26" i="3"/>
  <c r="J26" i="3" s="1"/>
  <c r="I25" i="3"/>
  <c r="J25" i="3" s="1"/>
  <c r="I24" i="3"/>
  <c r="J24" i="3" s="1"/>
  <c r="I23" i="3"/>
  <c r="J23" i="3" s="1"/>
  <c r="I22" i="3"/>
  <c r="J22" i="3" s="1"/>
  <c r="I21" i="3"/>
  <c r="J21" i="3" s="1"/>
  <c r="I20" i="3"/>
  <c r="J20" i="3" s="1"/>
  <c r="I19" i="3"/>
  <c r="J19" i="3" s="1"/>
  <c r="I18" i="3"/>
  <c r="J18" i="3" s="1"/>
  <c r="I16" i="3"/>
  <c r="J16" i="3" s="1"/>
  <c r="I15" i="3"/>
  <c r="J15" i="3" s="1"/>
  <c r="I14" i="3"/>
  <c r="J14" i="3" s="1"/>
  <c r="I13" i="3"/>
  <c r="J13" i="3" s="1"/>
  <c r="I12" i="3"/>
  <c r="J12" i="3" s="1"/>
  <c r="I35" i="2"/>
  <c r="J35" i="2" s="1"/>
  <c r="I34" i="2"/>
  <c r="J34" i="2" s="1"/>
  <c r="I33" i="2"/>
  <c r="J33" i="2" s="1"/>
  <c r="I31" i="2"/>
  <c r="J31" i="2" s="1"/>
  <c r="I30" i="2"/>
  <c r="J30" i="2" s="1"/>
  <c r="I29" i="2"/>
  <c r="J29" i="2" s="1"/>
  <c r="I27" i="2"/>
  <c r="J27" i="2" s="1"/>
  <c r="I26" i="2"/>
  <c r="J26" i="2" s="1"/>
  <c r="I24" i="2"/>
  <c r="J24" i="2" s="1"/>
  <c r="I23" i="2"/>
  <c r="J23" i="2" s="1"/>
  <c r="I22" i="2"/>
  <c r="J22" i="2" s="1"/>
  <c r="I21" i="2"/>
  <c r="J21" i="2" s="1"/>
  <c r="I19" i="2"/>
  <c r="J19" i="2" s="1"/>
  <c r="I18" i="2"/>
  <c r="J18" i="2" s="1"/>
  <c r="I17" i="2"/>
  <c r="J17" i="2" s="1"/>
  <c r="I16" i="2"/>
  <c r="J16" i="2" s="1"/>
  <c r="I15" i="2"/>
  <c r="J15" i="2" s="1"/>
  <c r="I14" i="2"/>
  <c r="J14" i="2" s="1"/>
  <c r="I13" i="2"/>
  <c r="J13" i="2" s="1"/>
  <c r="I12" i="2"/>
  <c r="J12" i="2" s="1"/>
  <c r="I35" i="1"/>
  <c r="J35" i="1" s="1"/>
  <c r="I34" i="1"/>
  <c r="J34" i="1" s="1"/>
  <c r="I33" i="1"/>
  <c r="J33" i="1" s="1"/>
  <c r="I31" i="1"/>
  <c r="J31" i="1" s="1"/>
  <c r="I30" i="1"/>
  <c r="J30" i="1" s="1"/>
  <c r="I29" i="1"/>
  <c r="J29" i="1" s="1"/>
  <c r="I27" i="1"/>
  <c r="J27" i="1" s="1"/>
  <c r="I26" i="1"/>
  <c r="J26" i="1" s="1"/>
  <c r="I25" i="1"/>
  <c r="J25" i="1" s="1"/>
  <c r="I24" i="1"/>
  <c r="J24" i="1" s="1"/>
  <c r="I23" i="1"/>
  <c r="J23" i="1" s="1"/>
  <c r="I22" i="1"/>
  <c r="J22" i="1" s="1"/>
  <c r="I21" i="1"/>
  <c r="J21" i="1" s="1"/>
  <c r="I19" i="1"/>
  <c r="J19" i="1" s="1"/>
  <c r="I18" i="1"/>
  <c r="J18" i="1" s="1"/>
  <c r="I17" i="1"/>
  <c r="J17" i="1" s="1"/>
  <c r="I16" i="1"/>
  <c r="J16" i="1" s="1"/>
  <c r="I15" i="1"/>
  <c r="J15" i="1" s="1"/>
  <c r="I14" i="1"/>
  <c r="J14" i="1" s="1"/>
  <c r="I13" i="1"/>
  <c r="J13" i="1" s="1"/>
  <c r="I12" i="1"/>
  <c r="J12" i="1" s="1"/>
</calcChain>
</file>

<file path=xl/sharedStrings.xml><?xml version="1.0" encoding="utf-8"?>
<sst xmlns="http://schemas.openxmlformats.org/spreadsheetml/2006/main" count="238" uniqueCount="82">
  <si>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</si>
  <si>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</si>
  <si>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Consolidado Moneda Nacional y Extranjera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</si>
  <si>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</si>
  <si>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</si>
  <si>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TESORO PÚBLICO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</si>
  <si>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</si>
  <si>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50</t>
    </r>
  </si>
  <si>
    <r>
      <rPr>
        <sz val="10"/>
        <rFont val="Aptos Narrow"/>
      </rPr>
      <t xml:space="preserve"> 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</si>
  <si>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</si>
  <si>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</si>
  <si>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</si>
  <si>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</si>
  <si>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</si>
  <si>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</si>
  <si>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</si>
  <si>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</si>
  <si>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</si>
  <si>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</si>
  <si>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</si>
  <si>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</si>
  <si>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</si>
  <si>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</si>
  <si>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</si>
  <si>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</si>
  <si>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y US$ de 2026)</t>
    </r>
  </si>
  <si>
    <r>
      <rPr>
        <b/>
        <sz val="10"/>
        <rFont val="Times New Roman"/>
      </rPr>
      <t>(En $ y US$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</si>
  <si>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</si>
  <si>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</si>
  <si>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01</t>
    </r>
  </si>
  <si>
    <r>
      <rPr>
        <sz val="10"/>
        <rFont val="Times New Roman"/>
      </rPr>
      <t>IMPUESTOS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</si>
  <si>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</si>
  <si>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</si>
  <si>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06</t>
    </r>
  </si>
  <si>
    <r>
      <rPr>
        <sz val="10"/>
        <rFont val="Times New Roman"/>
      </rPr>
      <t>RENTAS DE LA PROPIEDAD</t>
    </r>
  </si>
  <si>
    <r>
      <rPr>
        <sz val="10"/>
        <rFont val="Times New Roman"/>
      </rPr>
      <t>07</t>
    </r>
  </si>
  <si>
    <r>
      <rPr>
        <sz val="10"/>
        <rFont val="Times New Roman"/>
      </rPr>
      <t>INGRESOS DE OPERACIÓN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</si>
  <si>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</si>
  <si>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</si>
  <si>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10</t>
    </r>
  </si>
  <si>
    <r>
      <rPr>
        <sz val="10"/>
        <rFont val="Times New Roman"/>
      </rPr>
      <t>VENTA DE ACTIVOS NO FINANCIEROS</t>
    </r>
  </si>
  <si>
    <r>
      <rPr>
        <sz val="10"/>
        <rFont val="Times New Roman"/>
      </rPr>
      <t>11</t>
    </r>
  </si>
  <si>
    <r>
      <rPr>
        <sz val="10"/>
        <rFont val="Times New Roman"/>
      </rPr>
      <t>VENTA DE ACTIVOS FINANCIEROS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</si>
  <si>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</si>
  <si>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</si>
  <si>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13</t>
    </r>
  </si>
  <si>
    <r>
      <rPr>
        <sz val="10"/>
        <rFont val="Times New Roman"/>
      </rPr>
      <t>TRANSFERENCIAS PARA GASTOS DE CAPITAL</t>
    </r>
  </si>
  <si>
    <r>
      <rPr>
        <sz val="10"/>
        <rFont val="Times New Roman"/>
      </rPr>
      <t>14</t>
    </r>
  </si>
  <si>
    <r>
      <rPr>
        <sz val="10"/>
        <rFont val="Times New Roman"/>
      </rPr>
      <t>ENDEUDAMIENTO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</si>
  <si>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</si>
  <si>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</si>
  <si>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</si>
  <si>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</si>
  <si>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</si>
  <si>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</si>
  <si>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</si>
  <si>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24</t>
    </r>
  </si>
  <si>
    <r>
      <rPr>
        <sz val="10"/>
        <rFont val="Times New Roman"/>
      </rPr>
      <t>26</t>
    </r>
  </si>
  <si>
    <r>
      <rPr>
        <sz val="10"/>
        <rFont val="Times New Roman"/>
      </rPr>
      <t>OTROS GASTOS CORRIENTES</t>
    </r>
  </si>
  <si>
    <r>
      <rPr>
        <sz val="10"/>
        <rFont val="Times New Roman"/>
      </rPr>
      <t>27</t>
    </r>
  </si>
  <si>
    <r>
      <rPr>
        <sz val="10"/>
        <rFont val="Times New Roman"/>
      </rPr>
      <t>APORTE FISCAL LIBRE</t>
    </r>
  </si>
  <si>
    <r>
      <rPr>
        <sz val="10"/>
        <rFont val="Times New Roman"/>
      </rPr>
      <t>28</t>
    </r>
  </si>
  <si>
    <r>
      <rPr>
        <sz val="10"/>
        <rFont val="Times New Roman"/>
      </rPr>
      <t>APORTE FISCAL PARA SERVICIO DE LA DEUDA</t>
    </r>
  </si>
  <si>
    <r>
      <rPr>
        <sz val="10"/>
        <rFont val="Times New Roman"/>
      </rPr>
      <t>30</t>
    </r>
  </si>
  <si>
    <r>
      <rPr>
        <sz val="10"/>
        <rFont val="Times New Roman"/>
      </rPr>
      <t>ADQUISICIÓN DE ACTIVOS FINANCIEROS</t>
    </r>
  </si>
  <si>
    <r>
      <rPr>
        <sz val="10"/>
        <rFont val="Times New Roman"/>
      </rPr>
      <t>32</t>
    </r>
  </si>
  <si>
    <r>
      <rPr>
        <sz val="10"/>
        <rFont val="Times New Roman"/>
      </rPr>
      <t>PRÉSTAMOS</t>
    </r>
  </si>
  <si>
    <r>
      <rPr>
        <sz val="10"/>
        <rFont val="Times New Roman"/>
      </rPr>
      <t>33</t>
    </r>
  </si>
  <si>
    <r>
      <rPr>
        <sz val="10"/>
        <rFont val="Times New Roman"/>
      </rPr>
      <t>TRANSFERENCIAS DE CAPITAL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</si>
  <si>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</si>
  <si>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</si>
  <si>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</si>
  <si>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</si>
  <si>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</si>
  <si>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</si>
  <si>
    <r>
      <rPr>
        <b/>
        <sz val="10"/>
        <rFont val="Times New Roman"/>
      </rPr>
      <t>Moneda Nacional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</si>
  <si>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</si>
  <si>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</si>
  <si>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r>
      <rPr>
        <b/>
        <sz val="10"/>
        <rFont val="Times New Roman"/>
      </rPr>
      <t>Moneda Extranjera</t>
    </r>
  </si>
  <si>
    <r>
      <rPr>
        <sz val="10"/>
        <rFont val="Times New Roman"/>
      </rPr>
      <t>Miles de US$</t>
    </r>
  </si>
  <si>
    <r>
      <rPr>
        <b/>
        <sz val="10"/>
        <rFont val="Times New Roman"/>
      </rPr>
      <t>(En US$ de 2026)</t>
    </r>
  </si>
  <si>
    <r>
      <rPr>
        <b/>
        <sz val="10"/>
        <rFont val="Times New Roman"/>
      </rPr>
      <t>(En US$ de 2027)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</si>
</sst>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%"/>
    <numFmt numFmtId="165" formatCode="0.000"/>
    <numFmt numFmtId="166" formatCode="#,##0.0"/>
  </numFmts>
  <fonts count="1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SansSerif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10"/>
      <name val="Aptos Narrow"/>
    </font>
    <font>
      <sz val="8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164" fontId="2" fillId="2" borderId="5" xfId="0" applyNumberFormat="1" applyFont="1" applyFill="1" applyBorder="1" applyAlignment="1">
      <alignment horizontal="right" vertical="top" wrapText="1"/>
    </xf>
    <xf numFmtId="0" fontId="0" fillId="3" borderId="0" xfId="0" applyFill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top" wrapText="1"/>
    </xf>
    <xf numFmtId="3" fontId="2" fillId="2" borderId="5" xfId="0" applyNumberFormat="1" applyFont="1" applyFill="1" applyBorder="1" applyAlignment="1">
      <alignment horizontal="right" vertical="top" wrapText="1"/>
    </xf>
    <xf numFmtId="0" fontId="3" fillId="3" borderId="9" xfId="0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>
      <alignment horizontal="right" vertical="top" wrapText="1"/>
    </xf>
    <xf numFmtId="164" fontId="3" fillId="3" borderId="9" xfId="0" applyNumberFormat="1" applyFont="1" applyFill="1" applyBorder="1" applyAlignment="1">
      <alignment horizontal="right" vertical="top" wrapText="1"/>
    </xf>
    <xf numFmtId="0" fontId="0" fillId="3" borderId="9" xfId="0" applyFill="1" applyBorder="1" applyAlignment="1" applyProtection="1">
      <alignment wrapText="1"/>
      <protection locked="0"/>
    </xf>
    <xf numFmtId="0" fontId="0" fillId="3" borderId="10" xfId="0" applyFill="1" applyBorder="1" applyAlignment="1" applyProtection="1">
      <alignment wrapText="1"/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12" xfId="0" applyFill="1" applyBorder="1" applyAlignment="1" applyProtection="1">
      <alignment wrapText="1"/>
      <protection locked="0"/>
    </xf>
    <xf numFmtId="3" fontId="2" fillId="3" borderId="6" xfId="0" applyNumberFormat="1" applyFont="1" applyFill="1" applyBorder="1" applyAlignment="1">
      <alignment horizontal="right" vertical="center" wrapText="1"/>
    </xf>
    <xf numFmtId="164" fontId="2" fillId="3" borderId="6" xfId="0" applyNumberFormat="1" applyFont="1" applyFill="1" applyBorder="1" applyAlignment="1">
      <alignment horizontal="right" vertical="center" wrapText="1"/>
    </xf>
    <xf numFmtId="3" fontId="0" fillId="0" borderId="0" xfId="0" applyNumberFormat="1"/>
    <xf numFmtId="165" fontId="0" fillId="0" borderId="0" xfId="0" applyNumberFormat="1"/>
    <xf numFmtId="166" fontId="0" fillId="3" borderId="0" xfId="0" applyNumberFormat="1" applyFill="1" applyAlignment="1" applyProtection="1">
      <alignment wrapText="1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2" xfId="0" applyFont="1" applyFill="1" applyBorder="1" applyAlignment="1">
      <alignment horizontal="left" vertical="top" wrapText="1"/>
    </xf>
    <xf numFmtId="0" fontId="3" fillId="3" borderId="2" xfId="0" applyFont="1" applyFill="1" applyBorder="1" applyAlignment="1" applyProtection="1">
      <alignment horizontal="left" vertical="top" wrapText="1"/>
      <protection locked="0"/>
    </xf>
    <xf numFmtId="0" fontId="3" fillId="3" borderId="3" xfId="0" applyFont="1" applyFill="1" applyBorder="1" applyAlignment="1">
      <alignment horizontal="left" vertical="top" wrapText="1"/>
    </xf>
    <xf numFmtId="0" fontId="3" fillId="3" borderId="3" xfId="0" applyFont="1" applyFill="1" applyBorder="1" applyAlignment="1" applyProtection="1">
      <alignment horizontal="left" vertical="top" wrapText="1"/>
      <protection locked="0"/>
    </xf>
    <xf numFmtId="0" fontId="4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 applyProtection="1">
      <alignment horizontal="left" vertical="top" wrapText="1"/>
      <protection locked="0"/>
    </xf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0" fontId="2" fillId="3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 applyProtection="1">
      <alignment horizontal="center" vertical="center" wrapText="1"/>
      <protection locked="0"/>
    </xf>
    <xf numFmtId="0" fontId="2" fillId="3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>
      <alignment horizontal="left" vertical="top" wrapText="1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0" fontId="3" fillId="3" borderId="9" xfId="0" applyFont="1" applyFill="1" applyBorder="1" applyAlignment="1">
      <alignment horizontal="left" vertical="top" wrapText="1"/>
    </xf>
    <xf numFmtId="0" fontId="3" fillId="3" borderId="9" xfId="0" applyFont="1" applyFill="1" applyBorder="1" applyAlignment="1" applyProtection="1">
      <alignment horizontal="left" vertical="top" wrapText="1"/>
      <protection locked="0"/>
    </xf>
    <xf numFmtId="0" fontId="2" fillId="3" borderId="6" xfId="0" applyFont="1" applyFill="1" applyBorder="1" applyAlignment="1">
      <alignment horizontal="left" vertical="top" wrapText="1"/>
    </xf>
    <xf numFmtId="0" fontId="2" fillId="3" borderId="6" xfId="0" applyFont="1" applyFill="1" applyBorder="1" applyAlignment="1" applyProtection="1">
      <alignment horizontal="left" vertical="top" wrapText="1"/>
      <protection locked="0"/>
    </xf>
    <xf numFmtId="0" fontId="5" fillId="3" borderId="1" xfId="0" applyFont="1" applyFill="1" applyBorder="1" applyAlignment="1">
      <alignment horizontal="left" wrapText="1"/>
    </xf>
    <xf numFmtId="0" fontId="5" fillId="3" borderId="1" xfId="0" applyFont="1" applyFill="1" applyBorder="1" applyAlignment="1" applyProtection="1">
      <alignment horizontal="left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40"/>
  <sheetViews>
    <sheetView tabSelected="1" zoomScale="85" zoomScaleNormal="85" workbookViewId="0">
      <selection activeCell="L4" sqref="L4"/>
    </sheetView>
  </sheetViews>
  <sheetFormatPr baseColWidth="10" defaultColWidth="9.1796875" defaultRowHeight="14.5"/>
  <cols>
    <col min="1" max="1" width="4.7265625" customWidth="1"/>
    <col min="2" max="2" width="5" customWidth="1"/>
    <col min="3" max="3" width="45.1796875" customWidth="1"/>
    <col min="4" max="10" width="15" customWidth="1"/>
    <col min="11" max="11" width="2.1796875" customWidth="1"/>
    <col min="13" max="13" width="12.81640625" customWidth="1"/>
  </cols>
  <sheetData>
    <row r="1" spans="1:13" ht="17.149999999999999" customHeight="1">
      <c r="A1" s="22" t="s">
        <v>0</v>
      </c>
      <c r="B1" s="23"/>
      <c r="C1" s="23"/>
      <c r="D1" s="23"/>
      <c r="E1" s="23"/>
      <c r="F1" s="23"/>
      <c r="G1" s="23"/>
      <c r="H1" s="23"/>
      <c r="I1" s="2"/>
      <c r="J1" s="2"/>
      <c r="K1" s="2"/>
    </row>
    <row r="2" spans="1:13" ht="17.149999999999999" customHeight="1">
      <c r="A2" s="22" t="s">
        <v>1</v>
      </c>
      <c r="B2" s="23"/>
      <c r="C2" s="23"/>
      <c r="D2" s="23"/>
      <c r="E2" s="23"/>
      <c r="F2" s="23"/>
      <c r="G2" s="23"/>
      <c r="H2" s="23"/>
      <c r="I2" s="2"/>
      <c r="J2" s="2"/>
      <c r="K2" s="2"/>
    </row>
    <row r="3" spans="1:13" ht="15" customHeight="1">
      <c r="A3" s="24" t="s">
        <v>2</v>
      </c>
      <c r="B3" s="25"/>
      <c r="C3" s="25"/>
      <c r="D3" s="25"/>
      <c r="E3" s="25"/>
      <c r="F3" s="25"/>
      <c r="G3" s="25"/>
      <c r="H3" s="25"/>
      <c r="I3" s="2"/>
      <c r="J3" s="2"/>
      <c r="K3" s="2"/>
    </row>
    <row r="4" spans="1:13" ht="15" customHeight="1">
      <c r="A4" s="2"/>
      <c r="B4" s="2"/>
      <c r="C4" s="2"/>
      <c r="D4" s="2"/>
      <c r="E4" s="2"/>
      <c r="F4" s="3" t="s">
        <v>3</v>
      </c>
      <c r="G4" s="2"/>
      <c r="H4" s="2"/>
      <c r="I4" s="2"/>
      <c r="J4" s="2"/>
      <c r="K4" s="2"/>
    </row>
    <row r="5" spans="1:13" ht="15" customHeight="1">
      <c r="A5" s="26" t="s">
        <v>4</v>
      </c>
      <c r="B5" s="27"/>
      <c r="C5" s="28" t="s">
        <v>5</v>
      </c>
      <c r="D5" s="29"/>
      <c r="E5" s="29"/>
      <c r="F5" s="2"/>
      <c r="G5" s="3" t="s">
        <v>6</v>
      </c>
      <c r="H5" s="3" t="s">
        <v>7</v>
      </c>
      <c r="I5" s="2"/>
      <c r="J5" s="2"/>
      <c r="K5" s="2"/>
    </row>
    <row r="6" spans="1:13" ht="15" hidden="1" customHeight="1">
      <c r="A6" s="30" t="s">
        <v>8</v>
      </c>
      <c r="B6" s="31"/>
      <c r="C6" s="31"/>
      <c r="D6" s="31"/>
      <c r="E6" s="31"/>
      <c r="F6" s="2"/>
      <c r="G6" s="2"/>
      <c r="H6" s="2"/>
      <c r="I6" s="2"/>
      <c r="J6" s="2"/>
      <c r="K6" s="2"/>
    </row>
    <row r="7" spans="1:13" ht="15" customHeight="1">
      <c r="A7" s="30" t="s">
        <v>8</v>
      </c>
      <c r="B7" s="31"/>
      <c r="C7" s="31"/>
      <c r="D7" s="31"/>
      <c r="E7" s="31"/>
      <c r="F7" s="2"/>
      <c r="G7" s="2"/>
      <c r="H7" s="2"/>
      <c r="I7" s="2"/>
      <c r="J7" s="2"/>
      <c r="K7" s="2"/>
    </row>
    <row r="8" spans="1:13" ht="15" customHeight="1">
      <c r="A8" s="2"/>
      <c r="B8" s="2"/>
      <c r="C8" s="2"/>
      <c r="D8" s="21"/>
      <c r="E8" s="21"/>
      <c r="F8" s="4" t="s">
        <v>9</v>
      </c>
      <c r="G8" s="21"/>
      <c r="H8" s="21"/>
      <c r="I8" s="2"/>
      <c r="J8" s="2"/>
      <c r="K8" s="2"/>
    </row>
    <row r="9" spans="1:13" ht="15" customHeight="1">
      <c r="A9" s="32" t="s">
        <v>10</v>
      </c>
      <c r="B9" s="34" t="s">
        <v>11</v>
      </c>
      <c r="C9" s="35"/>
      <c r="D9" s="5" t="s">
        <v>12</v>
      </c>
      <c r="E9" s="5" t="s">
        <v>13</v>
      </c>
      <c r="F9" s="5" t="s">
        <v>14</v>
      </c>
      <c r="G9" s="5" t="s">
        <v>15</v>
      </c>
      <c r="H9" s="5" t="s">
        <v>16</v>
      </c>
      <c r="I9" s="5" t="s">
        <v>17</v>
      </c>
      <c r="J9" s="5" t="s">
        <v>18</v>
      </c>
      <c r="K9" s="2"/>
    </row>
    <row r="10" spans="1:13" ht="80.150000000000006" customHeight="1">
      <c r="A10" s="33"/>
      <c r="B10" s="35"/>
      <c r="C10" s="35"/>
      <c r="D10" s="6" t="s">
        <v>19</v>
      </c>
      <c r="E10" s="6" t="s">
        <v>20</v>
      </c>
      <c r="F10" s="6" t="s">
        <v>21</v>
      </c>
      <c r="G10" s="6" t="s">
        <v>19</v>
      </c>
      <c r="H10" s="6" t="s">
        <v>22</v>
      </c>
      <c r="I10" s="36" t="s">
        <v>23</v>
      </c>
      <c r="J10" s="36" t="s">
        <v>24</v>
      </c>
      <c r="K10" s="2"/>
    </row>
    <row r="11" spans="1:13" ht="30" customHeight="1">
      <c r="A11" s="33"/>
      <c r="B11" s="35"/>
      <c r="C11" s="35"/>
      <c r="D11" s="7" t="s">
        <v>25</v>
      </c>
      <c r="E11" s="7" t="s">
        <v>25</v>
      </c>
      <c r="F11" s="7" t="s">
        <v>25</v>
      </c>
      <c r="G11" s="7" t="s">
        <v>26</v>
      </c>
      <c r="H11" s="7" t="s">
        <v>26</v>
      </c>
      <c r="I11" s="37"/>
      <c r="J11" s="37"/>
      <c r="K11" s="2"/>
    </row>
    <row r="12" spans="1:13" ht="15" customHeight="1">
      <c r="A12" s="8" t="s">
        <v>27</v>
      </c>
      <c r="B12" s="38" t="s">
        <v>28</v>
      </c>
      <c r="C12" s="39"/>
      <c r="D12" s="9">
        <v>99270180215</v>
      </c>
      <c r="E12" s="9">
        <v>97773603820</v>
      </c>
      <c r="F12" s="9">
        <v>72096280512</v>
      </c>
      <c r="G12" s="9">
        <v>98584980443</v>
      </c>
      <c r="H12" s="9">
        <v>101592801813</v>
      </c>
      <c r="I12" s="9">
        <f t="shared" ref="I12:I19" si="0">H12-G12</f>
        <v>3007821370</v>
      </c>
      <c r="J12" s="1">
        <f t="shared" ref="J12:J19" si="1">(I12/G12)</f>
        <v>3.050993525062437E-2</v>
      </c>
      <c r="K12" s="2"/>
    </row>
    <row r="13" spans="1:13" ht="15" customHeight="1">
      <c r="A13" s="10" t="s">
        <v>29</v>
      </c>
      <c r="B13" s="40" t="s">
        <v>30</v>
      </c>
      <c r="C13" s="41"/>
      <c r="D13" s="11">
        <v>65292869419</v>
      </c>
      <c r="E13" s="11">
        <v>67865741790</v>
      </c>
      <c r="F13" s="11">
        <v>44125836684</v>
      </c>
      <c r="G13" s="11">
        <v>67145082476</v>
      </c>
      <c r="H13" s="11">
        <v>69860048931</v>
      </c>
      <c r="I13" s="11">
        <f t="shared" si="0"/>
        <v>2714966455</v>
      </c>
      <c r="J13" s="12">
        <f t="shared" si="1"/>
        <v>4.0434330480872131E-2</v>
      </c>
      <c r="K13" s="2"/>
      <c r="M13" s="19"/>
    </row>
    <row r="14" spans="1:13" ht="15" customHeight="1">
      <c r="A14" s="10" t="s">
        <v>31</v>
      </c>
      <c r="B14" s="40" t="s">
        <v>32</v>
      </c>
      <c r="C14" s="41"/>
      <c r="D14" s="11">
        <v>604066669</v>
      </c>
      <c r="E14" s="11">
        <v>761899100</v>
      </c>
      <c r="F14" s="11">
        <v>566500457</v>
      </c>
      <c r="G14" s="11">
        <v>620249753</v>
      </c>
      <c r="H14" s="11">
        <v>1608053568</v>
      </c>
      <c r="I14" s="11">
        <f t="shared" si="0"/>
        <v>987803815</v>
      </c>
      <c r="J14" s="12">
        <f t="shared" si="1"/>
        <v>1.5925904205882047</v>
      </c>
      <c r="K14" s="2"/>
      <c r="M14" s="19"/>
    </row>
    <row r="15" spans="1:13" ht="15" customHeight="1">
      <c r="A15" s="10" t="s">
        <v>33</v>
      </c>
      <c r="B15" s="40" t="s">
        <v>34</v>
      </c>
      <c r="C15" s="41"/>
      <c r="D15" s="11">
        <v>3132798357</v>
      </c>
      <c r="E15" s="11">
        <v>2257487566</v>
      </c>
      <c r="F15" s="11">
        <v>852138814</v>
      </c>
      <c r="G15" s="11">
        <v>3161326601</v>
      </c>
      <c r="H15" s="11">
        <v>3020551030</v>
      </c>
      <c r="I15" s="11">
        <f t="shared" si="0"/>
        <v>-140775571</v>
      </c>
      <c r="J15" s="12">
        <f t="shared" si="1"/>
        <v>-4.4530536944670462E-2</v>
      </c>
      <c r="K15" s="2"/>
      <c r="M15" s="20"/>
    </row>
    <row r="16" spans="1:13" ht="15" customHeight="1">
      <c r="A16" s="10" t="s">
        <v>35</v>
      </c>
      <c r="B16" s="40" t="s">
        <v>36</v>
      </c>
      <c r="C16" s="41"/>
      <c r="D16" s="11">
        <v>66198382</v>
      </c>
      <c r="E16" s="11">
        <v>39515750</v>
      </c>
      <c r="F16" s="11">
        <v>49290500</v>
      </c>
      <c r="G16" s="11">
        <v>67987926</v>
      </c>
      <c r="H16" s="11">
        <v>66322021</v>
      </c>
      <c r="I16" s="11">
        <f t="shared" si="0"/>
        <v>-1665905</v>
      </c>
      <c r="J16" s="12">
        <f t="shared" si="1"/>
        <v>-2.4502953656800767E-2</v>
      </c>
      <c r="K16" s="2"/>
    </row>
    <row r="17" spans="1:11" ht="15" customHeight="1">
      <c r="A17" s="10" t="s">
        <v>37</v>
      </c>
      <c r="B17" s="40" t="s">
        <v>38</v>
      </c>
      <c r="C17" s="41"/>
      <c r="D17" s="11">
        <v>2482571533</v>
      </c>
      <c r="E17" s="11">
        <v>3098831778</v>
      </c>
      <c r="F17" s="11">
        <v>1589657927</v>
      </c>
      <c r="G17" s="11">
        <v>2553671455</v>
      </c>
      <c r="H17" s="11">
        <v>2404591747</v>
      </c>
      <c r="I17" s="11">
        <f t="shared" si="0"/>
        <v>-149079708</v>
      </c>
      <c r="J17" s="12">
        <f t="shared" si="1"/>
        <v>-5.8378577913030714E-2</v>
      </c>
      <c r="K17" s="2"/>
    </row>
    <row r="18" spans="1:11" ht="15" customHeight="1">
      <c r="A18" s="10" t="s">
        <v>39</v>
      </c>
      <c r="B18" s="40" t="s">
        <v>40</v>
      </c>
      <c r="C18" s="41"/>
      <c r="D18" s="11">
        <v>511841</v>
      </c>
      <c r="E18" s="11">
        <v>750223</v>
      </c>
      <c r="F18" s="11">
        <v>119565</v>
      </c>
      <c r="G18" s="11">
        <v>526582</v>
      </c>
      <c r="H18" s="11">
        <v>553830</v>
      </c>
      <c r="I18" s="11">
        <f t="shared" si="0"/>
        <v>27248</v>
      </c>
      <c r="J18" s="12">
        <f t="shared" si="1"/>
        <v>5.1745027365158701E-2</v>
      </c>
      <c r="K18" s="2"/>
    </row>
    <row r="19" spans="1:11" ht="15" customHeight="1">
      <c r="A19" s="10" t="s">
        <v>41</v>
      </c>
      <c r="B19" s="40" t="s">
        <v>42</v>
      </c>
      <c r="C19" s="41"/>
      <c r="D19" s="11">
        <v>7862820179</v>
      </c>
      <c r="E19" s="11">
        <v>6888343748</v>
      </c>
      <c r="F19" s="11">
        <v>1399598747</v>
      </c>
      <c r="G19" s="11">
        <v>4636786801</v>
      </c>
      <c r="H19" s="11">
        <v>2766473848</v>
      </c>
      <c r="I19" s="11">
        <f t="shared" si="0"/>
        <v>-1870312953</v>
      </c>
      <c r="J19" s="12">
        <f t="shared" si="1"/>
        <v>-0.40336401764183677</v>
      </c>
      <c r="K19" s="2"/>
    </row>
    <row r="20" spans="1:11" ht="15" customHeight="1">
      <c r="A20" s="10" t="s">
        <v>43</v>
      </c>
      <c r="B20" s="40" t="s">
        <v>44</v>
      </c>
      <c r="C20" s="41"/>
      <c r="D20" s="11">
        <v>20</v>
      </c>
      <c r="E20" s="11">
        <v>20</v>
      </c>
      <c r="F20" s="11">
        <v>31554237</v>
      </c>
      <c r="G20" s="11">
        <v>20</v>
      </c>
      <c r="H20" s="11">
        <v>20</v>
      </c>
      <c r="I20" s="13"/>
      <c r="J20" s="12" t="s">
        <v>27</v>
      </c>
      <c r="K20" s="2"/>
    </row>
    <row r="21" spans="1:11" ht="15" customHeight="1">
      <c r="A21" s="10" t="s">
        <v>45</v>
      </c>
      <c r="B21" s="40" t="s">
        <v>46</v>
      </c>
      <c r="C21" s="41"/>
      <c r="D21" s="11">
        <v>148368139</v>
      </c>
      <c r="E21" s="11">
        <v>148368139</v>
      </c>
      <c r="F21" s="11">
        <v>65877196</v>
      </c>
      <c r="G21" s="11">
        <v>152641142</v>
      </c>
      <c r="H21" s="11">
        <v>118882365</v>
      </c>
      <c r="I21" s="11">
        <f t="shared" ref="I21:I27" si="2">H21-G21</f>
        <v>-33758777</v>
      </c>
      <c r="J21" s="12">
        <f t="shared" ref="J21:J27" si="3">(I21/G21)</f>
        <v>-0.22116433720077908</v>
      </c>
      <c r="K21" s="2"/>
    </row>
    <row r="22" spans="1:11" ht="15" customHeight="1">
      <c r="A22" s="10" t="s">
        <v>47</v>
      </c>
      <c r="B22" s="40" t="s">
        <v>48</v>
      </c>
      <c r="C22" s="41"/>
      <c r="D22" s="11">
        <v>19673203676</v>
      </c>
      <c r="E22" s="11">
        <v>16705893706</v>
      </c>
      <c r="F22" s="11">
        <v>23415706385</v>
      </c>
      <c r="G22" s="11">
        <v>20239791687</v>
      </c>
      <c r="H22" s="11">
        <v>21740543583</v>
      </c>
      <c r="I22" s="11">
        <f t="shared" si="2"/>
        <v>1500751896</v>
      </c>
      <c r="J22" s="12">
        <f t="shared" si="3"/>
        <v>7.4148584096541445E-2</v>
      </c>
      <c r="K22" s="2"/>
    </row>
    <row r="23" spans="1:11" ht="15" customHeight="1">
      <c r="A23" s="10" t="s">
        <v>49</v>
      </c>
      <c r="B23" s="40" t="s">
        <v>50</v>
      </c>
      <c r="C23" s="41"/>
      <c r="D23" s="11">
        <v>6772000</v>
      </c>
      <c r="E23" s="11">
        <v>6772000</v>
      </c>
      <c r="F23" s="11">
        <v>0</v>
      </c>
      <c r="G23" s="11">
        <v>6916000</v>
      </c>
      <c r="H23" s="11">
        <v>6780870</v>
      </c>
      <c r="I23" s="11">
        <f t="shared" si="2"/>
        <v>-135130</v>
      </c>
      <c r="J23" s="12">
        <f t="shared" si="3"/>
        <v>-1.953875072296125E-2</v>
      </c>
      <c r="K23" s="2"/>
    </row>
    <row r="24" spans="1:11" ht="15" customHeight="1">
      <c r="A24" s="8" t="s">
        <v>27</v>
      </c>
      <c r="B24" s="38" t="s">
        <v>51</v>
      </c>
      <c r="C24" s="39"/>
      <c r="D24" s="9">
        <v>99270180215</v>
      </c>
      <c r="E24" s="9">
        <v>97773603820</v>
      </c>
      <c r="F24" s="9">
        <v>72031859792</v>
      </c>
      <c r="G24" s="9">
        <v>98584980443</v>
      </c>
      <c r="H24" s="9">
        <v>101592801813</v>
      </c>
      <c r="I24" s="9">
        <f t="shared" si="2"/>
        <v>3007821370</v>
      </c>
      <c r="J24" s="1">
        <f t="shared" si="3"/>
        <v>3.050993525062437E-2</v>
      </c>
      <c r="K24" s="2"/>
    </row>
    <row r="25" spans="1:11" ht="15" customHeight="1">
      <c r="A25" s="10" t="s">
        <v>52</v>
      </c>
      <c r="B25" s="40" t="s">
        <v>53</v>
      </c>
      <c r="C25" s="41"/>
      <c r="D25" s="11">
        <v>14380097</v>
      </c>
      <c r="E25" s="11">
        <v>14380097</v>
      </c>
      <c r="F25" s="11">
        <v>22825105</v>
      </c>
      <c r="G25" s="11">
        <v>14393374</v>
      </c>
      <c r="H25" s="11">
        <v>8946246</v>
      </c>
      <c r="I25" s="11">
        <f t="shared" si="2"/>
        <v>-5447128</v>
      </c>
      <c r="J25" s="12">
        <f t="shared" si="3"/>
        <v>-0.37844691592117319</v>
      </c>
      <c r="K25" s="2"/>
    </row>
    <row r="26" spans="1:11" ht="15" customHeight="1">
      <c r="A26" s="10" t="s">
        <v>54</v>
      </c>
      <c r="B26" s="40" t="s">
        <v>55</v>
      </c>
      <c r="C26" s="41"/>
      <c r="D26" s="11">
        <v>227629756</v>
      </c>
      <c r="E26" s="11">
        <v>227629756</v>
      </c>
      <c r="F26" s="11">
        <v>155391815</v>
      </c>
      <c r="G26" s="11">
        <v>235982017</v>
      </c>
      <c r="H26" s="11">
        <v>223188831</v>
      </c>
      <c r="I26" s="11">
        <f t="shared" si="2"/>
        <v>-12793186</v>
      </c>
      <c r="J26" s="12">
        <f t="shared" si="3"/>
        <v>-5.4212546204315218E-2</v>
      </c>
      <c r="K26" s="2"/>
    </row>
    <row r="27" spans="1:11" ht="15" customHeight="1">
      <c r="A27" s="10" t="s">
        <v>56</v>
      </c>
      <c r="B27" s="40" t="s">
        <v>32</v>
      </c>
      <c r="C27" s="41"/>
      <c r="D27" s="11">
        <v>5658747699</v>
      </c>
      <c r="E27" s="11">
        <v>5255985884</v>
      </c>
      <c r="F27" s="11">
        <v>2740256803</v>
      </c>
      <c r="G27" s="11">
        <v>5757271217</v>
      </c>
      <c r="H27" s="11">
        <v>5789499121</v>
      </c>
      <c r="I27" s="11">
        <f t="shared" si="2"/>
        <v>32227904</v>
      </c>
      <c r="J27" s="12">
        <f t="shared" si="3"/>
        <v>5.5977741512051472E-3</v>
      </c>
      <c r="K27" s="2"/>
    </row>
    <row r="28" spans="1:11" ht="15" customHeight="1">
      <c r="A28" s="10" t="s">
        <v>57</v>
      </c>
      <c r="B28" s="40" t="s">
        <v>58</v>
      </c>
      <c r="C28" s="41"/>
      <c r="D28" s="11">
        <v>30</v>
      </c>
      <c r="E28" s="11">
        <v>30</v>
      </c>
      <c r="F28" s="11">
        <v>77233078</v>
      </c>
      <c r="G28" s="11">
        <v>30</v>
      </c>
      <c r="H28" s="11">
        <v>30</v>
      </c>
      <c r="I28" s="13"/>
      <c r="J28" s="12" t="s">
        <v>27</v>
      </c>
      <c r="K28" s="2"/>
    </row>
    <row r="29" spans="1:11" ht="15" customHeight="1">
      <c r="A29" s="10" t="s">
        <v>59</v>
      </c>
      <c r="B29" s="40" t="s">
        <v>60</v>
      </c>
      <c r="C29" s="41"/>
      <c r="D29" s="11">
        <v>69314887636</v>
      </c>
      <c r="E29" s="11">
        <v>71044004865</v>
      </c>
      <c r="F29" s="11">
        <v>46255086952</v>
      </c>
      <c r="G29" s="11">
        <v>71438049773</v>
      </c>
      <c r="H29" s="11">
        <v>71528717513</v>
      </c>
      <c r="I29" s="11">
        <f>H29-G29</f>
        <v>90667740</v>
      </c>
      <c r="J29" s="12">
        <f>(I29/G29)</f>
        <v>1.2691799438549042E-3</v>
      </c>
      <c r="K29" s="2"/>
    </row>
    <row r="30" spans="1:11" ht="15" customHeight="1">
      <c r="A30" s="10" t="s">
        <v>61</v>
      </c>
      <c r="B30" s="40" t="s">
        <v>62</v>
      </c>
      <c r="C30" s="41"/>
      <c r="D30" s="11">
        <v>449071242</v>
      </c>
      <c r="E30" s="11">
        <v>449071242</v>
      </c>
      <c r="F30" s="11">
        <v>241051634</v>
      </c>
      <c r="G30" s="11">
        <v>459333554</v>
      </c>
      <c r="H30" s="11">
        <v>418782182</v>
      </c>
      <c r="I30" s="11">
        <f>H30-G30</f>
        <v>-40551372</v>
      </c>
      <c r="J30" s="12">
        <f>(I30/G30)</f>
        <v>-8.8283060636149394E-2</v>
      </c>
      <c r="K30" s="2"/>
    </row>
    <row r="31" spans="1:11" ht="15" customHeight="1">
      <c r="A31" s="10" t="s">
        <v>63</v>
      </c>
      <c r="B31" s="40" t="s">
        <v>64</v>
      </c>
      <c r="C31" s="41"/>
      <c r="D31" s="11">
        <v>10886443256</v>
      </c>
      <c r="E31" s="11">
        <v>7978941790</v>
      </c>
      <c r="F31" s="11">
        <v>10373554287</v>
      </c>
      <c r="G31" s="11">
        <v>7831520206</v>
      </c>
      <c r="H31" s="11">
        <v>1153107180</v>
      </c>
      <c r="I31" s="11">
        <f>H31-G31</f>
        <v>-6678413026</v>
      </c>
      <c r="J31" s="12">
        <f>(I31/G31)</f>
        <v>-0.85276074763663834</v>
      </c>
      <c r="K31" s="2"/>
    </row>
    <row r="32" spans="1:11" ht="15" customHeight="1">
      <c r="A32" s="10" t="s">
        <v>65</v>
      </c>
      <c r="B32" s="40" t="s">
        <v>66</v>
      </c>
      <c r="C32" s="41"/>
      <c r="D32" s="11">
        <v>0</v>
      </c>
      <c r="E32" s="11">
        <v>0</v>
      </c>
      <c r="F32" s="11">
        <v>-5507</v>
      </c>
      <c r="G32" s="11">
        <v>0</v>
      </c>
      <c r="H32" s="11">
        <v>0</v>
      </c>
      <c r="I32" s="13"/>
      <c r="J32" s="12" t="s">
        <v>27</v>
      </c>
      <c r="K32" s="2"/>
    </row>
    <row r="33" spans="1:11" ht="15" customHeight="1">
      <c r="A33" s="10" t="s">
        <v>67</v>
      </c>
      <c r="B33" s="40" t="s">
        <v>68</v>
      </c>
      <c r="C33" s="41"/>
      <c r="D33" s="11">
        <v>1698948164</v>
      </c>
      <c r="E33" s="11">
        <v>1783517821</v>
      </c>
      <c r="F33" s="11">
        <v>935679096</v>
      </c>
      <c r="G33" s="11">
        <v>1828357937</v>
      </c>
      <c r="H33" s="11">
        <v>2051022742</v>
      </c>
      <c r="I33" s="11">
        <f>H33-G33</f>
        <v>222664805</v>
      </c>
      <c r="J33" s="12">
        <f>(I33/G33)</f>
        <v>0.12178403391042353</v>
      </c>
      <c r="K33" s="2"/>
    </row>
    <row r="34" spans="1:11" ht="15" customHeight="1">
      <c r="A34" s="10" t="s">
        <v>69</v>
      </c>
      <c r="B34" s="40" t="s">
        <v>70</v>
      </c>
      <c r="C34" s="41"/>
      <c r="D34" s="11">
        <v>11013300335</v>
      </c>
      <c r="E34" s="11">
        <v>11013300335</v>
      </c>
      <c r="F34" s="11">
        <v>11230786529</v>
      </c>
      <c r="G34" s="11">
        <v>11013300335</v>
      </c>
      <c r="H34" s="11">
        <v>20412712738</v>
      </c>
      <c r="I34" s="11">
        <f>H34-G34</f>
        <v>9399412403</v>
      </c>
      <c r="J34" s="12">
        <f>(I34/G34)</f>
        <v>0.85346009979668824</v>
      </c>
      <c r="K34" s="2"/>
    </row>
    <row r="35" spans="1:11" ht="15" customHeight="1">
      <c r="A35" s="10" t="s">
        <v>71</v>
      </c>
      <c r="B35" s="40" t="s">
        <v>72</v>
      </c>
      <c r="C35" s="41"/>
      <c r="D35" s="11">
        <v>6772000</v>
      </c>
      <c r="E35" s="11">
        <v>6772000</v>
      </c>
      <c r="F35" s="11">
        <v>0</v>
      </c>
      <c r="G35" s="11">
        <v>6772000</v>
      </c>
      <c r="H35" s="11">
        <v>6825230</v>
      </c>
      <c r="I35" s="11">
        <f>H35-G35</f>
        <v>53230</v>
      </c>
      <c r="J35" s="12">
        <f>(I35/G35)</f>
        <v>7.8603071470761954E-3</v>
      </c>
      <c r="K35" s="2"/>
    </row>
    <row r="36" spans="1:11" ht="15" customHeight="1">
      <c r="A36" s="14"/>
      <c r="B36" s="15"/>
      <c r="C36" s="16"/>
      <c r="D36" s="14"/>
      <c r="E36" s="14"/>
      <c r="F36" s="14"/>
      <c r="G36" s="14"/>
      <c r="H36" s="14"/>
      <c r="I36" s="14"/>
      <c r="J36" s="14"/>
      <c r="K36" s="2"/>
    </row>
    <row r="37" spans="1:11" ht="1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5" customHeight="1">
      <c r="A38" s="42" t="s">
        <v>73</v>
      </c>
      <c r="B38" s="43"/>
      <c r="C38" s="43"/>
      <c r="D38" s="17">
        <v>9899219396</v>
      </c>
      <c r="E38" s="17">
        <v>9502145172</v>
      </c>
      <c r="F38" s="17">
        <v>5814172990</v>
      </c>
      <c r="G38" s="17">
        <v>10002810282</v>
      </c>
      <c r="H38" s="17">
        <v>10797489213</v>
      </c>
      <c r="I38" s="17">
        <f>H38-G38</f>
        <v>794678931</v>
      </c>
      <c r="J38" s="18">
        <f>(I38/G38)</f>
        <v>7.9445566655404851E-2</v>
      </c>
      <c r="K38" s="2"/>
    </row>
    <row r="39" spans="1:11" ht="15" customHeight="1">
      <c r="A39" s="44" t="s">
        <v>74</v>
      </c>
      <c r="B39" s="45"/>
      <c r="C39" s="45"/>
      <c r="D39" s="45"/>
      <c r="E39" s="45"/>
      <c r="F39" s="45"/>
      <c r="G39" s="45"/>
      <c r="H39" s="45"/>
      <c r="I39" s="2"/>
      <c r="J39" s="2"/>
      <c r="K39" s="2"/>
    </row>
    <row r="40" spans="1:11" ht="5.1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</sheetData>
  <mergeCells count="37">
    <mergeCell ref="A38:C38"/>
    <mergeCell ref="A39:H39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J10:J11"/>
    <mergeCell ref="B12:C12"/>
    <mergeCell ref="B13:C13"/>
    <mergeCell ref="B14:C14"/>
    <mergeCell ref="B15:C15"/>
    <mergeCell ref="A6:E6"/>
    <mergeCell ref="A7:E7"/>
    <mergeCell ref="A9:A11"/>
    <mergeCell ref="B9:C11"/>
    <mergeCell ref="I10:I11"/>
    <mergeCell ref="A1:H1"/>
    <mergeCell ref="A2:H2"/>
    <mergeCell ref="A3:H3"/>
    <mergeCell ref="A5:B5"/>
    <mergeCell ref="C5:E5"/>
  </mergeCells>
  <pageMargins left="0.47244094488188981" right="0.47244094488188981" top="0.39370078740157483" bottom="0.39370078740157483" header="0" footer="0"/>
  <pageSetup scale="7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  <pageSetUpPr fitToPage="1"/>
  </sheetPr>
  <dimension ref="A1:K40"/>
  <sheetViews>
    <sheetView zoomScale="85" zoomScaleNormal="85" workbookViewId="0">
      <selection activeCell="L4" sqref="L4"/>
    </sheetView>
  </sheetViews>
  <sheetFormatPr baseColWidth="10" defaultColWidth="9.1796875" defaultRowHeight="14.5"/>
  <cols>
    <col min="1" max="1" width="4.7265625" customWidth="1"/>
    <col min="2" max="2" width="5" customWidth="1"/>
    <col min="3" max="3" width="45.1796875" customWidth="1"/>
    <col min="4" max="10" width="15" customWidth="1"/>
    <col min="11" max="11" width="2.1796875" customWidth="1"/>
  </cols>
  <sheetData>
    <row r="1" spans="1:11" ht="17.149999999999999" customHeight="1">
      <c r="A1" s="22" t="s">
        <v>0</v>
      </c>
      <c r="B1" s="23"/>
      <c r="C1" s="23"/>
      <c r="D1" s="23"/>
      <c r="E1" s="23"/>
      <c r="F1" s="23"/>
      <c r="G1" s="23"/>
      <c r="H1" s="23"/>
      <c r="I1" s="2"/>
      <c r="J1" s="2"/>
      <c r="K1" s="2"/>
    </row>
    <row r="2" spans="1:11" ht="17.149999999999999" customHeight="1">
      <c r="A2" s="22" t="s">
        <v>1</v>
      </c>
      <c r="B2" s="23"/>
      <c r="C2" s="23"/>
      <c r="D2" s="23"/>
      <c r="E2" s="23"/>
      <c r="F2" s="23"/>
      <c r="G2" s="23"/>
      <c r="H2" s="23"/>
      <c r="I2" s="2"/>
      <c r="J2" s="2"/>
      <c r="K2" s="2"/>
    </row>
    <row r="3" spans="1:11" ht="15" customHeight="1">
      <c r="A3" s="24" t="s">
        <v>75</v>
      </c>
      <c r="B3" s="25"/>
      <c r="C3" s="25"/>
      <c r="D3" s="25"/>
      <c r="E3" s="25"/>
      <c r="F3" s="25"/>
      <c r="G3" s="25"/>
      <c r="H3" s="25"/>
      <c r="I3" s="2"/>
      <c r="J3" s="2"/>
      <c r="K3" s="2"/>
    </row>
    <row r="4" spans="1:11" ht="15" customHeight="1">
      <c r="A4" s="2"/>
      <c r="B4" s="2"/>
      <c r="C4" s="2"/>
      <c r="D4" s="2"/>
      <c r="E4" s="2"/>
      <c r="F4" s="3" t="s">
        <v>3</v>
      </c>
      <c r="G4" s="2"/>
      <c r="H4" s="2"/>
      <c r="I4" s="2"/>
      <c r="J4" s="2"/>
      <c r="K4" s="2"/>
    </row>
    <row r="5" spans="1:11" ht="15" customHeight="1">
      <c r="A5" s="26" t="s">
        <v>4</v>
      </c>
      <c r="B5" s="27"/>
      <c r="C5" s="28" t="s">
        <v>5</v>
      </c>
      <c r="D5" s="29"/>
      <c r="E5" s="29"/>
      <c r="F5" s="2"/>
      <c r="G5" s="3" t="s">
        <v>6</v>
      </c>
      <c r="H5" s="3" t="s">
        <v>7</v>
      </c>
      <c r="I5" s="2"/>
      <c r="J5" s="2"/>
      <c r="K5" s="2"/>
    </row>
    <row r="6" spans="1:11" ht="15" hidden="1" customHeight="1">
      <c r="A6" s="30" t="s">
        <v>8</v>
      </c>
      <c r="B6" s="31"/>
      <c r="C6" s="31"/>
      <c r="D6" s="31"/>
      <c r="E6" s="31"/>
      <c r="F6" s="2"/>
      <c r="G6" s="2"/>
      <c r="H6" s="2"/>
      <c r="I6" s="2"/>
      <c r="J6" s="2"/>
      <c r="K6" s="2"/>
    </row>
    <row r="7" spans="1:11" ht="15" customHeight="1">
      <c r="A7" s="30" t="s">
        <v>8</v>
      </c>
      <c r="B7" s="31"/>
      <c r="C7" s="31"/>
      <c r="D7" s="31"/>
      <c r="E7" s="31"/>
      <c r="F7" s="2"/>
      <c r="G7" s="2"/>
      <c r="H7" s="2"/>
      <c r="I7" s="2"/>
      <c r="J7" s="2"/>
      <c r="K7" s="2"/>
    </row>
    <row r="8" spans="1:11" ht="15" customHeight="1">
      <c r="A8" s="2"/>
      <c r="B8" s="2"/>
      <c r="C8" s="2"/>
      <c r="D8" s="2"/>
      <c r="E8" s="2"/>
      <c r="F8" s="4" t="s">
        <v>9</v>
      </c>
      <c r="G8" s="2"/>
      <c r="H8" s="2"/>
      <c r="I8" s="2"/>
      <c r="J8" s="2"/>
      <c r="K8" s="2"/>
    </row>
    <row r="9" spans="1:11" ht="15" customHeight="1">
      <c r="A9" s="32" t="s">
        <v>10</v>
      </c>
      <c r="B9" s="34" t="s">
        <v>11</v>
      </c>
      <c r="C9" s="35"/>
      <c r="D9" s="5" t="s">
        <v>12</v>
      </c>
      <c r="E9" s="5" t="s">
        <v>13</v>
      </c>
      <c r="F9" s="5" t="s">
        <v>14</v>
      </c>
      <c r="G9" s="5" t="s">
        <v>15</v>
      </c>
      <c r="H9" s="5" t="s">
        <v>16</v>
      </c>
      <c r="I9" s="5" t="s">
        <v>17</v>
      </c>
      <c r="J9" s="5" t="s">
        <v>18</v>
      </c>
      <c r="K9" s="2"/>
    </row>
    <row r="10" spans="1:11" ht="80.150000000000006" customHeight="1">
      <c r="A10" s="33"/>
      <c r="B10" s="35"/>
      <c r="C10" s="35"/>
      <c r="D10" s="6" t="s">
        <v>19</v>
      </c>
      <c r="E10" s="6" t="s">
        <v>20</v>
      </c>
      <c r="F10" s="6" t="s">
        <v>21</v>
      </c>
      <c r="G10" s="6" t="s">
        <v>19</v>
      </c>
      <c r="H10" s="6" t="s">
        <v>22</v>
      </c>
      <c r="I10" s="36" t="s">
        <v>23</v>
      </c>
      <c r="J10" s="36" t="s">
        <v>24</v>
      </c>
      <c r="K10" s="2"/>
    </row>
    <row r="11" spans="1:11" ht="30" customHeight="1">
      <c r="A11" s="33"/>
      <c r="B11" s="35"/>
      <c r="C11" s="35"/>
      <c r="D11" s="7" t="s">
        <v>76</v>
      </c>
      <c r="E11" s="7" t="s">
        <v>76</v>
      </c>
      <c r="F11" s="7" t="s">
        <v>76</v>
      </c>
      <c r="G11" s="7" t="s">
        <v>77</v>
      </c>
      <c r="H11" s="7" t="s">
        <v>77</v>
      </c>
      <c r="I11" s="37"/>
      <c r="J11" s="37"/>
      <c r="K11" s="2"/>
    </row>
    <row r="12" spans="1:11" ht="15" customHeight="1">
      <c r="A12" s="8" t="s">
        <v>27</v>
      </c>
      <c r="B12" s="38" t="s">
        <v>28</v>
      </c>
      <c r="C12" s="39"/>
      <c r="D12" s="9">
        <v>88330351033</v>
      </c>
      <c r="E12" s="9">
        <v>86682352808</v>
      </c>
      <c r="F12" s="9">
        <v>63208880962</v>
      </c>
      <c r="G12" s="9">
        <v>87645151261</v>
      </c>
      <c r="H12" s="9">
        <v>96024506225</v>
      </c>
      <c r="I12" s="9">
        <f t="shared" ref="I12:I19" si="0">H12-G12</f>
        <v>8379354964</v>
      </c>
      <c r="J12" s="1">
        <f t="shared" ref="J12:J19" si="1">(I12/G12)</f>
        <v>9.5605459554139793E-2</v>
      </c>
      <c r="K12" s="2"/>
    </row>
    <row r="13" spans="1:11" ht="15" customHeight="1">
      <c r="A13" s="10" t="s">
        <v>29</v>
      </c>
      <c r="B13" s="40" t="s">
        <v>30</v>
      </c>
      <c r="C13" s="41"/>
      <c r="D13" s="11">
        <v>64312953419</v>
      </c>
      <c r="E13" s="11">
        <v>67592676590</v>
      </c>
      <c r="F13" s="11">
        <v>43883932990</v>
      </c>
      <c r="G13" s="11">
        <v>66165166476</v>
      </c>
      <c r="H13" s="11">
        <v>69091886931</v>
      </c>
      <c r="I13" s="11">
        <f t="shared" si="0"/>
        <v>2926720455</v>
      </c>
      <c r="J13" s="12">
        <f t="shared" si="1"/>
        <v>4.4233553860422999E-2</v>
      </c>
      <c r="K13" s="2"/>
    </row>
    <row r="14" spans="1:11" ht="15" customHeight="1">
      <c r="A14" s="10" t="s">
        <v>31</v>
      </c>
      <c r="B14" s="40" t="s">
        <v>32</v>
      </c>
      <c r="C14" s="41"/>
      <c r="D14" s="11">
        <v>604048949</v>
      </c>
      <c r="E14" s="11">
        <v>759597272</v>
      </c>
      <c r="F14" s="11">
        <v>285243301</v>
      </c>
      <c r="G14" s="11">
        <v>620232033</v>
      </c>
      <c r="H14" s="11">
        <v>1608049138</v>
      </c>
      <c r="I14" s="11">
        <f t="shared" si="0"/>
        <v>987817105</v>
      </c>
      <c r="J14" s="12">
        <f t="shared" si="1"/>
        <v>1.5926573482862985</v>
      </c>
      <c r="K14" s="2"/>
    </row>
    <row r="15" spans="1:11" ht="15" customHeight="1">
      <c r="A15" s="10" t="s">
        <v>33</v>
      </c>
      <c r="B15" s="40" t="s">
        <v>34</v>
      </c>
      <c r="C15" s="41"/>
      <c r="D15" s="11">
        <v>994068781</v>
      </c>
      <c r="E15" s="11">
        <v>665294178</v>
      </c>
      <c r="F15" s="11">
        <v>151940988</v>
      </c>
      <c r="G15" s="11">
        <v>1022597025</v>
      </c>
      <c r="H15" s="11">
        <v>972926176</v>
      </c>
      <c r="I15" s="11">
        <f t="shared" si="0"/>
        <v>-49670849</v>
      </c>
      <c r="J15" s="12">
        <f t="shared" si="1"/>
        <v>-4.8573238319366323E-2</v>
      </c>
      <c r="K15" s="2"/>
    </row>
    <row r="16" spans="1:11" ht="15" customHeight="1">
      <c r="A16" s="10" t="s">
        <v>35</v>
      </c>
      <c r="B16" s="40" t="s">
        <v>36</v>
      </c>
      <c r="C16" s="41"/>
      <c r="D16" s="11">
        <v>62136958</v>
      </c>
      <c r="E16" s="11">
        <v>34873996</v>
      </c>
      <c r="F16" s="11">
        <v>48053644</v>
      </c>
      <c r="G16" s="11">
        <v>63926502</v>
      </c>
      <c r="H16" s="11">
        <v>64032597</v>
      </c>
      <c r="I16" s="11">
        <f t="shared" si="0"/>
        <v>106095</v>
      </c>
      <c r="J16" s="12">
        <f t="shared" si="1"/>
        <v>1.6596403163120048E-3</v>
      </c>
      <c r="K16" s="2"/>
    </row>
    <row r="17" spans="1:11" ht="15" customHeight="1">
      <c r="A17" s="10" t="s">
        <v>37</v>
      </c>
      <c r="B17" s="40" t="s">
        <v>38</v>
      </c>
      <c r="C17" s="41"/>
      <c r="D17" s="11">
        <v>2468747275</v>
      </c>
      <c r="E17" s="11">
        <v>3084795766</v>
      </c>
      <c r="F17" s="11">
        <v>912029179</v>
      </c>
      <c r="G17" s="11">
        <v>2539847197</v>
      </c>
      <c r="H17" s="11">
        <v>2390767489</v>
      </c>
      <c r="I17" s="11">
        <f t="shared" si="0"/>
        <v>-149079708</v>
      </c>
      <c r="J17" s="12">
        <f t="shared" si="1"/>
        <v>-5.8696329517810751E-2</v>
      </c>
      <c r="K17" s="2"/>
    </row>
    <row r="18" spans="1:11" ht="15" customHeight="1">
      <c r="A18" s="10" t="s">
        <v>39</v>
      </c>
      <c r="B18" s="40" t="s">
        <v>40</v>
      </c>
      <c r="C18" s="41"/>
      <c r="D18" s="11">
        <v>511841</v>
      </c>
      <c r="E18" s="11">
        <v>750223</v>
      </c>
      <c r="F18" s="11">
        <v>119565</v>
      </c>
      <c r="G18" s="11">
        <v>526582</v>
      </c>
      <c r="H18" s="11">
        <v>553830</v>
      </c>
      <c r="I18" s="11">
        <f t="shared" si="0"/>
        <v>27248</v>
      </c>
      <c r="J18" s="12">
        <f t="shared" si="1"/>
        <v>5.1745027365158701E-2</v>
      </c>
      <c r="K18" s="2"/>
    </row>
    <row r="19" spans="1:11" ht="15" customHeight="1">
      <c r="A19" s="10" t="s">
        <v>41</v>
      </c>
      <c r="B19" s="40" t="s">
        <v>42</v>
      </c>
      <c r="C19" s="41"/>
      <c r="D19" s="11">
        <v>61320835</v>
      </c>
      <c r="E19" s="11">
        <v>-2204567046</v>
      </c>
      <c r="F19" s="11">
        <v>1406407657</v>
      </c>
      <c r="G19" s="11">
        <v>-3164712543</v>
      </c>
      <c r="H19" s="11">
        <v>96868134</v>
      </c>
      <c r="I19" s="11">
        <f t="shared" si="0"/>
        <v>3261580677</v>
      </c>
      <c r="J19" s="12">
        <f t="shared" si="1"/>
        <v>-1.0306088255043138</v>
      </c>
      <c r="K19" s="2"/>
    </row>
    <row r="20" spans="1:11" ht="15" customHeight="1">
      <c r="A20" s="10" t="s">
        <v>43</v>
      </c>
      <c r="B20" s="40" t="s">
        <v>44</v>
      </c>
      <c r="C20" s="41"/>
      <c r="D20" s="11">
        <v>20</v>
      </c>
      <c r="E20" s="11">
        <v>20</v>
      </c>
      <c r="F20" s="11">
        <v>31554237</v>
      </c>
      <c r="G20" s="11">
        <v>20</v>
      </c>
      <c r="H20" s="11">
        <v>20</v>
      </c>
      <c r="I20" s="13"/>
      <c r="J20" s="12" t="s">
        <v>27</v>
      </c>
      <c r="K20" s="2"/>
    </row>
    <row r="21" spans="1:11" ht="15" customHeight="1">
      <c r="A21" s="10" t="s">
        <v>45</v>
      </c>
      <c r="B21" s="40" t="s">
        <v>46</v>
      </c>
      <c r="C21" s="41"/>
      <c r="D21" s="11">
        <v>148368139</v>
      </c>
      <c r="E21" s="11">
        <v>148368139</v>
      </c>
      <c r="F21" s="11">
        <v>65877196</v>
      </c>
      <c r="G21" s="11">
        <v>152641142</v>
      </c>
      <c r="H21" s="11">
        <v>118882365</v>
      </c>
      <c r="I21" s="11">
        <f>H21-G21</f>
        <v>-33758777</v>
      </c>
      <c r="J21" s="12">
        <f>(I21/G21)</f>
        <v>-0.22116433720077908</v>
      </c>
      <c r="K21" s="2"/>
    </row>
    <row r="22" spans="1:11" ht="15" customHeight="1">
      <c r="A22" s="10" t="s">
        <v>47</v>
      </c>
      <c r="B22" s="40" t="s">
        <v>48</v>
      </c>
      <c r="C22" s="41"/>
      <c r="D22" s="11">
        <v>19673194816</v>
      </c>
      <c r="E22" s="11">
        <v>16595563670</v>
      </c>
      <c r="F22" s="11">
        <v>16423722205</v>
      </c>
      <c r="G22" s="11">
        <v>20239782827</v>
      </c>
      <c r="H22" s="11">
        <v>21675539535</v>
      </c>
      <c r="I22" s="11">
        <f>H22-G22</f>
        <v>1435756708</v>
      </c>
      <c r="J22" s="12">
        <f>(I22/G22)</f>
        <v>7.0937357395193551E-2</v>
      </c>
      <c r="K22" s="2"/>
    </row>
    <row r="23" spans="1:11" ht="15" customHeight="1">
      <c r="A23" s="10" t="s">
        <v>49</v>
      </c>
      <c r="B23" s="40" t="s">
        <v>50</v>
      </c>
      <c r="C23" s="41"/>
      <c r="D23" s="11">
        <v>5000000</v>
      </c>
      <c r="E23" s="11">
        <v>5000000</v>
      </c>
      <c r="F23" s="11">
        <v>0</v>
      </c>
      <c r="G23" s="11">
        <v>5144000</v>
      </c>
      <c r="H23" s="11">
        <v>5000010</v>
      </c>
      <c r="I23" s="11">
        <f>H23-G23</f>
        <v>-143990</v>
      </c>
      <c r="J23" s="12">
        <f>(I23/G23)</f>
        <v>-2.7991835147744944E-2</v>
      </c>
      <c r="K23" s="2"/>
    </row>
    <row r="24" spans="1:11" ht="15" customHeight="1">
      <c r="A24" s="8" t="s">
        <v>27</v>
      </c>
      <c r="B24" s="38" t="s">
        <v>51</v>
      </c>
      <c r="C24" s="39"/>
      <c r="D24" s="9">
        <v>88330351033</v>
      </c>
      <c r="E24" s="9">
        <v>86682352808</v>
      </c>
      <c r="F24" s="9">
        <v>63347755600</v>
      </c>
      <c r="G24" s="9">
        <v>87645151261</v>
      </c>
      <c r="H24" s="9">
        <v>96024506225</v>
      </c>
      <c r="I24" s="9">
        <f>H24-G24</f>
        <v>8379354964</v>
      </c>
      <c r="J24" s="1">
        <f>(I24/G24)</f>
        <v>9.5605459554139793E-2</v>
      </c>
      <c r="K24" s="2"/>
    </row>
    <row r="25" spans="1:11" ht="15" customHeight="1">
      <c r="A25" s="10" t="s">
        <v>52</v>
      </c>
      <c r="B25" s="40" t="s">
        <v>53</v>
      </c>
      <c r="C25" s="41"/>
      <c r="D25" s="11">
        <v>461037</v>
      </c>
      <c r="E25" s="11">
        <v>461037</v>
      </c>
      <c r="F25" s="11">
        <v>405761</v>
      </c>
      <c r="G25" s="11">
        <v>474314</v>
      </c>
      <c r="H25" s="11">
        <v>474314</v>
      </c>
      <c r="I25" s="13"/>
      <c r="J25" s="12" t="s">
        <v>27</v>
      </c>
      <c r="K25" s="2"/>
    </row>
    <row r="26" spans="1:11" ht="15" customHeight="1">
      <c r="A26" s="10" t="s">
        <v>54</v>
      </c>
      <c r="B26" s="40" t="s">
        <v>55</v>
      </c>
      <c r="C26" s="41"/>
      <c r="D26" s="11">
        <v>227629756</v>
      </c>
      <c r="E26" s="11">
        <v>227629756</v>
      </c>
      <c r="F26" s="11">
        <v>155391815</v>
      </c>
      <c r="G26" s="11">
        <v>235982017</v>
      </c>
      <c r="H26" s="11">
        <v>223188831</v>
      </c>
      <c r="I26" s="11">
        <f>H26-G26</f>
        <v>-12793186</v>
      </c>
      <c r="J26" s="12">
        <f>(I26/G26)</f>
        <v>-5.4212546204315218E-2</v>
      </c>
      <c r="K26" s="2"/>
    </row>
    <row r="27" spans="1:11" ht="15" customHeight="1">
      <c r="A27" s="10" t="s">
        <v>56</v>
      </c>
      <c r="B27" s="40" t="s">
        <v>32</v>
      </c>
      <c r="C27" s="41"/>
      <c r="D27" s="11">
        <v>5632389199</v>
      </c>
      <c r="E27" s="11">
        <v>5229627384</v>
      </c>
      <c r="F27" s="11">
        <v>2451627241</v>
      </c>
      <c r="G27" s="11">
        <v>5730912717</v>
      </c>
      <c r="H27" s="11">
        <v>5259576319</v>
      </c>
      <c r="I27" s="11">
        <f>H27-G27</f>
        <v>-471336398</v>
      </c>
      <c r="J27" s="12">
        <f>(I27/G27)</f>
        <v>-8.2244560556967217E-2</v>
      </c>
      <c r="K27" s="2"/>
    </row>
    <row r="28" spans="1:11" ht="15" customHeight="1">
      <c r="A28" s="10" t="s">
        <v>57</v>
      </c>
      <c r="B28" s="40" t="s">
        <v>58</v>
      </c>
      <c r="C28" s="41"/>
      <c r="D28" s="11">
        <v>30</v>
      </c>
      <c r="E28" s="11">
        <v>30</v>
      </c>
      <c r="F28" s="11">
        <v>77233078</v>
      </c>
      <c r="G28" s="11">
        <v>30</v>
      </c>
      <c r="H28" s="11">
        <v>30</v>
      </c>
      <c r="I28" s="13"/>
      <c r="J28" s="12" t="s">
        <v>27</v>
      </c>
      <c r="K28" s="2"/>
    </row>
    <row r="29" spans="1:11" ht="15" customHeight="1">
      <c r="A29" s="10" t="s">
        <v>59</v>
      </c>
      <c r="B29" s="40" t="s">
        <v>60</v>
      </c>
      <c r="C29" s="41"/>
      <c r="D29" s="11">
        <v>69032480452</v>
      </c>
      <c r="E29" s="11">
        <v>70759165611</v>
      </c>
      <c r="F29" s="11">
        <v>46068106398</v>
      </c>
      <c r="G29" s="11">
        <v>71155642589</v>
      </c>
      <c r="H29" s="11">
        <v>71174286503</v>
      </c>
      <c r="I29" s="11">
        <f>H29-G29</f>
        <v>18643914</v>
      </c>
      <c r="J29" s="12">
        <f>(I29/G29)</f>
        <v>2.6201595996664046E-4</v>
      </c>
      <c r="K29" s="2"/>
    </row>
    <row r="30" spans="1:11" ht="15" customHeight="1">
      <c r="A30" s="10" t="s">
        <v>61</v>
      </c>
      <c r="B30" s="40" t="s">
        <v>62</v>
      </c>
      <c r="C30" s="41"/>
      <c r="D30" s="11">
        <v>449071242</v>
      </c>
      <c r="E30" s="11">
        <v>449071242</v>
      </c>
      <c r="F30" s="11">
        <v>241051634</v>
      </c>
      <c r="G30" s="11">
        <v>459333554</v>
      </c>
      <c r="H30" s="11">
        <v>418782182</v>
      </c>
      <c r="I30" s="11">
        <f>H30-G30</f>
        <v>-40551372</v>
      </c>
      <c r="J30" s="12">
        <f>(I30/G30)</f>
        <v>-8.8283060636149394E-2</v>
      </c>
      <c r="K30" s="2"/>
    </row>
    <row r="31" spans="1:11" ht="15" customHeight="1">
      <c r="A31" s="10" t="s">
        <v>63</v>
      </c>
      <c r="B31" s="40" t="s">
        <v>64</v>
      </c>
      <c r="C31" s="41"/>
      <c r="D31" s="11">
        <v>3384508486</v>
      </c>
      <c r="E31" s="11">
        <v>328017260</v>
      </c>
      <c r="F31" s="11">
        <v>5048991097</v>
      </c>
      <c r="G31" s="11">
        <v>329585436</v>
      </c>
      <c r="H31" s="11">
        <v>751719942</v>
      </c>
      <c r="I31" s="11">
        <f>H31-G31</f>
        <v>422134506</v>
      </c>
      <c r="J31" s="12">
        <f>(I31/G31)</f>
        <v>1.2808044891886545</v>
      </c>
      <c r="K31" s="2"/>
    </row>
    <row r="32" spans="1:11" ht="15" customHeight="1">
      <c r="A32" s="10" t="s">
        <v>65</v>
      </c>
      <c r="B32" s="40" t="s">
        <v>66</v>
      </c>
      <c r="C32" s="41"/>
      <c r="D32" s="11">
        <v>0</v>
      </c>
      <c r="E32" s="11">
        <v>0</v>
      </c>
      <c r="F32" s="11">
        <v>-5507</v>
      </c>
      <c r="G32" s="11">
        <v>0</v>
      </c>
      <c r="H32" s="11">
        <v>0</v>
      </c>
      <c r="I32" s="13"/>
      <c r="J32" s="12" t="s">
        <v>27</v>
      </c>
      <c r="K32" s="2"/>
    </row>
    <row r="33" spans="1:11" ht="15" customHeight="1">
      <c r="A33" s="10" t="s">
        <v>67</v>
      </c>
      <c r="B33" s="40" t="s">
        <v>68</v>
      </c>
      <c r="C33" s="41"/>
      <c r="D33" s="11">
        <v>1698948164</v>
      </c>
      <c r="E33" s="11">
        <v>1783517821</v>
      </c>
      <c r="F33" s="11">
        <v>935679096</v>
      </c>
      <c r="G33" s="11">
        <v>1828357937</v>
      </c>
      <c r="H33" s="11">
        <v>2051022742</v>
      </c>
      <c r="I33" s="11">
        <f>H33-G33</f>
        <v>222664805</v>
      </c>
      <c r="J33" s="12">
        <f>(I33/G33)</f>
        <v>0.12178403391042353</v>
      </c>
      <c r="K33" s="2"/>
    </row>
    <row r="34" spans="1:11" ht="15" customHeight="1">
      <c r="A34" s="10" t="s">
        <v>69</v>
      </c>
      <c r="B34" s="40" t="s">
        <v>70</v>
      </c>
      <c r="C34" s="41"/>
      <c r="D34" s="11">
        <v>7899862667</v>
      </c>
      <c r="E34" s="11">
        <v>7899862667</v>
      </c>
      <c r="F34" s="11">
        <v>8369274987</v>
      </c>
      <c r="G34" s="11">
        <v>7899862667</v>
      </c>
      <c r="H34" s="11">
        <v>16140455292</v>
      </c>
      <c r="I34" s="11">
        <f>H34-G34</f>
        <v>8240592625</v>
      </c>
      <c r="J34" s="12">
        <f>(I34/G34)</f>
        <v>1.0431311242185675</v>
      </c>
      <c r="K34" s="2"/>
    </row>
    <row r="35" spans="1:11" ht="15" customHeight="1">
      <c r="A35" s="10" t="s">
        <v>71</v>
      </c>
      <c r="B35" s="40" t="s">
        <v>72</v>
      </c>
      <c r="C35" s="41"/>
      <c r="D35" s="11">
        <v>5000000</v>
      </c>
      <c r="E35" s="11">
        <v>5000000</v>
      </c>
      <c r="F35" s="11">
        <v>0</v>
      </c>
      <c r="G35" s="11">
        <v>5000000</v>
      </c>
      <c r="H35" s="11">
        <v>5000070</v>
      </c>
      <c r="I35" s="11">
        <f>H35-G35</f>
        <v>70</v>
      </c>
      <c r="J35" s="12">
        <f>(I35/G35)</f>
        <v>1.4E-5</v>
      </c>
      <c r="K35" s="2"/>
    </row>
    <row r="36" spans="1:11" ht="15" customHeight="1">
      <c r="A36" s="14"/>
      <c r="B36" s="15"/>
      <c r="C36" s="16"/>
      <c r="D36" s="14"/>
      <c r="E36" s="14"/>
      <c r="F36" s="14"/>
      <c r="G36" s="14"/>
      <c r="H36" s="14"/>
      <c r="I36" s="14"/>
      <c r="J36" s="14"/>
      <c r="K36" s="2"/>
    </row>
    <row r="37" spans="1:11" ht="1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5" customHeight="1">
      <c r="A38" s="42" t="s">
        <v>73</v>
      </c>
      <c r="B38" s="43"/>
      <c r="C38" s="43"/>
      <c r="D38" s="17">
        <v>8344949466</v>
      </c>
      <c r="E38" s="17">
        <v>7947875242</v>
      </c>
      <c r="F38" s="17">
        <v>4150995054</v>
      </c>
      <c r="G38" s="17">
        <v>8448540352</v>
      </c>
      <c r="H38" s="17">
        <v>8515882391</v>
      </c>
      <c r="I38" s="17">
        <f>H38-G38</f>
        <v>67342039</v>
      </c>
      <c r="J38" s="18">
        <f>(I38/G38)</f>
        <v>7.9708489507371895E-3</v>
      </c>
      <c r="K38" s="2"/>
    </row>
    <row r="39" spans="1:11" ht="15" customHeight="1">
      <c r="A39" s="44" t="s">
        <v>74</v>
      </c>
      <c r="B39" s="45"/>
      <c r="C39" s="45"/>
      <c r="D39" s="45"/>
      <c r="E39" s="45"/>
      <c r="F39" s="45"/>
      <c r="G39" s="45"/>
      <c r="H39" s="45"/>
      <c r="I39" s="2"/>
      <c r="J39" s="2"/>
      <c r="K39" s="2"/>
    </row>
    <row r="40" spans="1:11" ht="5.1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</sheetData>
  <mergeCells count="37">
    <mergeCell ref="A38:C38"/>
    <mergeCell ref="A39:H39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J10:J11"/>
    <mergeCell ref="B12:C12"/>
    <mergeCell ref="B13:C13"/>
    <mergeCell ref="B14:C14"/>
    <mergeCell ref="B15:C15"/>
    <mergeCell ref="A6:E6"/>
    <mergeCell ref="A7:E7"/>
    <mergeCell ref="A9:A11"/>
    <mergeCell ref="B9:C11"/>
    <mergeCell ref="I10:I11"/>
    <mergeCell ref="A1:H1"/>
    <mergeCell ref="A2:H2"/>
    <mergeCell ref="A3:H3"/>
    <mergeCell ref="A5:B5"/>
    <mergeCell ref="C5:E5"/>
  </mergeCells>
  <pageMargins left="0.47244094488188981" right="0.47244094488188981" top="0.39370078740157483" bottom="0.39370078740157483" header="0" footer="0"/>
  <pageSetup scale="7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  <pageSetUpPr fitToPage="1"/>
  </sheetPr>
  <dimension ref="A1:K34"/>
  <sheetViews>
    <sheetView zoomScale="85" zoomScaleNormal="85" workbookViewId="0">
      <selection activeCell="L4" sqref="L4"/>
    </sheetView>
  </sheetViews>
  <sheetFormatPr baseColWidth="10" defaultColWidth="9.1796875" defaultRowHeight="14.5"/>
  <cols>
    <col min="1" max="1" width="4.7265625" customWidth="1"/>
    <col min="2" max="2" width="5" customWidth="1"/>
    <col min="3" max="3" width="45.1796875" customWidth="1"/>
    <col min="4" max="10" width="15" customWidth="1"/>
    <col min="11" max="11" width="2.1796875" customWidth="1"/>
  </cols>
  <sheetData>
    <row r="1" spans="1:11" ht="17.149999999999999" customHeight="1">
      <c r="A1" s="22" t="s">
        <v>0</v>
      </c>
      <c r="B1" s="23"/>
      <c r="C1" s="23"/>
      <c r="D1" s="23"/>
      <c r="E1" s="23"/>
      <c r="F1" s="23"/>
      <c r="G1" s="23"/>
      <c r="H1" s="23"/>
      <c r="I1" s="2"/>
      <c r="J1" s="2"/>
      <c r="K1" s="2"/>
    </row>
    <row r="2" spans="1:11" ht="17.149999999999999" customHeight="1">
      <c r="A2" s="22" t="s">
        <v>1</v>
      </c>
      <c r="B2" s="23"/>
      <c r="C2" s="23"/>
      <c r="D2" s="23"/>
      <c r="E2" s="23"/>
      <c r="F2" s="23"/>
      <c r="G2" s="23"/>
      <c r="H2" s="23"/>
      <c r="I2" s="2"/>
      <c r="J2" s="2"/>
      <c r="K2" s="2"/>
    </row>
    <row r="3" spans="1:11" ht="15" customHeight="1">
      <c r="A3" s="24" t="s">
        <v>78</v>
      </c>
      <c r="B3" s="25"/>
      <c r="C3" s="25"/>
      <c r="D3" s="25"/>
      <c r="E3" s="25"/>
      <c r="F3" s="25"/>
      <c r="G3" s="25"/>
      <c r="H3" s="25"/>
      <c r="I3" s="2"/>
      <c r="J3" s="2"/>
      <c r="K3" s="2"/>
    </row>
    <row r="4" spans="1:11" ht="15" customHeight="1">
      <c r="A4" s="2"/>
      <c r="B4" s="2"/>
      <c r="C4" s="2"/>
      <c r="D4" s="2"/>
      <c r="E4" s="2"/>
      <c r="F4" s="3" t="s">
        <v>3</v>
      </c>
      <c r="G4" s="2"/>
      <c r="H4" s="2"/>
      <c r="I4" s="2"/>
      <c r="J4" s="2"/>
      <c r="K4" s="2"/>
    </row>
    <row r="5" spans="1:11" ht="15" customHeight="1">
      <c r="A5" s="26" t="s">
        <v>4</v>
      </c>
      <c r="B5" s="27"/>
      <c r="C5" s="28" t="s">
        <v>5</v>
      </c>
      <c r="D5" s="29"/>
      <c r="E5" s="29"/>
      <c r="F5" s="2"/>
      <c r="G5" s="3" t="s">
        <v>6</v>
      </c>
      <c r="H5" s="3" t="s">
        <v>7</v>
      </c>
      <c r="I5" s="2"/>
      <c r="J5" s="2"/>
      <c r="K5" s="2"/>
    </row>
    <row r="6" spans="1:11" ht="15" hidden="1" customHeight="1">
      <c r="A6" s="30" t="s">
        <v>8</v>
      </c>
      <c r="B6" s="31"/>
      <c r="C6" s="31"/>
      <c r="D6" s="31"/>
      <c r="E6" s="31"/>
      <c r="F6" s="2"/>
      <c r="G6" s="2"/>
      <c r="H6" s="2"/>
      <c r="I6" s="2"/>
      <c r="J6" s="2"/>
      <c r="K6" s="2"/>
    </row>
    <row r="7" spans="1:11" ht="15" customHeight="1">
      <c r="A7" s="30" t="s">
        <v>8</v>
      </c>
      <c r="B7" s="31"/>
      <c r="C7" s="31"/>
      <c r="D7" s="31"/>
      <c r="E7" s="31"/>
      <c r="F7" s="2"/>
      <c r="G7" s="2"/>
      <c r="H7" s="2"/>
      <c r="I7" s="2"/>
      <c r="J7" s="2"/>
      <c r="K7" s="2"/>
    </row>
    <row r="8" spans="1:11" ht="15" customHeight="1">
      <c r="A8" s="2"/>
      <c r="B8" s="2"/>
      <c r="C8" s="2"/>
      <c r="D8" s="2"/>
      <c r="E8" s="2"/>
      <c r="F8" s="4" t="s">
        <v>79</v>
      </c>
      <c r="G8" s="2"/>
      <c r="H8" s="2"/>
      <c r="I8" s="2"/>
      <c r="J8" s="2"/>
      <c r="K8" s="2"/>
    </row>
    <row r="9" spans="1:11" ht="15" customHeight="1">
      <c r="A9" s="32" t="s">
        <v>10</v>
      </c>
      <c r="B9" s="34" t="s">
        <v>11</v>
      </c>
      <c r="C9" s="35"/>
      <c r="D9" s="5" t="s">
        <v>12</v>
      </c>
      <c r="E9" s="5" t="s">
        <v>13</v>
      </c>
      <c r="F9" s="5" t="s">
        <v>14</v>
      </c>
      <c r="G9" s="5" t="s">
        <v>15</v>
      </c>
      <c r="H9" s="5" t="s">
        <v>16</v>
      </c>
      <c r="I9" s="5" t="s">
        <v>17</v>
      </c>
      <c r="J9" s="5" t="s">
        <v>18</v>
      </c>
      <c r="K9" s="2"/>
    </row>
    <row r="10" spans="1:11" ht="80.150000000000006" customHeight="1">
      <c r="A10" s="33"/>
      <c r="B10" s="35"/>
      <c r="C10" s="35"/>
      <c r="D10" s="6" t="s">
        <v>19</v>
      </c>
      <c r="E10" s="6" t="s">
        <v>20</v>
      </c>
      <c r="F10" s="6" t="s">
        <v>21</v>
      </c>
      <c r="G10" s="6" t="s">
        <v>19</v>
      </c>
      <c r="H10" s="6" t="s">
        <v>22</v>
      </c>
      <c r="I10" s="36" t="s">
        <v>23</v>
      </c>
      <c r="J10" s="36" t="s">
        <v>24</v>
      </c>
      <c r="K10" s="2"/>
    </row>
    <row r="11" spans="1:11" ht="30" customHeight="1">
      <c r="A11" s="33"/>
      <c r="B11" s="35"/>
      <c r="C11" s="35"/>
      <c r="D11" s="7" t="s">
        <v>80</v>
      </c>
      <c r="E11" s="7" t="s">
        <v>80</v>
      </c>
      <c r="F11" s="7" t="s">
        <v>80</v>
      </c>
      <c r="G11" s="7" t="s">
        <v>81</v>
      </c>
      <c r="H11" s="7" t="s">
        <v>81</v>
      </c>
      <c r="I11" s="37"/>
      <c r="J11" s="37"/>
      <c r="K11" s="2"/>
    </row>
    <row r="12" spans="1:11" ht="15" customHeight="1">
      <c r="A12" s="8" t="s">
        <v>27</v>
      </c>
      <c r="B12" s="38" t="s">
        <v>28</v>
      </c>
      <c r="C12" s="39"/>
      <c r="D12" s="9">
        <v>12347437</v>
      </c>
      <c r="E12" s="9">
        <v>12518342</v>
      </c>
      <c r="F12" s="9">
        <v>10030925</v>
      </c>
      <c r="G12" s="9">
        <v>12347437</v>
      </c>
      <c r="H12" s="9">
        <v>6284758</v>
      </c>
      <c r="I12" s="9">
        <f>H12-G12</f>
        <v>-6062679</v>
      </c>
      <c r="J12" s="1">
        <f>(I12/G12)</f>
        <v>-0.49100708106467761</v>
      </c>
      <c r="K12" s="2"/>
    </row>
    <row r="13" spans="1:11" ht="15" customHeight="1">
      <c r="A13" s="10" t="s">
        <v>29</v>
      </c>
      <c r="B13" s="40" t="s">
        <v>30</v>
      </c>
      <c r="C13" s="41"/>
      <c r="D13" s="11">
        <v>1106000</v>
      </c>
      <c r="E13" s="11">
        <v>308200</v>
      </c>
      <c r="F13" s="11">
        <v>273029</v>
      </c>
      <c r="G13" s="11">
        <v>1106000</v>
      </c>
      <c r="H13" s="11">
        <v>867000</v>
      </c>
      <c r="I13" s="11">
        <f>H13-G13</f>
        <v>-239000</v>
      </c>
      <c r="J13" s="12">
        <f>(I13/G13)</f>
        <v>-0.21609403254972875</v>
      </c>
      <c r="K13" s="2"/>
    </row>
    <row r="14" spans="1:11" ht="15" customHeight="1">
      <c r="A14" s="10" t="s">
        <v>31</v>
      </c>
      <c r="B14" s="40" t="s">
        <v>32</v>
      </c>
      <c r="C14" s="41"/>
      <c r="D14" s="11">
        <v>20</v>
      </c>
      <c r="E14" s="11">
        <v>2598</v>
      </c>
      <c r="F14" s="11">
        <v>317446</v>
      </c>
      <c r="G14" s="11">
        <v>20</v>
      </c>
      <c r="H14" s="11">
        <v>5</v>
      </c>
      <c r="I14" s="11">
        <f>H14-G14</f>
        <v>-15</v>
      </c>
      <c r="J14" s="12">
        <f>(I14/G14)</f>
        <v>-0.75</v>
      </c>
      <c r="K14" s="2"/>
    </row>
    <row r="15" spans="1:11" ht="15" customHeight="1">
      <c r="A15" s="10" t="s">
        <v>33</v>
      </c>
      <c r="B15" s="40" t="s">
        <v>34</v>
      </c>
      <c r="C15" s="41"/>
      <c r="D15" s="11">
        <v>2413916</v>
      </c>
      <c r="E15" s="11">
        <v>1797058</v>
      </c>
      <c r="F15" s="11">
        <v>790291</v>
      </c>
      <c r="G15" s="11">
        <v>2413916</v>
      </c>
      <c r="H15" s="11">
        <v>2311089</v>
      </c>
      <c r="I15" s="11">
        <f>H15-G15</f>
        <v>-102827</v>
      </c>
      <c r="J15" s="12">
        <f>(I15/G15)</f>
        <v>-4.259758831707483E-2</v>
      </c>
      <c r="K15" s="2"/>
    </row>
    <row r="16" spans="1:11" ht="15" customHeight="1">
      <c r="A16" s="10" t="s">
        <v>35</v>
      </c>
      <c r="B16" s="40" t="s">
        <v>36</v>
      </c>
      <c r="C16" s="41"/>
      <c r="D16" s="11">
        <v>4584</v>
      </c>
      <c r="E16" s="11">
        <v>5239</v>
      </c>
      <c r="F16" s="11">
        <v>1396</v>
      </c>
      <c r="G16" s="11">
        <v>4584</v>
      </c>
      <c r="H16" s="11">
        <v>2584</v>
      </c>
      <c r="I16" s="11">
        <f>H16-G16</f>
        <v>-2000</v>
      </c>
      <c r="J16" s="12">
        <f>(I16/G16)</f>
        <v>-0.43630017452006981</v>
      </c>
      <c r="K16" s="2"/>
    </row>
    <row r="17" spans="1:11" ht="15" customHeight="1">
      <c r="A17" s="10" t="s">
        <v>37</v>
      </c>
      <c r="B17" s="40" t="s">
        <v>38</v>
      </c>
      <c r="C17" s="41"/>
      <c r="D17" s="11">
        <v>15603</v>
      </c>
      <c r="E17" s="11">
        <v>15842</v>
      </c>
      <c r="F17" s="11">
        <v>764818</v>
      </c>
      <c r="G17" s="11">
        <v>15603</v>
      </c>
      <c r="H17" s="11">
        <v>15603</v>
      </c>
      <c r="I17" s="13"/>
      <c r="J17" s="12" t="s">
        <v>27</v>
      </c>
      <c r="K17" s="2"/>
    </row>
    <row r="18" spans="1:11" ht="15" customHeight="1">
      <c r="A18" s="10" t="s">
        <v>41</v>
      </c>
      <c r="B18" s="40" t="s">
        <v>42</v>
      </c>
      <c r="C18" s="41"/>
      <c r="D18" s="11">
        <v>8805304</v>
      </c>
      <c r="E18" s="11">
        <v>10262879</v>
      </c>
      <c r="F18" s="11">
        <v>-7685</v>
      </c>
      <c r="G18" s="11">
        <v>8805304</v>
      </c>
      <c r="H18" s="11">
        <v>3013099</v>
      </c>
      <c r="I18" s="11">
        <f t="shared" ref="I18:I27" si="0">H18-G18</f>
        <v>-5792205</v>
      </c>
      <c r="J18" s="12">
        <f t="shared" ref="J18:J27" si="1">(I18/G18)</f>
        <v>-0.65780863443215587</v>
      </c>
      <c r="K18" s="2"/>
    </row>
    <row r="19" spans="1:11" ht="15" customHeight="1">
      <c r="A19" s="10" t="s">
        <v>47</v>
      </c>
      <c r="B19" s="40" t="s">
        <v>48</v>
      </c>
      <c r="C19" s="41"/>
      <c r="D19" s="11">
        <v>10</v>
      </c>
      <c r="E19" s="11">
        <v>124526</v>
      </c>
      <c r="F19" s="11">
        <v>7891630</v>
      </c>
      <c r="G19" s="11">
        <v>10</v>
      </c>
      <c r="H19" s="11">
        <v>73368</v>
      </c>
      <c r="I19" s="11">
        <f t="shared" si="0"/>
        <v>73358</v>
      </c>
      <c r="J19" s="12">
        <f t="shared" si="1"/>
        <v>7335.8</v>
      </c>
      <c r="K19" s="2"/>
    </row>
    <row r="20" spans="1:11" ht="15" customHeight="1">
      <c r="A20" s="10" t="s">
        <v>49</v>
      </c>
      <c r="B20" s="40" t="s">
        <v>50</v>
      </c>
      <c r="C20" s="41"/>
      <c r="D20" s="11">
        <v>2000</v>
      </c>
      <c r="E20" s="11">
        <v>2000</v>
      </c>
      <c r="F20" s="11">
        <v>0</v>
      </c>
      <c r="G20" s="11">
        <v>2000</v>
      </c>
      <c r="H20" s="11">
        <v>2010</v>
      </c>
      <c r="I20" s="11">
        <f t="shared" si="0"/>
        <v>10</v>
      </c>
      <c r="J20" s="12">
        <f t="shared" si="1"/>
        <v>5.0000000000000001E-3</v>
      </c>
      <c r="K20" s="2"/>
    </row>
    <row r="21" spans="1:11" ht="15" customHeight="1">
      <c r="A21" s="8" t="s">
        <v>27</v>
      </c>
      <c r="B21" s="38" t="s">
        <v>51</v>
      </c>
      <c r="C21" s="39"/>
      <c r="D21" s="9">
        <v>12347437</v>
      </c>
      <c r="E21" s="9">
        <v>12518342</v>
      </c>
      <c r="F21" s="9">
        <v>9801472</v>
      </c>
      <c r="G21" s="9">
        <v>12347437</v>
      </c>
      <c r="H21" s="9">
        <v>6284758</v>
      </c>
      <c r="I21" s="9">
        <f t="shared" si="0"/>
        <v>-6062679</v>
      </c>
      <c r="J21" s="1">
        <f t="shared" si="1"/>
        <v>-0.49100708106467761</v>
      </c>
      <c r="K21" s="2"/>
    </row>
    <row r="22" spans="1:11" ht="15" customHeight="1">
      <c r="A22" s="10" t="s">
        <v>52</v>
      </c>
      <c r="B22" s="40" t="s">
        <v>53</v>
      </c>
      <c r="C22" s="41"/>
      <c r="D22" s="11">
        <v>15710</v>
      </c>
      <c r="E22" s="11">
        <v>15710</v>
      </c>
      <c r="F22" s="11">
        <v>25304</v>
      </c>
      <c r="G22" s="11">
        <v>15710</v>
      </c>
      <c r="H22" s="11">
        <v>9562</v>
      </c>
      <c r="I22" s="11">
        <f t="shared" si="0"/>
        <v>-6148</v>
      </c>
      <c r="J22" s="12">
        <f t="shared" si="1"/>
        <v>-0.39134309357097391</v>
      </c>
      <c r="K22" s="2"/>
    </row>
    <row r="23" spans="1:11" ht="15" customHeight="1">
      <c r="A23" s="10" t="s">
        <v>56</v>
      </c>
      <c r="B23" s="40" t="s">
        <v>32</v>
      </c>
      <c r="C23" s="41"/>
      <c r="D23" s="11">
        <v>29750</v>
      </c>
      <c r="E23" s="11">
        <v>29750</v>
      </c>
      <c r="F23" s="11">
        <v>325767</v>
      </c>
      <c r="G23" s="11">
        <v>29750</v>
      </c>
      <c r="H23" s="11">
        <v>598107</v>
      </c>
      <c r="I23" s="11">
        <f t="shared" si="0"/>
        <v>568357</v>
      </c>
      <c r="J23" s="12">
        <f t="shared" si="1"/>
        <v>19.104436974789916</v>
      </c>
      <c r="K23" s="2"/>
    </row>
    <row r="24" spans="1:11" ht="15" customHeight="1">
      <c r="A24" s="10" t="s">
        <v>59</v>
      </c>
      <c r="B24" s="40" t="s">
        <v>60</v>
      </c>
      <c r="C24" s="41"/>
      <c r="D24" s="11">
        <v>318744</v>
      </c>
      <c r="E24" s="11">
        <v>321489</v>
      </c>
      <c r="F24" s="11">
        <v>211039</v>
      </c>
      <c r="G24" s="11">
        <v>318744</v>
      </c>
      <c r="H24" s="11">
        <v>400035</v>
      </c>
      <c r="I24" s="11">
        <f t="shared" si="0"/>
        <v>81291</v>
      </c>
      <c r="J24" s="12">
        <f t="shared" si="1"/>
        <v>0.25503538890143812</v>
      </c>
      <c r="K24" s="2"/>
    </row>
    <row r="25" spans="1:11" ht="15" customHeight="1">
      <c r="A25" s="10" t="s">
        <v>63</v>
      </c>
      <c r="B25" s="40" t="s">
        <v>64</v>
      </c>
      <c r="C25" s="41"/>
      <c r="D25" s="11">
        <v>8467195</v>
      </c>
      <c r="E25" s="11">
        <v>8635355</v>
      </c>
      <c r="F25" s="11">
        <v>6009665</v>
      </c>
      <c r="G25" s="11">
        <v>8467195</v>
      </c>
      <c r="H25" s="11">
        <v>453033</v>
      </c>
      <c r="I25" s="11">
        <f t="shared" si="0"/>
        <v>-8014162</v>
      </c>
      <c r="J25" s="12">
        <f t="shared" si="1"/>
        <v>-0.94649550411913275</v>
      </c>
      <c r="K25" s="2"/>
    </row>
    <row r="26" spans="1:11" ht="15" customHeight="1">
      <c r="A26" s="10" t="s">
        <v>69</v>
      </c>
      <c r="B26" s="40" t="s">
        <v>70</v>
      </c>
      <c r="C26" s="41"/>
      <c r="D26" s="11">
        <v>3514038</v>
      </c>
      <c r="E26" s="11">
        <v>3514038</v>
      </c>
      <c r="F26" s="11">
        <v>3229697</v>
      </c>
      <c r="G26" s="11">
        <v>3514038</v>
      </c>
      <c r="H26" s="11">
        <v>4821961</v>
      </c>
      <c r="I26" s="11">
        <f t="shared" si="0"/>
        <v>1307923</v>
      </c>
      <c r="J26" s="12">
        <f t="shared" si="1"/>
        <v>0.37219944690410289</v>
      </c>
      <c r="K26" s="2"/>
    </row>
    <row r="27" spans="1:11" ht="15" customHeight="1">
      <c r="A27" s="10" t="s">
        <v>71</v>
      </c>
      <c r="B27" s="40" t="s">
        <v>72</v>
      </c>
      <c r="C27" s="41"/>
      <c r="D27" s="11">
        <v>2000</v>
      </c>
      <c r="E27" s="11">
        <v>2000</v>
      </c>
      <c r="F27" s="11">
        <v>0</v>
      </c>
      <c r="G27" s="11">
        <v>2000</v>
      </c>
      <c r="H27" s="11">
        <v>2060</v>
      </c>
      <c r="I27" s="11">
        <f t="shared" si="0"/>
        <v>60</v>
      </c>
      <c r="J27" s="12">
        <f t="shared" si="1"/>
        <v>0.03</v>
      </c>
      <c r="K27" s="2"/>
    </row>
    <row r="28" spans="1:11" ht="15" customHeight="1">
      <c r="A28" s="14"/>
      <c r="B28" s="15"/>
      <c r="C28" s="16"/>
      <c r="D28" s="14"/>
      <c r="E28" s="14"/>
      <c r="F28" s="14"/>
      <c r="G28" s="14"/>
      <c r="H28" s="14"/>
      <c r="I28" s="14"/>
      <c r="J28" s="14"/>
      <c r="K28" s="2"/>
    </row>
    <row r="29" spans="1:11" ht="1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ht="15" customHeight="1">
      <c r="A30" s="42" t="s">
        <v>73</v>
      </c>
      <c r="B30" s="43"/>
      <c r="C30" s="43"/>
      <c r="D30" s="17">
        <v>1754255</v>
      </c>
      <c r="E30" s="17">
        <v>1754255</v>
      </c>
      <c r="F30" s="17">
        <v>1877176</v>
      </c>
      <c r="G30" s="17">
        <v>1754255</v>
      </c>
      <c r="H30" s="17">
        <v>2575177</v>
      </c>
      <c r="I30" s="17">
        <f t="shared" ref="I30" si="2">H30-G30</f>
        <v>820922</v>
      </c>
      <c r="J30" s="18">
        <f t="shared" ref="J30" si="3">(I30/G30)</f>
        <v>0.46796047324932805</v>
      </c>
      <c r="K30" s="2"/>
    </row>
    <row r="31" spans="1:11" ht="15" customHeight="1">
      <c r="A31" s="44" t="s">
        <v>74</v>
      </c>
      <c r="B31" s="45"/>
      <c r="C31" s="45"/>
      <c r="D31" s="45"/>
      <c r="E31" s="45"/>
      <c r="F31" s="45"/>
      <c r="G31" s="45"/>
      <c r="H31" s="45"/>
      <c r="I31" s="2"/>
      <c r="J31" s="2"/>
      <c r="K31" s="2"/>
    </row>
    <row r="32" spans="1:11" ht="5.1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4" spans="4:9">
      <c r="D34" s="19"/>
      <c r="E34" s="19"/>
      <c r="F34" s="19"/>
      <c r="G34" s="19"/>
      <c r="H34" s="19"/>
      <c r="I34" s="19"/>
    </row>
  </sheetData>
  <mergeCells count="29">
    <mergeCell ref="B26:C26"/>
    <mergeCell ref="B27:C27"/>
    <mergeCell ref="A30:C30"/>
    <mergeCell ref="A31:H31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J10:J11"/>
    <mergeCell ref="B12:C12"/>
    <mergeCell ref="B13:C13"/>
    <mergeCell ref="B14:C14"/>
    <mergeCell ref="B15:C15"/>
    <mergeCell ref="A6:E6"/>
    <mergeCell ref="A7:E7"/>
    <mergeCell ref="A9:A11"/>
    <mergeCell ref="B9:C11"/>
    <mergeCell ref="I10:I11"/>
    <mergeCell ref="A1:H1"/>
    <mergeCell ref="A2:H2"/>
    <mergeCell ref="A3:H3"/>
    <mergeCell ref="A5:B5"/>
    <mergeCell ref="C5:E5"/>
  </mergeCells>
  <pageMargins left="0.47244094488188981" right="0.47244094488188981" top="0.39370078740157483" bottom="0.39370078740157483" header="0" footer="0"/>
  <pageSetup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cuadro Comparativo analitico</vt:lpstr>
      <vt:lpstr>cuadro Comparativo analitico 2</vt:lpstr>
      <vt:lpstr>cuadro Comparativo analitico 3</vt:lpstr>
      <vt:lpstr>'cuadro Comparativo analitico'!Área_de_impresión</vt:lpstr>
      <vt:lpstr>'cuadro Comparativo analitico 2'!Área_de_impresión</vt:lpstr>
      <vt:lpstr>'cuadro Comparativo analitico 3'!Área_de_impresión</vt:lpstr>
      <vt:lpstr>JR_PAGE_ANCHOR_0_1</vt:lpstr>
      <vt:lpstr>JR_PAGE_ANCHOR_1_1</vt:lpstr>
      <vt:lpstr>JR_PAGE_ANCHOR_2_1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2026-09-29T22:13:50Z</dcterms:created>
  <dcterms:modified xsi:type="dcterms:W3CDTF">2026-10-01T22:42:10Z</dcterms:modified>
  <cp:category/>
  <cp:contentStatus/>
</cp:coreProperties>
</file>