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BBF7992-0537-4D0F-8A40-410F6466EE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analitico'!$A$1:$K$37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2" i="1"/>
  <c r="J32" i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4" i="1"/>
  <c r="K24" i="1" s="1"/>
  <c r="J19" i="1"/>
  <c r="K19" i="1" s="1"/>
  <c r="J18" i="1"/>
  <c r="K18" i="1" s="1"/>
  <c r="J17" i="1"/>
  <c r="K17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<sst xmlns="http://schemas.openxmlformats.org/spreadsheetml/2006/main" count="133" uniqueCount="72">
  <si>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</si>
  <si>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</si>
  <si>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Extranjera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</si>
  <si>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</si>
  <si>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</si>
  <si>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TESORO PÚBLICO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</si>
  <si>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</si>
  <si>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50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</si>
  <si>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</si>
  <si>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FISCO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</si>
  <si>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</si>
  <si>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</si>
  <si>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</si>
  <si>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FONDO DE RESERVA DE PENSIONES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</si>
  <si>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</si>
  <si>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</si>
  <si>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Miles de US$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</si>
  <si>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</si>
  <si>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</si>
  <si>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</si>
  <si>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</si>
  <si>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</si>
  <si>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</si>
  <si>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</si>
  <si>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</si>
  <si>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</si>
  <si>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</si>
  <si>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</si>
  <si>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</si>
  <si>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</si>
  <si>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</si>
  <si>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</si>
  <si>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</si>
  <si>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</si>
  <si>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US$ de 2026)</t>
    </r>
  </si>
  <si>
    <r>
      <rPr>
        <b/>
        <sz val="10"/>
        <rFont val="Times New Roman"/>
        <family val="1"/>
      </rPr>
      <t>(En US$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</si>
  <si>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</si>
  <si>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</si>
  <si>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</si>
  <si>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</si>
  <si>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Intereses</t>
    </r>
  </si>
  <si>
    <r>
      <rPr>
        <sz val="10"/>
        <rFont val="Times New Roman"/>
        <family val="1"/>
      </rPr>
      <t>051</t>
    </r>
  </si>
  <si>
    <r>
      <rPr>
        <sz val="10"/>
        <rFont val="Times New Roman"/>
        <family val="1"/>
      </rPr>
      <t>052</t>
    </r>
  </si>
  <si>
    <r>
      <rPr>
        <sz val="10"/>
        <rFont val="Times New Roman"/>
        <family val="1"/>
      </rPr>
      <t>Ganancias de Capital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</si>
  <si>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</si>
  <si>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VENTA DE ACTIVOS FINANCIEROS</t>
    </r>
  </si>
  <si>
    <r>
      <rPr>
        <sz val="10"/>
        <rFont val="Times New Roman"/>
        <family val="1"/>
      </rPr>
      <t>Venta o Rescate de Títulos y Valores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</si>
  <si>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</si>
  <si>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 Activos Financieros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</si>
  <si>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</si>
  <si>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</si>
  <si>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</si>
  <si>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</si>
  <si>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059</t>
    </r>
  </si>
  <si>
    <r>
      <rPr>
        <sz val="10"/>
        <rFont val="Times New Roman"/>
        <family val="1"/>
      </rPr>
      <t>De Operaciones Complementarias</t>
    </r>
  </si>
  <si>
    <r>
      <rPr>
        <sz val="10"/>
        <rFont val="Times New Roman"/>
        <family val="1"/>
      </rPr>
      <t>060</t>
    </r>
  </si>
  <si>
    <r>
      <rPr>
        <sz val="10"/>
        <rFont val="Times New Roman"/>
        <family val="1"/>
      </rPr>
      <t>Del Fondo de Estabilización Económica Social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</si>
  <si>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</si>
  <si>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</si>
  <si>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</si>
  <si>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</si>
  <si>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</si>
  <si>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</si>
  <si>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050</t>
    </r>
  </si>
  <si>
    <r>
      <rPr>
        <sz val="10"/>
        <rFont val="Times New Roman"/>
        <family val="1"/>
      </rPr>
      <t>A Ingresos Generales de la Nación</t>
    </r>
  </si>
  <si>
    <r>
      <rPr>
        <sz val="10"/>
        <rFont val="Times New Roman"/>
        <family val="1"/>
      </rPr>
      <t>30</t>
    </r>
  </si>
  <si>
    <r>
      <rPr>
        <sz val="10"/>
        <rFont val="Times New Roman"/>
        <family val="1"/>
      </rPr>
      <t>ADQUISICIÓN DE ACTIVOS FINANCIEROS</t>
    </r>
  </si>
  <si>
    <r>
      <rPr>
        <sz val="10"/>
        <rFont val="Times New Roman"/>
        <family val="1"/>
      </rPr>
      <t>Compra de Títulos y Valores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</si>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</sst>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2" xfId="0" applyFill="1" applyBorder="1" applyAlignment="1" applyProtection="1">
      <alignment wrapText="1"/>
      <protection locked="0"/>
    </xf>
    <xf numFmtId="0" fontId="0" fillId="37" borderId="13" xfId="0" applyFill="1" applyBorder="1" applyAlignment="1" applyProtection="1">
      <alignment wrapText="1"/>
      <protection locked="0"/>
    </xf>
    <xf numFmtId="3" fontId="2" fillId="40" borderId="9" xfId="0" applyNumberFormat="1" applyFont="1" applyFill="1" applyBorder="1" applyAlignment="1">
      <alignment horizontal="right" vertical="center" wrapText="1"/>
    </xf>
    <xf numFmtId="164" fontId="2" fillId="41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0" fontId="2" fillId="25" borderId="11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 applyProtection="1">
      <alignment horizontal="center" vertical="top" wrapText="1"/>
      <protection locked="0"/>
    </xf>
    <xf numFmtId="0" fontId="2" fillId="38" borderId="9" xfId="0" applyFont="1" applyFill="1" applyBorder="1" applyAlignment="1">
      <alignment horizontal="left" vertical="top" wrapText="1"/>
    </xf>
    <xf numFmtId="0" fontId="2" fillId="39" borderId="9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C1E6258B-20D1-4F12-AD5D-86C435724B7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38"/>
  <sheetViews>
    <sheetView tabSelected="1" workbookViewId="0">
      <selection activeCell="O7" sqref="O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22"/>
      <c r="L1" s="1"/>
    </row>
    <row r="2" spans="1:12" ht="17.100000000000001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22"/>
      <c r="L2" s="1"/>
    </row>
    <row r="3" spans="1:12" ht="15" customHeight="1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23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2" t="s">
        <v>8</v>
      </c>
      <c r="B6" s="33"/>
      <c r="C6" s="34" t="s">
        <v>9</v>
      </c>
      <c r="D6" s="35"/>
      <c r="E6" s="35"/>
      <c r="F6" s="35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6" t="s">
        <v>12</v>
      </c>
      <c r="B7" s="37"/>
      <c r="C7" s="38" t="s">
        <v>13</v>
      </c>
      <c r="D7" s="39"/>
      <c r="E7" s="39"/>
      <c r="F7" s="39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0" t="s">
        <v>17</v>
      </c>
      <c r="B9" s="40" t="s">
        <v>18</v>
      </c>
      <c r="C9" s="40" t="s">
        <v>19</v>
      </c>
      <c r="D9" s="40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41"/>
      <c r="B10" s="41"/>
      <c r="C10" s="41"/>
      <c r="D10" s="41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24" t="s">
        <v>32</v>
      </c>
      <c r="K10" s="24" t="s">
        <v>33</v>
      </c>
      <c r="L10" s="1"/>
    </row>
    <row r="11" spans="1:12" ht="30" customHeight="1" x14ac:dyDescent="0.25">
      <c r="A11" s="41"/>
      <c r="B11" s="41"/>
      <c r="C11" s="41"/>
      <c r="D11" s="41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25"/>
      <c r="K11" s="25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540131</v>
      </c>
      <c r="F12" s="12">
        <v>540131</v>
      </c>
      <c r="G12" s="12">
        <f>+G13+G17+G20</f>
        <v>857518</v>
      </c>
      <c r="H12" s="12">
        <v>540131</v>
      </c>
      <c r="I12" s="12">
        <v>572264</v>
      </c>
      <c r="J12" s="12">
        <f>I12-H12</f>
        <v>32133</v>
      </c>
      <c r="K12" s="13">
        <f>(J12/H12)</f>
        <v>5.9491123449681653E-2</v>
      </c>
      <c r="L12" s="1"/>
    </row>
    <row r="13" spans="1:12" ht="15" customHeight="1" x14ac:dyDescent="0.25">
      <c r="A13" s="14" t="s">
        <v>15</v>
      </c>
      <c r="B13" s="14" t="s">
        <v>36</v>
      </c>
      <c r="C13" s="14" t="s">
        <v>36</v>
      </c>
      <c r="D13" s="15" t="s">
        <v>38</v>
      </c>
      <c r="E13" s="16">
        <v>250265</v>
      </c>
      <c r="F13" s="16">
        <v>250265</v>
      </c>
      <c r="G13" s="16">
        <v>172611</v>
      </c>
      <c r="H13" s="16">
        <v>250265</v>
      </c>
      <c r="I13" s="16">
        <v>265124</v>
      </c>
      <c r="J13" s="16">
        <f>I13-H13</f>
        <v>14859</v>
      </c>
      <c r="K13" s="17">
        <f>(J13/H13)</f>
        <v>5.937306455157533E-2</v>
      </c>
      <c r="L13" s="1"/>
    </row>
    <row r="14" spans="1:12" ht="15" customHeight="1" x14ac:dyDescent="0.25">
      <c r="A14" s="14" t="s">
        <v>36</v>
      </c>
      <c r="B14" s="14" t="s">
        <v>39</v>
      </c>
      <c r="C14" s="14" t="s">
        <v>36</v>
      </c>
      <c r="D14" s="15" t="s">
        <v>40</v>
      </c>
      <c r="E14" s="16">
        <v>250265</v>
      </c>
      <c r="F14" s="16">
        <v>250265</v>
      </c>
      <c r="G14" s="16">
        <v>172611</v>
      </c>
      <c r="H14" s="16">
        <v>250265</v>
      </c>
      <c r="I14" s="16">
        <v>265124</v>
      </c>
      <c r="J14" s="16">
        <f>I14-H14</f>
        <v>14859</v>
      </c>
      <c r="K14" s="17">
        <f>(J14/H14)</f>
        <v>5.937306455157533E-2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40</v>
      </c>
      <c r="E15" s="16">
        <v>250255</v>
      </c>
      <c r="F15" s="16">
        <v>250255</v>
      </c>
      <c r="G15" s="16">
        <v>172611</v>
      </c>
      <c r="H15" s="16">
        <v>250255</v>
      </c>
      <c r="I15" s="16">
        <v>265114</v>
      </c>
      <c r="J15" s="16">
        <f>I15-H15</f>
        <v>14859</v>
      </c>
      <c r="K15" s="17">
        <f>(J15/H15)</f>
        <v>5.9375437054204713E-2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42</v>
      </c>
      <c r="D16" s="15" t="s">
        <v>43</v>
      </c>
      <c r="E16" s="16">
        <v>10</v>
      </c>
      <c r="F16" s="16">
        <v>10</v>
      </c>
      <c r="G16" s="16">
        <v>0</v>
      </c>
      <c r="H16" s="16">
        <v>10</v>
      </c>
      <c r="I16" s="16">
        <v>10</v>
      </c>
      <c r="J16" s="18"/>
      <c r="K16" s="17" t="s">
        <v>36</v>
      </c>
      <c r="L16" s="1"/>
    </row>
    <row r="17" spans="1:12" ht="15" customHeight="1" x14ac:dyDescent="0.25">
      <c r="A17" s="14" t="s">
        <v>44</v>
      </c>
      <c r="B17" s="14" t="s">
        <v>36</v>
      </c>
      <c r="C17" s="14" t="s">
        <v>36</v>
      </c>
      <c r="D17" s="15" t="s">
        <v>45</v>
      </c>
      <c r="E17" s="16">
        <v>289846</v>
      </c>
      <c r="F17" s="16">
        <v>289846</v>
      </c>
      <c r="G17" s="16">
        <f>+G18</f>
        <v>684907</v>
      </c>
      <c r="H17" s="16">
        <v>289846</v>
      </c>
      <c r="I17" s="16">
        <v>307120</v>
      </c>
      <c r="J17" s="16">
        <f>I17-H17</f>
        <v>17274</v>
      </c>
      <c r="K17" s="17">
        <f>(J17/H17)</f>
        <v>5.9597165391276748E-2</v>
      </c>
      <c r="L17" s="1"/>
    </row>
    <row r="18" spans="1:12" ht="15" customHeight="1" x14ac:dyDescent="0.25">
      <c r="A18" s="14" t="s">
        <v>36</v>
      </c>
      <c r="B18" s="14" t="s">
        <v>11</v>
      </c>
      <c r="C18" s="14" t="s">
        <v>36</v>
      </c>
      <c r="D18" s="15" t="s">
        <v>46</v>
      </c>
      <c r="E18" s="16">
        <v>289836</v>
      </c>
      <c r="F18" s="16">
        <v>289836</v>
      </c>
      <c r="G18" s="16">
        <v>684907</v>
      </c>
      <c r="H18" s="16">
        <v>289836</v>
      </c>
      <c r="I18" s="16">
        <v>307100</v>
      </c>
      <c r="J18" s="16">
        <f>I18-H18</f>
        <v>17264</v>
      </c>
      <c r="K18" s="17">
        <f>(J18/H18)</f>
        <v>5.9564719358533788E-2</v>
      </c>
      <c r="L18" s="1"/>
    </row>
    <row r="19" spans="1:12" ht="15" customHeight="1" x14ac:dyDescent="0.25">
      <c r="A19" s="14" t="s">
        <v>36</v>
      </c>
      <c r="B19" s="14" t="s">
        <v>47</v>
      </c>
      <c r="C19" s="14" t="s">
        <v>36</v>
      </c>
      <c r="D19" s="15" t="s">
        <v>48</v>
      </c>
      <c r="E19" s="16">
        <v>10</v>
      </c>
      <c r="F19" s="16">
        <v>10</v>
      </c>
      <c r="G19" s="16">
        <v>0</v>
      </c>
      <c r="H19" s="16">
        <v>10</v>
      </c>
      <c r="I19" s="16">
        <v>20</v>
      </c>
      <c r="J19" s="16">
        <f>I19-H19</f>
        <v>10</v>
      </c>
      <c r="K19" s="17">
        <f>(J19/H19)</f>
        <v>1</v>
      </c>
      <c r="L19" s="1"/>
    </row>
    <row r="20" spans="1:12" ht="15" customHeight="1" x14ac:dyDescent="0.25">
      <c r="A20" s="14" t="s">
        <v>49</v>
      </c>
      <c r="B20" s="14" t="s">
        <v>36</v>
      </c>
      <c r="C20" s="14" t="s">
        <v>36</v>
      </c>
      <c r="D20" s="15" t="s">
        <v>50</v>
      </c>
      <c r="E20" s="16">
        <v>20</v>
      </c>
      <c r="F20" s="16">
        <v>20</v>
      </c>
      <c r="G20" s="16">
        <v>0</v>
      </c>
      <c r="H20" s="16">
        <v>20</v>
      </c>
      <c r="I20" s="16">
        <v>20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51</v>
      </c>
      <c r="C21" s="14" t="s">
        <v>36</v>
      </c>
      <c r="D21" s="15" t="s">
        <v>52</v>
      </c>
      <c r="E21" s="16">
        <v>20</v>
      </c>
      <c r="F21" s="16">
        <v>20</v>
      </c>
      <c r="G21" s="16">
        <v>0</v>
      </c>
      <c r="H21" s="16">
        <v>20</v>
      </c>
      <c r="I21" s="16">
        <v>20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36</v>
      </c>
      <c r="C22" s="14" t="s">
        <v>53</v>
      </c>
      <c r="D22" s="15" t="s">
        <v>54</v>
      </c>
      <c r="E22" s="16">
        <v>10</v>
      </c>
      <c r="F22" s="16">
        <v>10</v>
      </c>
      <c r="G22" s="16">
        <v>0</v>
      </c>
      <c r="H22" s="16">
        <v>10</v>
      </c>
      <c r="I22" s="16">
        <v>10</v>
      </c>
      <c r="J22" s="18"/>
      <c r="K22" s="17" t="s">
        <v>36</v>
      </c>
      <c r="L22" s="1"/>
    </row>
    <row r="23" spans="1:12" ht="15" customHeight="1" x14ac:dyDescent="0.25">
      <c r="A23" s="14" t="s">
        <v>36</v>
      </c>
      <c r="B23" s="14" t="s">
        <v>36</v>
      </c>
      <c r="C23" s="14" t="s">
        <v>55</v>
      </c>
      <c r="D23" s="15" t="s">
        <v>56</v>
      </c>
      <c r="E23" s="16">
        <v>10</v>
      </c>
      <c r="F23" s="16">
        <v>10</v>
      </c>
      <c r="G23" s="16">
        <v>0</v>
      </c>
      <c r="H23" s="16">
        <v>10</v>
      </c>
      <c r="I23" s="16">
        <v>10</v>
      </c>
      <c r="J23" s="18"/>
      <c r="K23" s="17" t="s">
        <v>36</v>
      </c>
      <c r="L23" s="1"/>
    </row>
    <row r="24" spans="1:12" ht="15" customHeight="1" x14ac:dyDescent="0.25">
      <c r="A24" s="10" t="s">
        <v>36</v>
      </c>
      <c r="B24" s="10" t="s">
        <v>36</v>
      </c>
      <c r="C24" s="10" t="s">
        <v>36</v>
      </c>
      <c r="D24" s="11" t="s">
        <v>57</v>
      </c>
      <c r="E24" s="12">
        <v>540131</v>
      </c>
      <c r="F24" s="12">
        <v>540131</v>
      </c>
      <c r="G24" s="12">
        <v>857518</v>
      </c>
      <c r="H24" s="12">
        <v>540131</v>
      </c>
      <c r="I24" s="12">
        <v>572264</v>
      </c>
      <c r="J24" s="12">
        <f t="shared" ref="J24:J30" si="0">I24-H24</f>
        <v>32133</v>
      </c>
      <c r="K24" s="13">
        <f t="shared" ref="K24:K30" si="1">(J24/H24)</f>
        <v>5.9491123449681653E-2</v>
      </c>
      <c r="L24" s="1"/>
    </row>
    <row r="25" spans="1:12" ht="15" customHeight="1" x14ac:dyDescent="0.25">
      <c r="A25" s="14" t="s">
        <v>58</v>
      </c>
      <c r="B25" s="14" t="s">
        <v>36</v>
      </c>
      <c r="C25" s="14" t="s">
        <v>36</v>
      </c>
      <c r="D25" s="15" t="s">
        <v>59</v>
      </c>
      <c r="E25" s="16">
        <v>11860</v>
      </c>
      <c r="F25" s="16">
        <v>11860</v>
      </c>
      <c r="G25" s="16">
        <v>4071</v>
      </c>
      <c r="H25" s="16">
        <v>11860</v>
      </c>
      <c r="I25" s="16">
        <v>7601</v>
      </c>
      <c r="J25" s="16">
        <f t="shared" si="0"/>
        <v>-4259</v>
      </c>
      <c r="K25" s="17">
        <f t="shared" si="1"/>
        <v>-0.35910623946037101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289836</v>
      </c>
      <c r="F26" s="16">
        <v>289836</v>
      </c>
      <c r="G26" s="16">
        <v>289836</v>
      </c>
      <c r="H26" s="16">
        <v>289836</v>
      </c>
      <c r="I26" s="16">
        <v>299499</v>
      </c>
      <c r="J26" s="16">
        <f t="shared" si="0"/>
        <v>9663</v>
      </c>
      <c r="K26" s="17">
        <f t="shared" si="1"/>
        <v>3.3339543741978221E-2</v>
      </c>
      <c r="L26" s="1"/>
    </row>
    <row r="27" spans="1:12" ht="15" customHeight="1" x14ac:dyDescent="0.25">
      <c r="A27" s="14" t="s">
        <v>36</v>
      </c>
      <c r="B27" s="14" t="s">
        <v>51</v>
      </c>
      <c r="C27" s="14" t="s">
        <v>36</v>
      </c>
      <c r="D27" s="15" t="s">
        <v>62</v>
      </c>
      <c r="E27" s="16">
        <v>289836</v>
      </c>
      <c r="F27" s="16">
        <v>289836</v>
      </c>
      <c r="G27" s="16">
        <v>289836</v>
      </c>
      <c r="H27" s="16">
        <v>289836</v>
      </c>
      <c r="I27" s="16">
        <v>299499</v>
      </c>
      <c r="J27" s="16">
        <f t="shared" si="0"/>
        <v>9663</v>
      </c>
      <c r="K27" s="17">
        <f t="shared" si="1"/>
        <v>3.3339543741978221E-2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63</v>
      </c>
      <c r="D28" s="15" t="s">
        <v>64</v>
      </c>
      <c r="E28" s="16">
        <v>289836</v>
      </c>
      <c r="F28" s="16">
        <v>289836</v>
      </c>
      <c r="G28" s="16">
        <v>289836</v>
      </c>
      <c r="H28" s="16">
        <v>289836</v>
      </c>
      <c r="I28" s="16">
        <v>299499</v>
      </c>
      <c r="J28" s="16">
        <f t="shared" si="0"/>
        <v>9663</v>
      </c>
      <c r="K28" s="17">
        <f t="shared" si="1"/>
        <v>3.3339543741978221E-2</v>
      </c>
      <c r="L28" s="1"/>
    </row>
    <row r="29" spans="1:12" ht="15" customHeight="1" x14ac:dyDescent="0.25">
      <c r="A29" s="14" t="s">
        <v>65</v>
      </c>
      <c r="B29" s="14" t="s">
        <v>36</v>
      </c>
      <c r="C29" s="14" t="s">
        <v>36</v>
      </c>
      <c r="D29" s="15" t="s">
        <v>66</v>
      </c>
      <c r="E29" s="16">
        <v>238435</v>
      </c>
      <c r="F29" s="16">
        <v>238435</v>
      </c>
      <c r="G29" s="16">
        <v>563611</v>
      </c>
      <c r="H29" s="16">
        <v>238435</v>
      </c>
      <c r="I29" s="16">
        <v>265154</v>
      </c>
      <c r="J29" s="16">
        <f t="shared" si="0"/>
        <v>26719</v>
      </c>
      <c r="K29" s="17">
        <f t="shared" si="1"/>
        <v>0.11205989053620484</v>
      </c>
      <c r="L29" s="1"/>
    </row>
    <row r="30" spans="1:12" ht="15" customHeight="1" x14ac:dyDescent="0.25">
      <c r="A30" s="14" t="s">
        <v>36</v>
      </c>
      <c r="B30" s="14" t="s">
        <v>11</v>
      </c>
      <c r="C30" s="14" t="s">
        <v>36</v>
      </c>
      <c r="D30" s="15" t="s">
        <v>67</v>
      </c>
      <c r="E30" s="16">
        <v>238425</v>
      </c>
      <c r="F30" s="16">
        <v>238425</v>
      </c>
      <c r="G30" s="16">
        <v>563611</v>
      </c>
      <c r="H30" s="16">
        <v>238425</v>
      </c>
      <c r="I30" s="16">
        <v>265144</v>
      </c>
      <c r="J30" s="16">
        <f t="shared" si="0"/>
        <v>26719</v>
      </c>
      <c r="K30" s="17">
        <f t="shared" si="1"/>
        <v>0.11206459054209919</v>
      </c>
      <c r="L30" s="1"/>
    </row>
    <row r="31" spans="1:12" ht="15" customHeight="1" x14ac:dyDescent="0.25">
      <c r="A31" s="14" t="s">
        <v>36</v>
      </c>
      <c r="B31" s="14" t="s">
        <v>47</v>
      </c>
      <c r="C31" s="14" t="s">
        <v>36</v>
      </c>
      <c r="D31" s="15" t="s">
        <v>48</v>
      </c>
      <c r="E31" s="16">
        <v>10</v>
      </c>
      <c r="F31" s="16">
        <v>10</v>
      </c>
      <c r="G31" s="16">
        <v>0</v>
      </c>
      <c r="H31" s="16">
        <v>10</v>
      </c>
      <c r="I31" s="16">
        <v>10</v>
      </c>
      <c r="J31" s="18"/>
      <c r="K31" s="17" t="s">
        <v>36</v>
      </c>
      <c r="L31" s="1"/>
    </row>
    <row r="32" spans="1:12" ht="15" customHeight="1" x14ac:dyDescent="0.25">
      <c r="A32" s="14" t="s">
        <v>68</v>
      </c>
      <c r="B32" s="14" t="s">
        <v>36</v>
      </c>
      <c r="C32" s="14" t="s">
        <v>36</v>
      </c>
      <c r="D32" s="15" t="s">
        <v>69</v>
      </c>
      <c r="E32" s="16">
        <v>0</v>
      </c>
      <c r="F32" s="16">
        <v>0</v>
      </c>
      <c r="G32" s="16">
        <v>0</v>
      </c>
      <c r="H32" s="16">
        <v>0</v>
      </c>
      <c r="I32" s="16">
        <v>10</v>
      </c>
      <c r="J32" s="16">
        <f>I32-H32</f>
        <v>10</v>
      </c>
      <c r="K32" s="17" t="s">
        <v>36</v>
      </c>
      <c r="L32" s="1"/>
    </row>
    <row r="33" spans="1:12" ht="15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"/>
    </row>
    <row r="34" spans="1:12" ht="1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"/>
    </row>
    <row r="35" spans="1:1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customHeight="1" x14ac:dyDescent="0.25">
      <c r="A36" s="26" t="s">
        <v>70</v>
      </c>
      <c r="B36" s="27"/>
      <c r="C36" s="27"/>
      <c r="D36" s="27"/>
      <c r="E36" s="20">
        <v>301696</v>
      </c>
      <c r="F36" s="20">
        <v>301696</v>
      </c>
      <c r="G36" s="20">
        <v>293907</v>
      </c>
      <c r="H36" s="20">
        <v>301696</v>
      </c>
      <c r="I36" s="20">
        <v>307100</v>
      </c>
      <c r="J36" s="20">
        <v>5404</v>
      </c>
      <c r="K36" s="21">
        <v>1.7912070428510819E-2</v>
      </c>
      <c r="L36" s="1"/>
    </row>
    <row r="37" spans="1:12" ht="15" customHeight="1" x14ac:dyDescent="0.25">
      <c r="A37" s="28" t="s">
        <v>71</v>
      </c>
      <c r="B37" s="29"/>
      <c r="C37" s="29"/>
      <c r="D37" s="29"/>
      <c r="E37" s="29"/>
      <c r="F37" s="29"/>
      <c r="G37" s="29"/>
      <c r="H37" s="29"/>
      <c r="I37" s="29"/>
      <c r="J37" s="1"/>
      <c r="K37" s="1"/>
      <c r="L37" s="1"/>
    </row>
    <row r="38" spans="1:12" ht="5.099999999999999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mergeCells count="17">
    <mergeCell ref="C5:F5"/>
    <mergeCell ref="J10:J11"/>
    <mergeCell ref="K10:K11"/>
    <mergeCell ref="A36:D36"/>
    <mergeCell ref="A37:I37"/>
    <mergeCell ref="A1:J1"/>
    <mergeCell ref="A2:J2"/>
    <mergeCell ref="A3:J3"/>
    <mergeCell ref="A6:B6"/>
    <mergeCell ref="C6:F6"/>
    <mergeCell ref="A7:B7"/>
    <mergeCell ref="C7:F7"/>
    <mergeCell ref="A9:A11"/>
    <mergeCell ref="B9:B11"/>
    <mergeCell ref="C9:C11"/>
    <mergeCell ref="D9:D11"/>
    <mergeCell ref="A5:B5"/>
  </mergeCells>
  <pageMargins left="0.59055118110236227" right="0.59055118110236227" top="0.78740157480314965" bottom="0.19685039370078741" header="0.59055118110236227" footer="0"/>
  <pageSetup scale="78" orientation="landscape" r:id="rId1"/>
  <headerFooter>
    <oddHeader xml:space="preserve">&amp;R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2026-09-30T22:08:29Z</dcterms:modified>
</cp:coreProperties>
</file>