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7502101-59BA-49C4-92D3-01ABEBFE282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analitico'!$A$1:$K$76</definedName>
    <definedName name="_xlnm.Print_Area" localSheetId="1">'cuadro Comparativo analitico 2'!$A$1:$K$76</definedName>
    <definedName name="_xlnm.Print_Area" localSheetId="2">'cuadro Comparativo analitico 3'!$A$1:$K$25</definedName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  <definedName name="_xlnm.Print_Titles" localSheetId="0">'cuadro Comparativo analitico'!$8:$11</definedName>
    <definedName name="_xlnm.Print_Titles" localSheetId="1">'cuadro Comparativo analitico 2'!$8:$11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3" l="1"/>
  <c r="J19" i="3"/>
  <c r="K19" i="3" s="1"/>
  <c r="J17" i="3"/>
  <c r="K17" i="3" s="1"/>
  <c r="K15" i="3"/>
  <c r="J15" i="3"/>
  <c r="J13" i="3"/>
  <c r="K13" i="3" s="1"/>
  <c r="J12" i="3"/>
  <c r="K12" i="3" s="1"/>
  <c r="J71" i="2"/>
  <c r="J69" i="2"/>
  <c r="K69" i="2" s="1"/>
  <c r="J67" i="2"/>
  <c r="K67" i="2" s="1"/>
  <c r="J65" i="2"/>
  <c r="K65" i="2" s="1"/>
  <c r="J64" i="2"/>
  <c r="K64" i="2" s="1"/>
  <c r="J63" i="2"/>
  <c r="K63" i="2" s="1"/>
  <c r="J62" i="2"/>
  <c r="K62" i="2" s="1"/>
  <c r="J61" i="2"/>
  <c r="K61" i="2" s="1"/>
  <c r="J60" i="2"/>
  <c r="K60" i="2" s="1"/>
  <c r="J59" i="2"/>
  <c r="K59" i="2" s="1"/>
  <c r="J58" i="2"/>
  <c r="K58" i="2" s="1"/>
  <c r="J57" i="2"/>
  <c r="K57" i="2" s="1"/>
  <c r="J56" i="2"/>
  <c r="K56" i="2" s="1"/>
  <c r="J55" i="2"/>
  <c r="K55" i="2" s="1"/>
  <c r="J54" i="2"/>
  <c r="K54" i="2" s="1"/>
  <c r="J53" i="2"/>
  <c r="K53" i="2" s="1"/>
  <c r="J52" i="2"/>
  <c r="K52" i="2" s="1"/>
  <c r="J51" i="2"/>
  <c r="K51" i="2" s="1"/>
  <c r="J50" i="2"/>
  <c r="K50" i="2" s="1"/>
  <c r="J49" i="2"/>
  <c r="K49" i="2" s="1"/>
  <c r="J48" i="2"/>
  <c r="K48" i="2" s="1"/>
  <c r="J47" i="2"/>
  <c r="K47" i="2" s="1"/>
  <c r="J46" i="2"/>
  <c r="K46" i="2" s="1"/>
  <c r="J45" i="2"/>
  <c r="K45" i="2" s="1"/>
  <c r="J44" i="2"/>
  <c r="K44" i="2" s="1"/>
  <c r="J43" i="2"/>
  <c r="K43" i="2" s="1"/>
  <c r="J42" i="2"/>
  <c r="K42" i="2" s="1"/>
  <c r="J41" i="2"/>
  <c r="K41" i="2" s="1"/>
  <c r="J40" i="2"/>
  <c r="K40" i="2" s="1"/>
  <c r="J39" i="2"/>
  <c r="K39" i="2" s="1"/>
  <c r="J38" i="2"/>
  <c r="K38" i="2" s="1"/>
  <c r="J37" i="2"/>
  <c r="K37" i="2" s="1"/>
  <c r="J36" i="2"/>
  <c r="K36" i="2" s="1"/>
  <c r="J35" i="2"/>
  <c r="K35" i="2" s="1"/>
  <c r="J34" i="2"/>
  <c r="K34" i="2" s="1"/>
  <c r="J33" i="2"/>
  <c r="K33" i="2" s="1"/>
  <c r="J32" i="2"/>
  <c r="K32" i="2" s="1"/>
  <c r="J31" i="2"/>
  <c r="K31" i="2" s="1"/>
  <c r="J30" i="2"/>
  <c r="K30" i="2" s="1"/>
  <c r="J29" i="2"/>
  <c r="K29" i="2" s="1"/>
  <c r="J28" i="2"/>
  <c r="J27" i="2"/>
  <c r="K27" i="2" s="1"/>
  <c r="J26" i="2"/>
  <c r="J25" i="2"/>
  <c r="K25" i="2" s="1"/>
  <c r="J24" i="2"/>
  <c r="K24" i="2" s="1"/>
  <c r="J23" i="2"/>
  <c r="K23" i="2" s="1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71" i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K55" i="1"/>
  <c r="J55" i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J27" i="1"/>
  <c r="K27" i="1" s="1"/>
  <c r="J26" i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<sst xmlns="http://schemas.openxmlformats.org/spreadsheetml/2006/main" count="655" uniqueCount="110">
  <si>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</si>
  <si>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</si>
  <si>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</si>
  <si>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</si>
  <si>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</si>
  <si>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TESORO PÚBLICO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</si>
  <si>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</si>
  <si>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50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</si>
  <si>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</si>
  <si>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FISCO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</si>
  <si>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</si>
  <si>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</si>
  <si>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</si>
  <si>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SERVICIO DE LA DEUDA PÚBLICA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</si>
  <si>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</si>
  <si>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</si>
  <si>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</si>
  <si>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</si>
  <si>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</si>
  <si>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</si>
  <si>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</si>
  <si>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</si>
  <si>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</si>
  <si>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</si>
  <si>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</si>
  <si>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</si>
  <si>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</si>
  <si>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</si>
  <si>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</si>
  <si>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</si>
  <si>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</si>
  <si>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</si>
  <si>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</si>
  <si>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</si>
  <si>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</si>
  <si>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</si>
  <si>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</si>
  <si>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</si>
  <si>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28</t>
    </r>
  </si>
  <si>
    <r>
      <rPr>
        <sz val="10"/>
        <rFont val="Times New Roman"/>
        <family val="1"/>
      </rPr>
      <t>APORTE FISCAL PARA SERVICIO DE LA DEUDA</t>
    </r>
  </si>
  <si>
    <r>
      <rPr>
        <sz val="10"/>
        <rFont val="Times New Roman"/>
        <family val="1"/>
      </rPr>
      <t>Amortización Deuda Interna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</si>
  <si>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</si>
  <si>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Educación Superior</t>
    </r>
  </si>
  <si>
    <r>
      <rPr>
        <sz val="10"/>
        <rFont val="Times New Roman"/>
        <family val="1"/>
      </rPr>
      <t>029</t>
    </r>
  </si>
  <si>
    <r>
      <rPr>
        <sz val="10"/>
        <rFont val="Times New Roman"/>
        <family val="1"/>
      </rPr>
      <t>Subsecretaría de Economía y Empresas de Menor Tamaño</t>
    </r>
  </si>
  <si>
    <r>
      <rPr>
        <sz val="10"/>
        <rFont val="Times New Roman"/>
        <family val="1"/>
      </rPr>
      <t>044</t>
    </r>
  </si>
  <si>
    <r>
      <rPr>
        <sz val="10"/>
        <rFont val="Times New Roman"/>
        <family val="1"/>
      </rPr>
      <t>Superintendencia de Salud</t>
    </r>
  </si>
  <si>
    <r>
      <rPr>
        <sz val="10"/>
        <rFont val="Times New Roman"/>
        <family val="1"/>
      </rPr>
      <t>046</t>
    </r>
  </si>
  <si>
    <r>
      <rPr>
        <sz val="10"/>
        <rFont val="Times New Roman"/>
        <family val="1"/>
      </rPr>
      <t>Subsecretaría de Servicios Sociales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</si>
  <si>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</si>
  <si>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Amortización Deuda Externa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</si>
  <si>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</si>
  <si>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Subsecretaría de Desarrollo Regional y Administrativo</t>
    </r>
  </si>
  <si>
    <r>
      <rPr>
        <sz val="10"/>
        <rFont val="Times New Roman"/>
        <family val="1"/>
      </rPr>
      <t>047</t>
    </r>
  </si>
  <si>
    <r>
      <rPr>
        <sz val="10"/>
        <rFont val="Times New Roman"/>
        <family val="1"/>
      </rPr>
      <t>Secretaría General de Gobierno</t>
    </r>
  </si>
  <si>
    <r>
      <rPr>
        <sz val="10"/>
        <rFont val="Times New Roman"/>
        <family val="1"/>
      </rPr>
      <t>049</t>
    </r>
  </si>
  <si>
    <r>
      <rPr>
        <sz val="10"/>
        <rFont val="Times New Roman"/>
        <family val="1"/>
      </rPr>
      <t>Inversión Sectorial de Salud</t>
    </r>
  </si>
  <si>
    <r>
      <rPr>
        <sz val="10"/>
        <rFont val="Times New Roman"/>
        <family val="1"/>
      </rPr>
      <t>088</t>
    </r>
  </si>
  <si>
    <r>
      <rPr>
        <sz val="10"/>
        <rFont val="Times New Roman"/>
        <family val="1"/>
      </rPr>
      <t>Corporación Nacional de Desarrollo Indígena</t>
    </r>
  </si>
  <si>
    <r>
      <rPr>
        <sz val="10"/>
        <rFont val="Times New Roman"/>
        <family val="1"/>
      </rPr>
      <t>093</t>
    </r>
  </si>
  <si>
    <r>
      <rPr>
        <sz val="10"/>
        <rFont val="Times New Roman"/>
        <family val="1"/>
      </rPr>
      <t>Programa de Modernización Sector Público</t>
    </r>
  </si>
  <si>
    <r>
      <rPr>
        <sz val="10"/>
        <rFont val="Times New Roman"/>
        <family val="1"/>
      </rPr>
      <t>096</t>
    </r>
  </si>
  <si>
    <r>
      <rPr>
        <sz val="10"/>
        <rFont val="Times New Roman"/>
        <family val="1"/>
      </rPr>
      <t>Junta Nacional de Jardines Infantiles</t>
    </r>
  </si>
  <si>
    <r>
      <rPr>
        <sz val="10"/>
        <rFont val="Times New Roman"/>
        <family val="1"/>
      </rPr>
      <t>099</t>
    </r>
  </si>
  <si>
    <r>
      <rPr>
        <sz val="10"/>
        <rFont val="Times New Roman"/>
        <family val="1"/>
      </rPr>
      <t>Fortalecimiento de la Educación Superior Pública</t>
    </r>
  </si>
  <si>
    <r>
      <rPr>
        <sz val="10"/>
        <rFont val="Times New Roman"/>
        <family val="1"/>
      </rPr>
      <t>107</t>
    </r>
  </si>
  <si>
    <r>
      <rPr>
        <sz val="10"/>
        <rFont val="Times New Roman"/>
        <family val="1"/>
      </rPr>
      <t>Inversión y Financiamiento</t>
    </r>
  </si>
  <si>
    <r>
      <rPr>
        <sz val="10"/>
        <rFont val="Times New Roman"/>
        <family val="1"/>
      </rPr>
      <t>108</t>
    </r>
  </si>
  <si>
    <r>
      <rPr>
        <sz val="10"/>
        <rFont val="Times New Roman"/>
        <family val="1"/>
      </rPr>
      <t>Fortalecimiento de la Educación Escolar Pública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</si>
  <si>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</si>
  <si>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 Deuda Interna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</si>
  <si>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</si>
  <si>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</si>
  <si>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Corporación de Fomento de la Producción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</si>
  <si>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</si>
  <si>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Fondo Nacional de Salud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</si>
  <si>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</si>
  <si>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068</t>
    </r>
  </si>
  <si>
    <r>
      <rPr>
        <sz val="10"/>
        <rFont val="Times New Roman"/>
        <family val="1"/>
      </rPr>
      <t>Subsecretaría de Previsión Social</t>
    </r>
  </si>
  <si>
    <r>
      <rPr>
        <sz val="10"/>
        <rFont val="Times New Roman"/>
        <family val="1"/>
      </rPr>
      <t>098</t>
    </r>
  </si>
  <si>
    <r>
      <rPr>
        <sz val="10"/>
        <rFont val="Times New Roman"/>
        <family val="1"/>
      </rPr>
      <t>Programa Exportación de Servicios</t>
    </r>
  </si>
  <si>
    <r>
      <rPr>
        <sz val="10"/>
        <rFont val="Times New Roman"/>
        <family val="1"/>
      </rPr>
      <t>106</t>
    </r>
  </si>
  <si>
    <r>
      <rPr>
        <sz val="10"/>
        <rFont val="Times New Roman"/>
        <family val="1"/>
      </rPr>
      <t>Fortalecimiento de la Educación Pública</t>
    </r>
  </si>
  <si>
    <r>
      <rPr>
        <sz val="10"/>
        <rFont val="Times New Roman"/>
        <family val="1"/>
      </rPr>
      <t>111</t>
    </r>
  </si>
  <si>
    <r>
      <rPr>
        <sz val="10"/>
        <rFont val="Times New Roman"/>
        <family val="1"/>
      </rPr>
      <t>Programa de Mejora de la Calidad del Gasto en las Compras Públicas</t>
    </r>
  </si>
  <si>
    <r>
      <rPr>
        <sz val="10"/>
        <rFont val="Times New Roman"/>
        <family val="1"/>
      </rPr>
      <t>112</t>
    </r>
  </si>
  <si>
    <r>
      <rPr>
        <sz val="10"/>
        <rFont val="Times New Roman"/>
        <family val="1"/>
      </rPr>
      <t>Secretaría de Gobierno Digital</t>
    </r>
  </si>
  <si>
    <r>
      <rPr>
        <sz val="10"/>
        <rFont val="Times New Roman"/>
        <family val="1"/>
      </rPr>
      <t>113</t>
    </r>
  </si>
  <si>
    <r>
      <rPr>
        <sz val="10"/>
        <rFont val="Times New Roman"/>
        <family val="1"/>
      </rPr>
      <t>Innovación y Fortalecimiento Institucional para la Seguridad Alimentaria</t>
    </r>
  </si>
  <si>
    <r>
      <rPr>
        <sz val="10"/>
        <rFont val="Times New Roman"/>
        <family val="1"/>
      </rPr>
      <t>114</t>
    </r>
  </si>
  <si>
    <r>
      <rPr>
        <sz val="10"/>
        <rFont val="Times New Roman"/>
        <family val="1"/>
      </rPr>
      <t>Subdirección de Servicios Sanitarios Rurales</t>
    </r>
  </si>
  <si>
    <r>
      <rPr>
        <sz val="10"/>
        <rFont val="Times New Roman"/>
        <family val="1"/>
      </rPr>
      <t>115</t>
    </r>
  </si>
  <si>
    <r>
      <rPr>
        <sz val="10"/>
        <rFont val="Times New Roman"/>
        <family val="1"/>
      </rPr>
      <t>Subsecretaría de Seguridad Pública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</si>
  <si>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</si>
  <si>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Otros Gastos Financieros Deuda Externa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</si>
  <si>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</si>
  <si>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</si>
  <si>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</si>
  <si>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Otros Gastos Financieros Deuda Interna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</si>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</sst>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9001478F-6338-49E4-86B7-FC86437526B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7"/>
  <sheetViews>
    <sheetView zoomScale="80" zoomScaleNormal="80" workbookViewId="0">
      <selection activeCell="I17" sqref="I1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11462371577</v>
      </c>
      <c r="F12" s="12">
        <v>11462371577</v>
      </c>
      <c r="G12" s="12">
        <v>11471838163</v>
      </c>
      <c r="H12" s="12">
        <v>11472633889</v>
      </c>
      <c r="I12" s="12">
        <v>20831503790</v>
      </c>
      <c r="J12" s="12">
        <f t="shared" ref="J12:J43" si="0">I12-H12</f>
        <v>9358869901</v>
      </c>
      <c r="K12" s="13">
        <f t="shared" ref="K12:K25" si="1">(J12/H12)</f>
        <v>0.81575599740642957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449071242</v>
      </c>
      <c r="F13" s="16">
        <v>449071242</v>
      </c>
      <c r="G13" s="16">
        <v>241051634</v>
      </c>
      <c r="H13" s="16">
        <v>459333554</v>
      </c>
      <c r="I13" s="16">
        <v>418782182</v>
      </c>
      <c r="J13" s="16">
        <f t="shared" si="0"/>
        <v>-40551372</v>
      </c>
      <c r="K13" s="17">
        <f t="shared" si="1"/>
        <v>-8.8283060636149394E-2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340693983</v>
      </c>
      <c r="F14" s="16">
        <v>340693983</v>
      </c>
      <c r="G14" s="16">
        <v>170598399</v>
      </c>
      <c r="H14" s="16">
        <v>350505970</v>
      </c>
      <c r="I14" s="16">
        <v>305650811</v>
      </c>
      <c r="J14" s="16">
        <f t="shared" si="0"/>
        <v>-44855159</v>
      </c>
      <c r="K14" s="17">
        <f t="shared" si="1"/>
        <v>-0.1279725963012841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338362888</v>
      </c>
      <c r="F15" s="16">
        <v>338362888</v>
      </c>
      <c r="G15" s="16">
        <v>168539675</v>
      </c>
      <c r="H15" s="16">
        <v>348107739</v>
      </c>
      <c r="I15" s="16">
        <v>302977675</v>
      </c>
      <c r="J15" s="16">
        <f t="shared" si="0"/>
        <v>-45130064</v>
      </c>
      <c r="K15" s="17">
        <f t="shared" si="1"/>
        <v>-0.12964395485617169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1081691</v>
      </c>
      <c r="F16" s="16">
        <v>1081691</v>
      </c>
      <c r="G16" s="16">
        <v>1081691</v>
      </c>
      <c r="H16" s="16">
        <v>1112844</v>
      </c>
      <c r="I16" s="16">
        <v>1281628</v>
      </c>
      <c r="J16" s="16">
        <f t="shared" si="0"/>
        <v>168784</v>
      </c>
      <c r="K16" s="17">
        <f t="shared" si="1"/>
        <v>0.15166905693879826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393652</v>
      </c>
      <c r="F17" s="16">
        <v>393652</v>
      </c>
      <c r="G17" s="16">
        <v>390379</v>
      </c>
      <c r="H17" s="16">
        <v>404989</v>
      </c>
      <c r="I17" s="16">
        <v>449023</v>
      </c>
      <c r="J17" s="16">
        <f t="shared" si="0"/>
        <v>44034</v>
      </c>
      <c r="K17" s="17">
        <f t="shared" si="1"/>
        <v>0.10872887905597436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855752</v>
      </c>
      <c r="F18" s="16">
        <v>855752</v>
      </c>
      <c r="G18" s="16">
        <v>586654</v>
      </c>
      <c r="H18" s="16">
        <v>880398</v>
      </c>
      <c r="I18" s="16">
        <v>942485</v>
      </c>
      <c r="J18" s="16">
        <f t="shared" si="0"/>
        <v>62087</v>
      </c>
      <c r="K18" s="17">
        <f t="shared" si="1"/>
        <v>7.0521514133380578E-2</v>
      </c>
      <c r="L18" s="1"/>
    </row>
    <row r="19" spans="1:12" ht="15" customHeight="1" x14ac:dyDescent="0.25">
      <c r="A19" s="14" t="s">
        <v>36</v>
      </c>
      <c r="B19" s="14" t="s">
        <v>49</v>
      </c>
      <c r="C19" s="14" t="s">
        <v>36</v>
      </c>
      <c r="D19" s="15" t="s">
        <v>50</v>
      </c>
      <c r="E19" s="16">
        <v>50754965</v>
      </c>
      <c r="F19" s="16">
        <v>50754965</v>
      </c>
      <c r="G19" s="16">
        <v>44481916</v>
      </c>
      <c r="H19" s="16">
        <v>50775095</v>
      </c>
      <c r="I19" s="16">
        <v>56621781</v>
      </c>
      <c r="J19" s="16">
        <f t="shared" si="0"/>
        <v>5846686</v>
      </c>
      <c r="K19" s="17">
        <f t="shared" si="1"/>
        <v>0.11514869642292151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51</v>
      </c>
      <c r="D20" s="15" t="s">
        <v>52</v>
      </c>
      <c r="E20" s="16">
        <v>38086662</v>
      </c>
      <c r="F20" s="16">
        <v>38086662</v>
      </c>
      <c r="G20" s="16">
        <v>36528759</v>
      </c>
      <c r="H20" s="16">
        <v>38086662</v>
      </c>
      <c r="I20" s="16">
        <v>240107</v>
      </c>
      <c r="J20" s="16">
        <f t="shared" si="0"/>
        <v>-37846555</v>
      </c>
      <c r="K20" s="17">
        <f t="shared" si="1"/>
        <v>-0.993695772026438</v>
      </c>
      <c r="L20" s="1"/>
    </row>
    <row r="21" spans="1:12" ht="15" customHeight="1" x14ac:dyDescent="0.25">
      <c r="A21" s="14" t="s">
        <v>36</v>
      </c>
      <c r="B21" s="14" t="s">
        <v>36</v>
      </c>
      <c r="C21" s="14" t="s">
        <v>53</v>
      </c>
      <c r="D21" s="15" t="s">
        <v>54</v>
      </c>
      <c r="E21" s="16">
        <v>167594</v>
      </c>
      <c r="F21" s="16">
        <v>167594</v>
      </c>
      <c r="G21" s="16">
        <v>159727</v>
      </c>
      <c r="H21" s="16">
        <v>167594</v>
      </c>
      <c r="I21" s="16">
        <v>0</v>
      </c>
      <c r="J21" s="16">
        <f t="shared" si="0"/>
        <v>-167594</v>
      </c>
      <c r="K21" s="17">
        <f t="shared" si="1"/>
        <v>-1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55</v>
      </c>
      <c r="D22" s="15" t="s">
        <v>56</v>
      </c>
      <c r="E22" s="16">
        <v>698942</v>
      </c>
      <c r="F22" s="16">
        <v>698942</v>
      </c>
      <c r="G22" s="16">
        <v>327608</v>
      </c>
      <c r="H22" s="16">
        <v>719072</v>
      </c>
      <c r="I22" s="16">
        <v>0</v>
      </c>
      <c r="J22" s="16">
        <f t="shared" si="0"/>
        <v>-719072</v>
      </c>
      <c r="K22" s="17">
        <f t="shared" si="1"/>
        <v>-1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57</v>
      </c>
      <c r="D23" s="15" t="s">
        <v>58</v>
      </c>
      <c r="E23" s="16">
        <v>788167</v>
      </c>
      <c r="F23" s="16">
        <v>788167</v>
      </c>
      <c r="G23" s="16">
        <v>751951</v>
      </c>
      <c r="H23" s="16">
        <v>788167</v>
      </c>
      <c r="I23" s="16">
        <v>0</v>
      </c>
      <c r="J23" s="16">
        <f t="shared" si="0"/>
        <v>-788167</v>
      </c>
      <c r="K23" s="17">
        <f t="shared" si="1"/>
        <v>-1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59</v>
      </c>
      <c r="D24" s="15" t="s">
        <v>60</v>
      </c>
      <c r="E24" s="16">
        <v>3384188</v>
      </c>
      <c r="F24" s="16">
        <v>3384188</v>
      </c>
      <c r="G24" s="16">
        <v>3294441</v>
      </c>
      <c r="H24" s="16">
        <v>3384188</v>
      </c>
      <c r="I24" s="16">
        <v>3214626</v>
      </c>
      <c r="J24" s="16">
        <f t="shared" si="0"/>
        <v>-169562</v>
      </c>
      <c r="K24" s="17">
        <f t="shared" si="1"/>
        <v>-5.0104190429136913E-2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61</v>
      </c>
      <c r="D25" s="15" t="s">
        <v>62</v>
      </c>
      <c r="E25" s="16">
        <v>6620991</v>
      </c>
      <c r="F25" s="16">
        <v>6620991</v>
      </c>
      <c r="G25" s="16">
        <v>2952604</v>
      </c>
      <c r="H25" s="16">
        <v>6620991</v>
      </c>
      <c r="I25" s="16">
        <v>6627618</v>
      </c>
      <c r="J25" s="16">
        <f t="shared" si="0"/>
        <v>6627</v>
      </c>
      <c r="K25" s="17">
        <f t="shared" si="1"/>
        <v>1.0009075680664722E-3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63</v>
      </c>
      <c r="D26" s="15" t="s">
        <v>64</v>
      </c>
      <c r="E26" s="16">
        <v>0</v>
      </c>
      <c r="F26" s="16">
        <v>0</v>
      </c>
      <c r="G26" s="16">
        <v>0</v>
      </c>
      <c r="H26" s="16">
        <v>0</v>
      </c>
      <c r="I26" s="16">
        <v>22790768</v>
      </c>
      <c r="J26" s="16">
        <f t="shared" si="0"/>
        <v>22790768</v>
      </c>
      <c r="K26" s="17" t="s">
        <v>36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65</v>
      </c>
      <c r="D27" s="15" t="s">
        <v>66</v>
      </c>
      <c r="E27" s="16">
        <v>1008421</v>
      </c>
      <c r="F27" s="16">
        <v>1008421</v>
      </c>
      <c r="G27" s="16">
        <v>466826</v>
      </c>
      <c r="H27" s="16">
        <v>1008421</v>
      </c>
      <c r="I27" s="16">
        <v>957894</v>
      </c>
      <c r="J27" s="16">
        <f t="shared" si="0"/>
        <v>-50527</v>
      </c>
      <c r="K27" s="17">
        <f>(J27/H27)</f>
        <v>-5.0105065245567078E-2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67</v>
      </c>
      <c r="D28" s="15" t="s">
        <v>68</v>
      </c>
      <c r="E28" s="16">
        <v>0</v>
      </c>
      <c r="F28" s="16">
        <v>0</v>
      </c>
      <c r="G28" s="16">
        <v>0</v>
      </c>
      <c r="H28" s="16">
        <v>0</v>
      </c>
      <c r="I28" s="16">
        <v>22790768</v>
      </c>
      <c r="J28" s="16">
        <f t="shared" si="0"/>
        <v>22790768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69</v>
      </c>
      <c r="C29" s="14" t="s">
        <v>36</v>
      </c>
      <c r="D29" s="15" t="s">
        <v>70</v>
      </c>
      <c r="E29" s="16">
        <v>12898790</v>
      </c>
      <c r="F29" s="16">
        <v>12898790</v>
      </c>
      <c r="G29" s="16">
        <v>6410816</v>
      </c>
      <c r="H29" s="16">
        <v>13270275</v>
      </c>
      <c r="I29" s="16">
        <v>14863971</v>
      </c>
      <c r="J29" s="16">
        <f t="shared" si="0"/>
        <v>1593696</v>
      </c>
      <c r="K29" s="17">
        <f t="shared" ref="K29:K70" si="2">(J29/H29)</f>
        <v>0.1200951751188276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41</v>
      </c>
      <c r="D30" s="15" t="s">
        <v>42</v>
      </c>
      <c r="E30" s="16">
        <v>11726783</v>
      </c>
      <c r="F30" s="16">
        <v>11726783</v>
      </c>
      <c r="G30" s="16">
        <v>5530347</v>
      </c>
      <c r="H30" s="16">
        <v>12064514</v>
      </c>
      <c r="I30" s="16">
        <v>13808309</v>
      </c>
      <c r="J30" s="16">
        <f t="shared" si="0"/>
        <v>1743795</v>
      </c>
      <c r="K30" s="17">
        <f t="shared" si="2"/>
        <v>0.14453918326092538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43</v>
      </c>
      <c r="D31" s="15" t="s">
        <v>44</v>
      </c>
      <c r="E31" s="16">
        <v>54852</v>
      </c>
      <c r="F31" s="16">
        <v>54852</v>
      </c>
      <c r="G31" s="16">
        <v>54852</v>
      </c>
      <c r="H31" s="16">
        <v>56432</v>
      </c>
      <c r="I31" s="16">
        <v>5533</v>
      </c>
      <c r="J31" s="16">
        <f t="shared" si="0"/>
        <v>-50899</v>
      </c>
      <c r="K31" s="17">
        <f t="shared" si="2"/>
        <v>-0.90195279274170681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45</v>
      </c>
      <c r="D32" s="15" t="s">
        <v>46</v>
      </c>
      <c r="E32" s="16">
        <v>292049</v>
      </c>
      <c r="F32" s="16">
        <v>292049</v>
      </c>
      <c r="G32" s="16">
        <v>289621</v>
      </c>
      <c r="H32" s="16">
        <v>300460</v>
      </c>
      <c r="I32" s="16">
        <v>264483</v>
      </c>
      <c r="J32" s="16">
        <f t="shared" si="0"/>
        <v>-35977</v>
      </c>
      <c r="K32" s="17">
        <f t="shared" si="2"/>
        <v>-0.11973973241030419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47</v>
      </c>
      <c r="D33" s="15" t="s">
        <v>48</v>
      </c>
      <c r="E33" s="16">
        <v>825106</v>
      </c>
      <c r="F33" s="16">
        <v>825106</v>
      </c>
      <c r="G33" s="16">
        <v>535996</v>
      </c>
      <c r="H33" s="16">
        <v>848869</v>
      </c>
      <c r="I33" s="16">
        <v>785646</v>
      </c>
      <c r="J33" s="16">
        <f t="shared" si="0"/>
        <v>-63223</v>
      </c>
      <c r="K33" s="17">
        <f t="shared" si="2"/>
        <v>-7.4479101015586621E-2</v>
      </c>
      <c r="L33" s="1"/>
    </row>
    <row r="34" spans="1:12" ht="15" customHeight="1" x14ac:dyDescent="0.25">
      <c r="A34" s="14" t="s">
        <v>36</v>
      </c>
      <c r="B34" s="14" t="s">
        <v>15</v>
      </c>
      <c r="C34" s="14" t="s">
        <v>36</v>
      </c>
      <c r="D34" s="15" t="s">
        <v>71</v>
      </c>
      <c r="E34" s="16">
        <v>40565447</v>
      </c>
      <c r="F34" s="16">
        <v>40565447</v>
      </c>
      <c r="G34" s="16">
        <v>17094794</v>
      </c>
      <c r="H34" s="16">
        <v>40608018</v>
      </c>
      <c r="I34" s="16">
        <v>39972007</v>
      </c>
      <c r="J34" s="16">
        <f t="shared" si="0"/>
        <v>-636011</v>
      </c>
      <c r="K34" s="17">
        <f t="shared" si="2"/>
        <v>-1.5662202474398035E-2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51</v>
      </c>
      <c r="D35" s="15" t="s">
        <v>52</v>
      </c>
      <c r="E35" s="16">
        <v>2561236</v>
      </c>
      <c r="F35" s="16">
        <v>2561236</v>
      </c>
      <c r="G35" s="16">
        <v>1665861</v>
      </c>
      <c r="H35" s="16">
        <v>2561236</v>
      </c>
      <c r="I35" s="16">
        <v>40659</v>
      </c>
      <c r="J35" s="16">
        <f t="shared" si="0"/>
        <v>-2520577</v>
      </c>
      <c r="K35" s="17">
        <f t="shared" si="2"/>
        <v>-0.98412524265627999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72</v>
      </c>
      <c r="D36" s="15" t="s">
        <v>73</v>
      </c>
      <c r="E36" s="16">
        <v>12965220</v>
      </c>
      <c r="F36" s="16">
        <v>12965220</v>
      </c>
      <c r="G36" s="16">
        <v>1655724</v>
      </c>
      <c r="H36" s="16">
        <v>12965220</v>
      </c>
      <c r="I36" s="16">
        <v>12599380</v>
      </c>
      <c r="J36" s="16">
        <f t="shared" si="0"/>
        <v>-365840</v>
      </c>
      <c r="K36" s="17">
        <f t="shared" si="2"/>
        <v>-2.8217029869142214E-2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74</v>
      </c>
      <c r="D37" s="15" t="s">
        <v>75</v>
      </c>
      <c r="E37" s="16">
        <v>1185690</v>
      </c>
      <c r="F37" s="16">
        <v>1185690</v>
      </c>
      <c r="G37" s="16">
        <v>1138458</v>
      </c>
      <c r="H37" s="16">
        <v>1219838</v>
      </c>
      <c r="I37" s="16">
        <v>2245471</v>
      </c>
      <c r="J37" s="16">
        <f t="shared" si="0"/>
        <v>1025633</v>
      </c>
      <c r="K37" s="17">
        <f t="shared" si="2"/>
        <v>0.8407944333591838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76</v>
      </c>
      <c r="D38" s="15" t="s">
        <v>48</v>
      </c>
      <c r="E38" s="16">
        <v>484372</v>
      </c>
      <c r="F38" s="16">
        <v>484372</v>
      </c>
      <c r="G38" s="16">
        <v>0</v>
      </c>
      <c r="H38" s="16">
        <v>484372</v>
      </c>
      <c r="I38" s="16">
        <v>2599788</v>
      </c>
      <c r="J38" s="16">
        <f t="shared" si="0"/>
        <v>2115416</v>
      </c>
      <c r="K38" s="17">
        <f t="shared" si="2"/>
        <v>4.3673375009290378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53</v>
      </c>
      <c r="D39" s="15" t="s">
        <v>54</v>
      </c>
      <c r="E39" s="16">
        <v>3783</v>
      </c>
      <c r="F39" s="16">
        <v>3783</v>
      </c>
      <c r="G39" s="16">
        <v>3517</v>
      </c>
      <c r="H39" s="16">
        <v>3783</v>
      </c>
      <c r="I39" s="16">
        <v>0</v>
      </c>
      <c r="J39" s="16">
        <f t="shared" si="0"/>
        <v>-3783</v>
      </c>
      <c r="K39" s="17">
        <f t="shared" si="2"/>
        <v>-1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55</v>
      </c>
      <c r="D40" s="15" t="s">
        <v>56</v>
      </c>
      <c r="E40" s="16">
        <v>3534</v>
      </c>
      <c r="F40" s="16">
        <v>3534</v>
      </c>
      <c r="G40" s="16">
        <v>6552</v>
      </c>
      <c r="H40" s="16">
        <v>3636</v>
      </c>
      <c r="I40" s="16">
        <v>0</v>
      </c>
      <c r="J40" s="16">
        <f t="shared" si="0"/>
        <v>-3636</v>
      </c>
      <c r="K40" s="17">
        <f t="shared" si="2"/>
        <v>-1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77</v>
      </c>
      <c r="D41" s="15" t="s">
        <v>78</v>
      </c>
      <c r="E41" s="16">
        <v>125442</v>
      </c>
      <c r="F41" s="16">
        <v>125442</v>
      </c>
      <c r="G41" s="16">
        <v>0</v>
      </c>
      <c r="H41" s="16">
        <v>125442</v>
      </c>
      <c r="I41" s="16">
        <v>69309</v>
      </c>
      <c r="J41" s="16">
        <f t="shared" si="0"/>
        <v>-56133</v>
      </c>
      <c r="K41" s="17">
        <f t="shared" si="2"/>
        <v>-0.44748170469220833</v>
      </c>
      <c r="L41" s="1"/>
    </row>
    <row r="42" spans="1:12" ht="15" customHeight="1" x14ac:dyDescent="0.25">
      <c r="A42" s="50" t="s">
        <v>36</v>
      </c>
      <c r="B42" s="50" t="s">
        <v>36</v>
      </c>
      <c r="C42" s="50" t="s">
        <v>57</v>
      </c>
      <c r="D42" s="51" t="s">
        <v>58</v>
      </c>
      <c r="E42" s="52">
        <v>21161</v>
      </c>
      <c r="F42" s="52">
        <v>21161</v>
      </c>
      <c r="G42" s="52">
        <v>16558</v>
      </c>
      <c r="H42" s="52">
        <v>21161</v>
      </c>
      <c r="I42" s="52">
        <v>0</v>
      </c>
      <c r="J42" s="52">
        <f t="shared" si="0"/>
        <v>-21161</v>
      </c>
      <c r="K42" s="53">
        <f t="shared" si="2"/>
        <v>-1</v>
      </c>
      <c r="L42" s="1"/>
    </row>
    <row r="43" spans="1:12" ht="15" customHeight="1" x14ac:dyDescent="0.25">
      <c r="A43" s="46" t="s">
        <v>36</v>
      </c>
      <c r="B43" s="46" t="s">
        <v>36</v>
      </c>
      <c r="C43" s="46" t="s">
        <v>59</v>
      </c>
      <c r="D43" s="47" t="s">
        <v>60</v>
      </c>
      <c r="E43" s="48">
        <v>709745</v>
      </c>
      <c r="F43" s="48">
        <v>709745</v>
      </c>
      <c r="G43" s="48">
        <v>631549</v>
      </c>
      <c r="H43" s="48">
        <v>709745</v>
      </c>
      <c r="I43" s="48">
        <v>494499</v>
      </c>
      <c r="J43" s="48">
        <f t="shared" si="0"/>
        <v>-215246</v>
      </c>
      <c r="K43" s="49">
        <f t="shared" si="2"/>
        <v>-0.30327230202396638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61</v>
      </c>
      <c r="D44" s="15" t="s">
        <v>62</v>
      </c>
      <c r="E44" s="16">
        <v>1504109</v>
      </c>
      <c r="F44" s="16">
        <v>1504109</v>
      </c>
      <c r="G44" s="16">
        <v>583917</v>
      </c>
      <c r="H44" s="16">
        <v>1504109</v>
      </c>
      <c r="I44" s="16">
        <v>1135159</v>
      </c>
      <c r="J44" s="16">
        <f t="shared" ref="J44:J75" si="3">I44-H44</f>
        <v>-368950</v>
      </c>
      <c r="K44" s="17">
        <f t="shared" si="2"/>
        <v>-0.24529472265640323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79</v>
      </c>
      <c r="D45" s="15" t="s">
        <v>80</v>
      </c>
      <c r="E45" s="16">
        <v>1720198</v>
      </c>
      <c r="F45" s="16">
        <v>1720198</v>
      </c>
      <c r="G45" s="16">
        <v>1706033</v>
      </c>
      <c r="H45" s="16">
        <v>1720198</v>
      </c>
      <c r="I45" s="16">
        <v>1538707</v>
      </c>
      <c r="J45" s="16">
        <f t="shared" si="3"/>
        <v>-181491</v>
      </c>
      <c r="K45" s="17">
        <f t="shared" si="2"/>
        <v>-0.10550587781174027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63</v>
      </c>
      <c r="D46" s="15" t="s">
        <v>64</v>
      </c>
      <c r="E46" s="16">
        <v>2651665</v>
      </c>
      <c r="F46" s="16">
        <v>2651665</v>
      </c>
      <c r="G46" s="16">
        <v>1086658</v>
      </c>
      <c r="H46" s="16">
        <v>2651665</v>
      </c>
      <c r="I46" s="16">
        <v>1381935</v>
      </c>
      <c r="J46" s="16">
        <f t="shared" si="3"/>
        <v>-1269730</v>
      </c>
      <c r="K46" s="17">
        <f t="shared" si="2"/>
        <v>-0.47884253855596387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81</v>
      </c>
      <c r="D47" s="15" t="s">
        <v>82</v>
      </c>
      <c r="E47" s="16">
        <v>2677404</v>
      </c>
      <c r="F47" s="16">
        <v>2677404</v>
      </c>
      <c r="G47" s="16">
        <v>1174817</v>
      </c>
      <c r="H47" s="16">
        <v>2677404</v>
      </c>
      <c r="I47" s="16">
        <v>1381934</v>
      </c>
      <c r="J47" s="16">
        <f t="shared" si="3"/>
        <v>-1295470</v>
      </c>
      <c r="K47" s="17">
        <f t="shared" si="2"/>
        <v>-0.48385301583175344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65</v>
      </c>
      <c r="D48" s="15" t="s">
        <v>66</v>
      </c>
      <c r="E48" s="16">
        <v>6701273</v>
      </c>
      <c r="F48" s="16">
        <v>6701273</v>
      </c>
      <c r="G48" s="16">
        <v>5418862</v>
      </c>
      <c r="H48" s="16">
        <v>6701273</v>
      </c>
      <c r="I48" s="16">
        <v>5731970</v>
      </c>
      <c r="J48" s="16">
        <f t="shared" si="3"/>
        <v>-969303</v>
      </c>
      <c r="K48" s="17">
        <f t="shared" si="2"/>
        <v>-0.14464460707689419</v>
      </c>
      <c r="L48" s="1"/>
    </row>
    <row r="49" spans="1:12" ht="27" customHeight="1" x14ac:dyDescent="0.25">
      <c r="A49" s="14" t="s">
        <v>36</v>
      </c>
      <c r="B49" s="14" t="s">
        <v>36</v>
      </c>
      <c r="C49" s="14" t="s">
        <v>83</v>
      </c>
      <c r="D49" s="15" t="s">
        <v>84</v>
      </c>
      <c r="E49" s="16">
        <v>289306</v>
      </c>
      <c r="F49" s="16">
        <v>289306</v>
      </c>
      <c r="G49" s="16">
        <v>126754</v>
      </c>
      <c r="H49" s="16">
        <v>289306</v>
      </c>
      <c r="I49" s="16">
        <v>544247</v>
      </c>
      <c r="J49" s="16">
        <f t="shared" si="3"/>
        <v>254941</v>
      </c>
      <c r="K49" s="17">
        <f t="shared" si="2"/>
        <v>0.88121573697054334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85</v>
      </c>
      <c r="D50" s="15" t="s">
        <v>86</v>
      </c>
      <c r="E50" s="16">
        <v>1473122</v>
      </c>
      <c r="F50" s="16">
        <v>1473122</v>
      </c>
      <c r="G50" s="16">
        <v>422473</v>
      </c>
      <c r="H50" s="16">
        <v>1473122</v>
      </c>
      <c r="I50" s="16">
        <v>1874438</v>
      </c>
      <c r="J50" s="16">
        <f t="shared" si="3"/>
        <v>401316</v>
      </c>
      <c r="K50" s="17">
        <f t="shared" si="2"/>
        <v>0.27242550175749192</v>
      </c>
      <c r="L50" s="1"/>
    </row>
    <row r="51" spans="1:12" ht="27" customHeight="1" x14ac:dyDescent="0.25">
      <c r="A51" s="14" t="s">
        <v>36</v>
      </c>
      <c r="B51" s="14" t="s">
        <v>36</v>
      </c>
      <c r="C51" s="14" t="s">
        <v>87</v>
      </c>
      <c r="D51" s="15" t="s">
        <v>88</v>
      </c>
      <c r="E51" s="16">
        <v>288910</v>
      </c>
      <c r="F51" s="16">
        <v>288910</v>
      </c>
      <c r="G51" s="16">
        <v>31529</v>
      </c>
      <c r="H51" s="16">
        <v>297231</v>
      </c>
      <c r="I51" s="16">
        <v>352486</v>
      </c>
      <c r="J51" s="16">
        <f t="shared" si="3"/>
        <v>55255</v>
      </c>
      <c r="K51" s="17">
        <f t="shared" si="2"/>
        <v>0.18589918279048956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89</v>
      </c>
      <c r="D52" s="15" t="s">
        <v>90</v>
      </c>
      <c r="E52" s="16">
        <v>2863145</v>
      </c>
      <c r="F52" s="16">
        <v>2863145</v>
      </c>
      <c r="G52" s="16">
        <v>673713</v>
      </c>
      <c r="H52" s="16">
        <v>2863145</v>
      </c>
      <c r="I52" s="16">
        <v>5764848</v>
      </c>
      <c r="J52" s="16">
        <f t="shared" si="3"/>
        <v>2901703</v>
      </c>
      <c r="K52" s="17">
        <f t="shared" si="2"/>
        <v>1.0134670091804641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91</v>
      </c>
      <c r="D53" s="15" t="s">
        <v>92</v>
      </c>
      <c r="E53" s="16">
        <v>2336132</v>
      </c>
      <c r="F53" s="16">
        <v>2336132</v>
      </c>
      <c r="G53" s="16">
        <v>751819</v>
      </c>
      <c r="H53" s="16">
        <v>2336132</v>
      </c>
      <c r="I53" s="16">
        <v>2217177</v>
      </c>
      <c r="J53" s="16">
        <f t="shared" si="3"/>
        <v>-118955</v>
      </c>
      <c r="K53" s="17">
        <f t="shared" si="2"/>
        <v>-5.0919639814873477E-2</v>
      </c>
      <c r="L53" s="1"/>
    </row>
    <row r="54" spans="1:12" ht="15" customHeight="1" x14ac:dyDescent="0.25">
      <c r="A54" s="14" t="s">
        <v>36</v>
      </c>
      <c r="B54" s="14" t="s">
        <v>93</v>
      </c>
      <c r="C54" s="14" t="s">
        <v>36</v>
      </c>
      <c r="D54" s="15" t="s">
        <v>94</v>
      </c>
      <c r="E54" s="16">
        <v>4158057</v>
      </c>
      <c r="F54" s="16">
        <v>4158057</v>
      </c>
      <c r="G54" s="16">
        <v>2465709</v>
      </c>
      <c r="H54" s="16">
        <v>4174196</v>
      </c>
      <c r="I54" s="16">
        <v>1673612</v>
      </c>
      <c r="J54" s="16">
        <f t="shared" si="3"/>
        <v>-2500584</v>
      </c>
      <c r="K54" s="17">
        <f t="shared" si="2"/>
        <v>-0.59905763888423069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51</v>
      </c>
      <c r="D55" s="15" t="s">
        <v>52</v>
      </c>
      <c r="E55" s="16">
        <v>403433</v>
      </c>
      <c r="F55" s="16">
        <v>403433</v>
      </c>
      <c r="G55" s="16">
        <v>218498</v>
      </c>
      <c r="H55" s="16">
        <v>403433</v>
      </c>
      <c r="I55" s="16">
        <v>0</v>
      </c>
      <c r="J55" s="16">
        <f t="shared" si="3"/>
        <v>-403433</v>
      </c>
      <c r="K55" s="17">
        <f t="shared" si="2"/>
        <v>-1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72</v>
      </c>
      <c r="D56" s="15" t="s">
        <v>73</v>
      </c>
      <c r="E56" s="16">
        <v>2685052</v>
      </c>
      <c r="F56" s="16">
        <v>2685052</v>
      </c>
      <c r="G56" s="16">
        <v>1656402</v>
      </c>
      <c r="H56" s="16">
        <v>2685052</v>
      </c>
      <c r="I56" s="16">
        <v>1064794</v>
      </c>
      <c r="J56" s="16">
        <f t="shared" si="3"/>
        <v>-1620258</v>
      </c>
      <c r="K56" s="17">
        <f t="shared" si="2"/>
        <v>-0.60343635802956519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74</v>
      </c>
      <c r="D57" s="15" t="s">
        <v>75</v>
      </c>
      <c r="E57" s="16">
        <v>371184</v>
      </c>
      <c r="F57" s="16">
        <v>371184</v>
      </c>
      <c r="G57" s="16">
        <v>188174</v>
      </c>
      <c r="H57" s="16">
        <v>381874</v>
      </c>
      <c r="I57" s="16">
        <v>292384</v>
      </c>
      <c r="J57" s="16">
        <f t="shared" si="3"/>
        <v>-89490</v>
      </c>
      <c r="K57" s="17">
        <f t="shared" si="2"/>
        <v>-0.23434431252193133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79</v>
      </c>
      <c r="D58" s="15" t="s">
        <v>80</v>
      </c>
      <c r="E58" s="16">
        <v>47961</v>
      </c>
      <c r="F58" s="16">
        <v>47961</v>
      </c>
      <c r="G58" s="16">
        <v>44875</v>
      </c>
      <c r="H58" s="16">
        <v>47961</v>
      </c>
      <c r="I58" s="16">
        <v>28925</v>
      </c>
      <c r="J58" s="16">
        <f t="shared" si="3"/>
        <v>-19036</v>
      </c>
      <c r="K58" s="17">
        <f t="shared" si="2"/>
        <v>-0.39690581931152397</v>
      </c>
      <c r="L58" s="1"/>
    </row>
    <row r="59" spans="1:12" ht="27" customHeight="1" x14ac:dyDescent="0.25">
      <c r="A59" s="14" t="s">
        <v>36</v>
      </c>
      <c r="B59" s="14" t="s">
        <v>36</v>
      </c>
      <c r="C59" s="14" t="s">
        <v>83</v>
      </c>
      <c r="D59" s="15" t="s">
        <v>84</v>
      </c>
      <c r="E59" s="16">
        <v>61179</v>
      </c>
      <c r="F59" s="16">
        <v>61179</v>
      </c>
      <c r="G59" s="16">
        <v>32505</v>
      </c>
      <c r="H59" s="16">
        <v>61179</v>
      </c>
      <c r="I59" s="16">
        <v>23192</v>
      </c>
      <c r="J59" s="16">
        <f t="shared" si="3"/>
        <v>-37987</v>
      </c>
      <c r="K59" s="17">
        <f t="shared" si="2"/>
        <v>-0.62091567367887679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85</v>
      </c>
      <c r="D60" s="15" t="s">
        <v>86</v>
      </c>
      <c r="E60" s="16">
        <v>296238</v>
      </c>
      <c r="F60" s="16">
        <v>296238</v>
      </c>
      <c r="G60" s="16">
        <v>184132</v>
      </c>
      <c r="H60" s="16">
        <v>296238</v>
      </c>
      <c r="I60" s="16">
        <v>209007</v>
      </c>
      <c r="J60" s="16">
        <f t="shared" si="3"/>
        <v>-87231</v>
      </c>
      <c r="K60" s="17">
        <f t="shared" si="2"/>
        <v>-0.29446256050878011</v>
      </c>
      <c r="L60" s="1"/>
    </row>
    <row r="61" spans="1:12" ht="27" customHeight="1" x14ac:dyDescent="0.25">
      <c r="A61" s="14" t="s">
        <v>36</v>
      </c>
      <c r="B61" s="14" t="s">
        <v>36</v>
      </c>
      <c r="C61" s="14" t="s">
        <v>87</v>
      </c>
      <c r="D61" s="15" t="s">
        <v>88</v>
      </c>
      <c r="E61" s="16">
        <v>189200</v>
      </c>
      <c r="F61" s="16">
        <v>189200</v>
      </c>
      <c r="G61" s="16">
        <v>108927</v>
      </c>
      <c r="H61" s="16">
        <v>194649</v>
      </c>
      <c r="I61" s="16">
        <v>0</v>
      </c>
      <c r="J61" s="16">
        <f t="shared" si="3"/>
        <v>-194649</v>
      </c>
      <c r="K61" s="17">
        <f t="shared" si="2"/>
        <v>-1</v>
      </c>
      <c r="L61" s="1"/>
    </row>
    <row r="62" spans="1:12" ht="15" customHeight="1" x14ac:dyDescent="0.25">
      <c r="A62" s="14" t="s">
        <v>36</v>
      </c>
      <c r="B62" s="14" t="s">
        <v>36</v>
      </c>
      <c r="C62" s="14" t="s">
        <v>89</v>
      </c>
      <c r="D62" s="15" t="s">
        <v>78</v>
      </c>
      <c r="E62" s="16">
        <v>55084</v>
      </c>
      <c r="F62" s="16">
        <v>55084</v>
      </c>
      <c r="G62" s="16">
        <v>0</v>
      </c>
      <c r="H62" s="16">
        <v>55084</v>
      </c>
      <c r="I62" s="16">
        <v>38081</v>
      </c>
      <c r="J62" s="16">
        <f t="shared" si="3"/>
        <v>-17003</v>
      </c>
      <c r="K62" s="17">
        <f t="shared" si="2"/>
        <v>-0.30867402512526321</v>
      </c>
      <c r="L62" s="1"/>
    </row>
    <row r="63" spans="1:12" ht="15" customHeight="1" x14ac:dyDescent="0.25">
      <c r="A63" s="14" t="s">
        <v>36</v>
      </c>
      <c r="B63" s="14" t="s">
        <v>36</v>
      </c>
      <c r="C63" s="14" t="s">
        <v>91</v>
      </c>
      <c r="D63" s="15" t="s">
        <v>92</v>
      </c>
      <c r="E63" s="16">
        <v>48726</v>
      </c>
      <c r="F63" s="16">
        <v>48726</v>
      </c>
      <c r="G63" s="16">
        <v>32196</v>
      </c>
      <c r="H63" s="16">
        <v>48726</v>
      </c>
      <c r="I63" s="16">
        <v>17229</v>
      </c>
      <c r="J63" s="16">
        <f t="shared" si="3"/>
        <v>-31497</v>
      </c>
      <c r="K63" s="17">
        <f t="shared" si="2"/>
        <v>-0.64641054057382097</v>
      </c>
      <c r="L63" s="1"/>
    </row>
    <row r="64" spans="1:12" ht="15" customHeight="1" x14ac:dyDescent="0.25">
      <c r="A64" s="14" t="s">
        <v>95</v>
      </c>
      <c r="B64" s="14" t="s">
        <v>36</v>
      </c>
      <c r="C64" s="14" t="s">
        <v>36</v>
      </c>
      <c r="D64" s="15" t="s">
        <v>96</v>
      </c>
      <c r="E64" s="16">
        <v>11013300335</v>
      </c>
      <c r="F64" s="16">
        <v>11013300335</v>
      </c>
      <c r="G64" s="16">
        <v>11230786529</v>
      </c>
      <c r="H64" s="16">
        <v>11013300335</v>
      </c>
      <c r="I64" s="16">
        <v>20412712738</v>
      </c>
      <c r="J64" s="16">
        <f t="shared" si="3"/>
        <v>9399412403</v>
      </c>
      <c r="K64" s="17">
        <f t="shared" si="2"/>
        <v>0.85346009979668824</v>
      </c>
      <c r="L64" s="1"/>
    </row>
    <row r="65" spans="1:12" ht="15" customHeight="1" x14ac:dyDescent="0.25">
      <c r="A65" s="14" t="s">
        <v>36</v>
      </c>
      <c r="B65" s="14" t="s">
        <v>11</v>
      </c>
      <c r="C65" s="14" t="s">
        <v>36</v>
      </c>
      <c r="D65" s="15" t="s">
        <v>40</v>
      </c>
      <c r="E65" s="16">
        <v>4973795950</v>
      </c>
      <c r="F65" s="16">
        <v>4973795950</v>
      </c>
      <c r="G65" s="16">
        <v>6545442768</v>
      </c>
      <c r="H65" s="16">
        <v>4973795950</v>
      </c>
      <c r="I65" s="16">
        <v>12846998937</v>
      </c>
      <c r="J65" s="16">
        <f t="shared" si="3"/>
        <v>7873202987</v>
      </c>
      <c r="K65" s="17">
        <f t="shared" si="2"/>
        <v>1.5829364666638566</v>
      </c>
      <c r="L65" s="1"/>
    </row>
    <row r="66" spans="1:12" ht="15" customHeight="1" x14ac:dyDescent="0.25">
      <c r="A66" s="14" t="s">
        <v>36</v>
      </c>
      <c r="B66" s="14" t="s">
        <v>49</v>
      </c>
      <c r="C66" s="14" t="s">
        <v>36</v>
      </c>
      <c r="D66" s="15" t="s">
        <v>50</v>
      </c>
      <c r="E66" s="16">
        <v>1599436448</v>
      </c>
      <c r="F66" s="16">
        <v>1599436448</v>
      </c>
      <c r="G66" s="16">
        <v>1509382512</v>
      </c>
      <c r="H66" s="16">
        <v>1599436448</v>
      </c>
      <c r="I66" s="16">
        <v>2529036508</v>
      </c>
      <c r="J66" s="16">
        <f t="shared" si="3"/>
        <v>929600060</v>
      </c>
      <c r="K66" s="17">
        <f t="shared" si="2"/>
        <v>0.58120474943684663</v>
      </c>
      <c r="L66" s="1"/>
    </row>
    <row r="67" spans="1:12" ht="15" customHeight="1" x14ac:dyDescent="0.25">
      <c r="A67" s="14" t="s">
        <v>36</v>
      </c>
      <c r="B67" s="14" t="s">
        <v>69</v>
      </c>
      <c r="C67" s="14" t="s">
        <v>36</v>
      </c>
      <c r="D67" s="15" t="s">
        <v>70</v>
      </c>
      <c r="E67" s="16">
        <v>2925509427</v>
      </c>
      <c r="F67" s="16">
        <v>2925509427</v>
      </c>
      <c r="G67" s="16">
        <v>1807916392</v>
      </c>
      <c r="H67" s="16">
        <v>2925509427</v>
      </c>
      <c r="I67" s="16">
        <v>3291704095</v>
      </c>
      <c r="J67" s="16">
        <f t="shared" si="3"/>
        <v>366194668</v>
      </c>
      <c r="K67" s="17">
        <f t="shared" si="2"/>
        <v>0.12517295778312321</v>
      </c>
      <c r="L67" s="1"/>
    </row>
    <row r="68" spans="1:12" ht="15" customHeight="1" x14ac:dyDescent="0.25">
      <c r="A68" s="14" t="s">
        <v>36</v>
      </c>
      <c r="B68" s="14" t="s">
        <v>15</v>
      </c>
      <c r="C68" s="14" t="s">
        <v>36</v>
      </c>
      <c r="D68" s="15" t="s">
        <v>71</v>
      </c>
      <c r="E68" s="16">
        <v>1510375728</v>
      </c>
      <c r="F68" s="16">
        <v>1510375728</v>
      </c>
      <c r="G68" s="16">
        <v>1364531708</v>
      </c>
      <c r="H68" s="16">
        <v>1510375728</v>
      </c>
      <c r="I68" s="16">
        <v>1739840868</v>
      </c>
      <c r="J68" s="16">
        <f t="shared" si="3"/>
        <v>229465140</v>
      </c>
      <c r="K68" s="17">
        <f t="shared" si="2"/>
        <v>0.1519258656942612</v>
      </c>
      <c r="L68" s="1"/>
    </row>
    <row r="69" spans="1:12" ht="15" customHeight="1" x14ac:dyDescent="0.25">
      <c r="A69" s="14" t="s">
        <v>36</v>
      </c>
      <c r="B69" s="14" t="s">
        <v>97</v>
      </c>
      <c r="C69" s="14" t="s">
        <v>36</v>
      </c>
      <c r="D69" s="15" t="s">
        <v>98</v>
      </c>
      <c r="E69" s="16">
        <v>583840</v>
      </c>
      <c r="F69" s="16">
        <v>583840</v>
      </c>
      <c r="G69" s="16">
        <v>191506</v>
      </c>
      <c r="H69" s="16">
        <v>583840</v>
      </c>
      <c r="I69" s="16">
        <v>1778810</v>
      </c>
      <c r="J69" s="16">
        <f t="shared" si="3"/>
        <v>1194970</v>
      </c>
      <c r="K69" s="17">
        <f t="shared" si="2"/>
        <v>2.0467422581529187</v>
      </c>
      <c r="L69" s="1"/>
    </row>
    <row r="70" spans="1:12" ht="15" customHeight="1" x14ac:dyDescent="0.25">
      <c r="A70" s="14" t="s">
        <v>36</v>
      </c>
      <c r="B70" s="14" t="s">
        <v>93</v>
      </c>
      <c r="C70" s="14" t="s">
        <v>36</v>
      </c>
      <c r="D70" s="15" t="s">
        <v>94</v>
      </c>
      <c r="E70" s="16">
        <v>3598942</v>
      </c>
      <c r="F70" s="16">
        <v>3598942</v>
      </c>
      <c r="G70" s="16">
        <v>3321643</v>
      </c>
      <c r="H70" s="16">
        <v>3598942</v>
      </c>
      <c r="I70" s="16">
        <v>3353520</v>
      </c>
      <c r="J70" s="16">
        <f t="shared" si="3"/>
        <v>-245422</v>
      </c>
      <c r="K70" s="17">
        <f t="shared" si="2"/>
        <v>-6.8192818889551435E-2</v>
      </c>
      <c r="L70" s="1"/>
    </row>
    <row r="71" spans="1:12" ht="15" customHeight="1" x14ac:dyDescent="0.25">
      <c r="A71" s="14" t="s">
        <v>99</v>
      </c>
      <c r="B71" s="14" t="s">
        <v>36</v>
      </c>
      <c r="C71" s="14" t="s">
        <v>36</v>
      </c>
      <c r="D71" s="15" t="s">
        <v>100</v>
      </c>
      <c r="E71" s="16">
        <v>0</v>
      </c>
      <c r="F71" s="16">
        <v>0</v>
      </c>
      <c r="G71" s="16">
        <v>0</v>
      </c>
      <c r="H71" s="16">
        <v>0</v>
      </c>
      <c r="I71" s="16">
        <v>8870</v>
      </c>
      <c r="J71" s="16">
        <f t="shared" si="3"/>
        <v>8870</v>
      </c>
      <c r="K71" s="17" t="s">
        <v>36</v>
      </c>
      <c r="L71" s="1"/>
    </row>
    <row r="72" spans="1:12" ht="15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"/>
    </row>
    <row r="73" spans="1:12" ht="1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"/>
    </row>
    <row r="74" spans="1:1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customHeight="1" x14ac:dyDescent="0.25">
      <c r="A75" s="42" t="s">
        <v>101</v>
      </c>
      <c r="B75" s="43"/>
      <c r="C75" s="43"/>
      <c r="D75" s="43"/>
      <c r="E75" s="20">
        <v>4889139179</v>
      </c>
      <c r="F75" s="20">
        <v>4889139179</v>
      </c>
      <c r="G75" s="20">
        <v>3417012883</v>
      </c>
      <c r="H75" s="20">
        <v>4899401491</v>
      </c>
      <c r="I75" s="20">
        <v>5455459475</v>
      </c>
      <c r="J75" s="20">
        <v>556057984</v>
      </c>
      <c r="K75" s="21">
        <v>0.11349508404678729</v>
      </c>
      <c r="L75" s="1"/>
    </row>
    <row r="76" spans="1:12" ht="15" customHeight="1" x14ac:dyDescent="0.25">
      <c r="A76" s="44" t="s">
        <v>102</v>
      </c>
      <c r="B76" s="45"/>
      <c r="C76" s="45"/>
      <c r="D76" s="45"/>
      <c r="E76" s="45"/>
      <c r="F76" s="45"/>
      <c r="G76" s="45"/>
      <c r="H76" s="45"/>
      <c r="I76" s="45"/>
      <c r="J76" s="1"/>
      <c r="K76" s="1"/>
      <c r="L76" s="1"/>
    </row>
    <row r="77" spans="1:12" ht="5.099999999999999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</sheetData>
  <mergeCells count="17">
    <mergeCell ref="J10:J11"/>
    <mergeCell ref="K10:K11"/>
    <mergeCell ref="A75:D75"/>
    <mergeCell ref="A76:I7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78740157480314965" right="0.59055118110236227" top="0.78740157480314965" bottom="0.59055118110236227" header="0.59055118110236227" footer="0"/>
  <pageSetup scale="70" orientation="landscape" r:id="rId1"/>
  <headerFooter>
    <oddHeader>&amp;R&amp;9Página   :  &amp;P  de 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77"/>
  <sheetViews>
    <sheetView topLeftCell="A59" workbookViewId="0">
      <selection activeCell="E46" sqref="E4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103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104</v>
      </c>
      <c r="F11" s="8" t="s">
        <v>104</v>
      </c>
      <c r="G11" s="8" t="s">
        <v>104</v>
      </c>
      <c r="H11" s="8" t="s">
        <v>105</v>
      </c>
      <c r="I11" s="8" t="s">
        <v>105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8348933909</v>
      </c>
      <c r="F12" s="12">
        <v>8348933909</v>
      </c>
      <c r="G12" s="12">
        <v>8610326621</v>
      </c>
      <c r="H12" s="12">
        <v>8359196221</v>
      </c>
      <c r="I12" s="12">
        <v>16559237484</v>
      </c>
      <c r="J12" s="12">
        <f t="shared" ref="J12:J43" si="0">I12-H12</f>
        <v>8200041263</v>
      </c>
      <c r="K12" s="13">
        <f t="shared" ref="K12:K25" si="1">(J12/H12)</f>
        <v>0.98096049502939409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449071242</v>
      </c>
      <c r="F13" s="16">
        <v>449071242</v>
      </c>
      <c r="G13" s="16">
        <v>241051634</v>
      </c>
      <c r="H13" s="16">
        <v>459333554</v>
      </c>
      <c r="I13" s="16">
        <v>418782182</v>
      </c>
      <c r="J13" s="16">
        <f t="shared" si="0"/>
        <v>-40551372</v>
      </c>
      <c r="K13" s="17">
        <f t="shared" si="1"/>
        <v>-8.8283060636149394E-2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340693983</v>
      </c>
      <c r="F14" s="16">
        <v>340693983</v>
      </c>
      <c r="G14" s="16">
        <v>170598399</v>
      </c>
      <c r="H14" s="16">
        <v>350505970</v>
      </c>
      <c r="I14" s="16">
        <v>305650811</v>
      </c>
      <c r="J14" s="16">
        <f t="shared" si="0"/>
        <v>-44855159</v>
      </c>
      <c r="K14" s="17">
        <f t="shared" si="1"/>
        <v>-0.1279725963012841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338362888</v>
      </c>
      <c r="F15" s="16">
        <v>338362888</v>
      </c>
      <c r="G15" s="16">
        <v>168539675</v>
      </c>
      <c r="H15" s="16">
        <v>348107739</v>
      </c>
      <c r="I15" s="16">
        <v>302977675</v>
      </c>
      <c r="J15" s="16">
        <f t="shared" si="0"/>
        <v>-45130064</v>
      </c>
      <c r="K15" s="17">
        <f t="shared" si="1"/>
        <v>-0.12964395485617169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1081691</v>
      </c>
      <c r="F16" s="16">
        <v>1081691</v>
      </c>
      <c r="G16" s="16">
        <v>1081691</v>
      </c>
      <c r="H16" s="16">
        <v>1112844</v>
      </c>
      <c r="I16" s="16">
        <v>1281628</v>
      </c>
      <c r="J16" s="16">
        <f t="shared" si="0"/>
        <v>168784</v>
      </c>
      <c r="K16" s="17">
        <f t="shared" si="1"/>
        <v>0.15166905693879826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393652</v>
      </c>
      <c r="F17" s="16">
        <v>393652</v>
      </c>
      <c r="G17" s="16">
        <v>390379</v>
      </c>
      <c r="H17" s="16">
        <v>404989</v>
      </c>
      <c r="I17" s="16">
        <v>449023</v>
      </c>
      <c r="J17" s="16">
        <f t="shared" si="0"/>
        <v>44034</v>
      </c>
      <c r="K17" s="17">
        <f t="shared" si="1"/>
        <v>0.10872887905597436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855752</v>
      </c>
      <c r="F18" s="16">
        <v>855752</v>
      </c>
      <c r="G18" s="16">
        <v>586654</v>
      </c>
      <c r="H18" s="16">
        <v>880398</v>
      </c>
      <c r="I18" s="16">
        <v>942485</v>
      </c>
      <c r="J18" s="16">
        <f t="shared" si="0"/>
        <v>62087</v>
      </c>
      <c r="K18" s="17">
        <f t="shared" si="1"/>
        <v>7.0521514133380578E-2</v>
      </c>
      <c r="L18" s="1"/>
    </row>
    <row r="19" spans="1:12" ht="15" customHeight="1" x14ac:dyDescent="0.25">
      <c r="A19" s="14" t="s">
        <v>36</v>
      </c>
      <c r="B19" s="14" t="s">
        <v>49</v>
      </c>
      <c r="C19" s="14" t="s">
        <v>36</v>
      </c>
      <c r="D19" s="15" t="s">
        <v>50</v>
      </c>
      <c r="E19" s="16">
        <v>50754965</v>
      </c>
      <c r="F19" s="16">
        <v>50754965</v>
      </c>
      <c r="G19" s="16">
        <v>44481916</v>
      </c>
      <c r="H19" s="16">
        <v>50775095</v>
      </c>
      <c r="I19" s="16">
        <v>56621781</v>
      </c>
      <c r="J19" s="16">
        <f t="shared" si="0"/>
        <v>5846686</v>
      </c>
      <c r="K19" s="17">
        <f t="shared" si="1"/>
        <v>0.11514869642292151</v>
      </c>
      <c r="L19" s="1"/>
    </row>
    <row r="20" spans="1:12" ht="15" customHeight="1" x14ac:dyDescent="0.25">
      <c r="A20" s="14" t="s">
        <v>36</v>
      </c>
      <c r="B20" s="14" t="s">
        <v>36</v>
      </c>
      <c r="C20" s="14" t="s">
        <v>51</v>
      </c>
      <c r="D20" s="15" t="s">
        <v>52</v>
      </c>
      <c r="E20" s="16">
        <v>38086662</v>
      </c>
      <c r="F20" s="16">
        <v>38086662</v>
      </c>
      <c r="G20" s="16">
        <v>36528759</v>
      </c>
      <c r="H20" s="16">
        <v>38086662</v>
      </c>
      <c r="I20" s="16">
        <v>240107</v>
      </c>
      <c r="J20" s="16">
        <f t="shared" si="0"/>
        <v>-37846555</v>
      </c>
      <c r="K20" s="17">
        <f t="shared" si="1"/>
        <v>-0.993695772026438</v>
      </c>
      <c r="L20" s="1"/>
    </row>
    <row r="21" spans="1:12" ht="15" customHeight="1" x14ac:dyDescent="0.25">
      <c r="A21" s="14" t="s">
        <v>36</v>
      </c>
      <c r="B21" s="14" t="s">
        <v>36</v>
      </c>
      <c r="C21" s="14" t="s">
        <v>53</v>
      </c>
      <c r="D21" s="15" t="s">
        <v>54</v>
      </c>
      <c r="E21" s="16">
        <v>167594</v>
      </c>
      <c r="F21" s="16">
        <v>167594</v>
      </c>
      <c r="G21" s="16">
        <v>159727</v>
      </c>
      <c r="H21" s="16">
        <v>167594</v>
      </c>
      <c r="I21" s="16">
        <v>0</v>
      </c>
      <c r="J21" s="16">
        <f t="shared" si="0"/>
        <v>-167594</v>
      </c>
      <c r="K21" s="17">
        <f t="shared" si="1"/>
        <v>-1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55</v>
      </c>
      <c r="D22" s="15" t="s">
        <v>56</v>
      </c>
      <c r="E22" s="16">
        <v>698942</v>
      </c>
      <c r="F22" s="16">
        <v>698942</v>
      </c>
      <c r="G22" s="16">
        <v>327608</v>
      </c>
      <c r="H22" s="16">
        <v>719072</v>
      </c>
      <c r="I22" s="16">
        <v>0</v>
      </c>
      <c r="J22" s="16">
        <f t="shared" si="0"/>
        <v>-719072</v>
      </c>
      <c r="K22" s="17">
        <f t="shared" si="1"/>
        <v>-1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57</v>
      </c>
      <c r="D23" s="15" t="s">
        <v>58</v>
      </c>
      <c r="E23" s="16">
        <v>788167</v>
      </c>
      <c r="F23" s="16">
        <v>788167</v>
      </c>
      <c r="G23" s="16">
        <v>751951</v>
      </c>
      <c r="H23" s="16">
        <v>788167</v>
      </c>
      <c r="I23" s="16">
        <v>0</v>
      </c>
      <c r="J23" s="16">
        <f t="shared" si="0"/>
        <v>-788167</v>
      </c>
      <c r="K23" s="17">
        <f t="shared" si="1"/>
        <v>-1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59</v>
      </c>
      <c r="D24" s="15" t="s">
        <v>60</v>
      </c>
      <c r="E24" s="16">
        <v>3384188</v>
      </c>
      <c r="F24" s="16">
        <v>3384188</v>
      </c>
      <c r="G24" s="16">
        <v>3294441</v>
      </c>
      <c r="H24" s="16">
        <v>3384188</v>
      </c>
      <c r="I24" s="16">
        <v>3214626</v>
      </c>
      <c r="J24" s="16">
        <f t="shared" si="0"/>
        <v>-169562</v>
      </c>
      <c r="K24" s="17">
        <f t="shared" si="1"/>
        <v>-5.0104190429136913E-2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61</v>
      </c>
      <c r="D25" s="15" t="s">
        <v>62</v>
      </c>
      <c r="E25" s="16">
        <v>6620991</v>
      </c>
      <c r="F25" s="16">
        <v>6620991</v>
      </c>
      <c r="G25" s="16">
        <v>2952604</v>
      </c>
      <c r="H25" s="16">
        <v>6620991</v>
      </c>
      <c r="I25" s="16">
        <v>6627618</v>
      </c>
      <c r="J25" s="16">
        <f t="shared" si="0"/>
        <v>6627</v>
      </c>
      <c r="K25" s="17">
        <f t="shared" si="1"/>
        <v>1.0009075680664722E-3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63</v>
      </c>
      <c r="D26" s="15" t="s">
        <v>64</v>
      </c>
      <c r="E26" s="16">
        <v>0</v>
      </c>
      <c r="F26" s="16">
        <v>0</v>
      </c>
      <c r="G26" s="16">
        <v>0</v>
      </c>
      <c r="H26" s="16">
        <v>0</v>
      </c>
      <c r="I26" s="16">
        <v>22790768</v>
      </c>
      <c r="J26" s="16">
        <f t="shared" si="0"/>
        <v>22790768</v>
      </c>
      <c r="K26" s="17" t="s">
        <v>36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65</v>
      </c>
      <c r="D27" s="15" t="s">
        <v>66</v>
      </c>
      <c r="E27" s="16">
        <v>1008421</v>
      </c>
      <c r="F27" s="16">
        <v>1008421</v>
      </c>
      <c r="G27" s="16">
        <v>466826</v>
      </c>
      <c r="H27" s="16">
        <v>1008421</v>
      </c>
      <c r="I27" s="16">
        <v>957894</v>
      </c>
      <c r="J27" s="16">
        <f t="shared" si="0"/>
        <v>-50527</v>
      </c>
      <c r="K27" s="17">
        <f>(J27/H27)</f>
        <v>-5.0105065245567078E-2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67</v>
      </c>
      <c r="D28" s="15" t="s">
        <v>68</v>
      </c>
      <c r="E28" s="16">
        <v>0</v>
      </c>
      <c r="F28" s="16">
        <v>0</v>
      </c>
      <c r="G28" s="16">
        <v>0</v>
      </c>
      <c r="H28" s="16">
        <v>0</v>
      </c>
      <c r="I28" s="16">
        <v>22790768</v>
      </c>
      <c r="J28" s="16">
        <f t="shared" si="0"/>
        <v>22790768</v>
      </c>
      <c r="K28" s="17" t="s">
        <v>36</v>
      </c>
      <c r="L28" s="1"/>
    </row>
    <row r="29" spans="1:12" ht="15" customHeight="1" x14ac:dyDescent="0.25">
      <c r="A29" s="14" t="s">
        <v>36</v>
      </c>
      <c r="B29" s="14" t="s">
        <v>69</v>
      </c>
      <c r="C29" s="14" t="s">
        <v>36</v>
      </c>
      <c r="D29" s="15" t="s">
        <v>70</v>
      </c>
      <c r="E29" s="16">
        <v>12898790</v>
      </c>
      <c r="F29" s="16">
        <v>12898790</v>
      </c>
      <c r="G29" s="16">
        <v>6410816</v>
      </c>
      <c r="H29" s="16">
        <v>13270275</v>
      </c>
      <c r="I29" s="16">
        <v>14863971</v>
      </c>
      <c r="J29" s="16">
        <f t="shared" si="0"/>
        <v>1593696</v>
      </c>
      <c r="K29" s="17">
        <f t="shared" ref="K29:K65" si="2">(J29/H29)</f>
        <v>0.1200951751188276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41</v>
      </c>
      <c r="D30" s="15" t="s">
        <v>42</v>
      </c>
      <c r="E30" s="16">
        <v>11726783</v>
      </c>
      <c r="F30" s="16">
        <v>11726783</v>
      </c>
      <c r="G30" s="16">
        <v>5530347</v>
      </c>
      <c r="H30" s="16">
        <v>12064514</v>
      </c>
      <c r="I30" s="16">
        <v>13808309</v>
      </c>
      <c r="J30" s="16">
        <f t="shared" si="0"/>
        <v>1743795</v>
      </c>
      <c r="K30" s="17">
        <f t="shared" si="2"/>
        <v>0.14453918326092538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43</v>
      </c>
      <c r="D31" s="15" t="s">
        <v>44</v>
      </c>
      <c r="E31" s="16">
        <v>54852</v>
      </c>
      <c r="F31" s="16">
        <v>54852</v>
      </c>
      <c r="G31" s="16">
        <v>54852</v>
      </c>
      <c r="H31" s="16">
        <v>56432</v>
      </c>
      <c r="I31" s="16">
        <v>5533</v>
      </c>
      <c r="J31" s="16">
        <f t="shared" si="0"/>
        <v>-50899</v>
      </c>
      <c r="K31" s="17">
        <f t="shared" si="2"/>
        <v>-0.90195279274170681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45</v>
      </c>
      <c r="D32" s="15" t="s">
        <v>46</v>
      </c>
      <c r="E32" s="16">
        <v>292049</v>
      </c>
      <c r="F32" s="16">
        <v>292049</v>
      </c>
      <c r="G32" s="16">
        <v>289621</v>
      </c>
      <c r="H32" s="16">
        <v>300460</v>
      </c>
      <c r="I32" s="16">
        <v>264483</v>
      </c>
      <c r="J32" s="16">
        <f t="shared" si="0"/>
        <v>-35977</v>
      </c>
      <c r="K32" s="17">
        <f t="shared" si="2"/>
        <v>-0.11973973241030419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47</v>
      </c>
      <c r="D33" s="15" t="s">
        <v>48</v>
      </c>
      <c r="E33" s="16">
        <v>825106</v>
      </c>
      <c r="F33" s="16">
        <v>825106</v>
      </c>
      <c r="G33" s="16">
        <v>535996</v>
      </c>
      <c r="H33" s="16">
        <v>848869</v>
      </c>
      <c r="I33" s="16">
        <v>785646</v>
      </c>
      <c r="J33" s="16">
        <f t="shared" si="0"/>
        <v>-63223</v>
      </c>
      <c r="K33" s="17">
        <f t="shared" si="2"/>
        <v>-7.4479101015586621E-2</v>
      </c>
      <c r="L33" s="1"/>
    </row>
    <row r="34" spans="1:12" ht="15" customHeight="1" x14ac:dyDescent="0.25">
      <c r="A34" s="14" t="s">
        <v>36</v>
      </c>
      <c r="B34" s="14" t="s">
        <v>15</v>
      </c>
      <c r="C34" s="14" t="s">
        <v>36</v>
      </c>
      <c r="D34" s="15" t="s">
        <v>71</v>
      </c>
      <c r="E34" s="16">
        <v>40565447</v>
      </c>
      <c r="F34" s="16">
        <v>40565447</v>
      </c>
      <c r="G34" s="16">
        <v>17094794</v>
      </c>
      <c r="H34" s="16">
        <v>40608018</v>
      </c>
      <c r="I34" s="16">
        <v>39972007</v>
      </c>
      <c r="J34" s="16">
        <f t="shared" si="0"/>
        <v>-636011</v>
      </c>
      <c r="K34" s="17">
        <f t="shared" si="2"/>
        <v>-1.5662202474398035E-2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51</v>
      </c>
      <c r="D35" s="15" t="s">
        <v>52</v>
      </c>
      <c r="E35" s="16">
        <v>2561236</v>
      </c>
      <c r="F35" s="16">
        <v>2561236</v>
      </c>
      <c r="G35" s="16">
        <v>1665861</v>
      </c>
      <c r="H35" s="16">
        <v>2561236</v>
      </c>
      <c r="I35" s="16">
        <v>40659</v>
      </c>
      <c r="J35" s="16">
        <f t="shared" si="0"/>
        <v>-2520577</v>
      </c>
      <c r="K35" s="17">
        <f t="shared" si="2"/>
        <v>-0.98412524265627999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72</v>
      </c>
      <c r="D36" s="15" t="s">
        <v>73</v>
      </c>
      <c r="E36" s="16">
        <v>12965220</v>
      </c>
      <c r="F36" s="16">
        <v>12965220</v>
      </c>
      <c r="G36" s="16">
        <v>1655724</v>
      </c>
      <c r="H36" s="16">
        <v>12965220</v>
      </c>
      <c r="I36" s="16">
        <v>12599380</v>
      </c>
      <c r="J36" s="16">
        <f t="shared" si="0"/>
        <v>-365840</v>
      </c>
      <c r="K36" s="17">
        <f t="shared" si="2"/>
        <v>-2.8217029869142214E-2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74</v>
      </c>
      <c r="D37" s="15" t="s">
        <v>75</v>
      </c>
      <c r="E37" s="16">
        <v>1185690</v>
      </c>
      <c r="F37" s="16">
        <v>1185690</v>
      </c>
      <c r="G37" s="16">
        <v>1138458</v>
      </c>
      <c r="H37" s="16">
        <v>1219838</v>
      </c>
      <c r="I37" s="16">
        <v>2245471</v>
      </c>
      <c r="J37" s="16">
        <f t="shared" si="0"/>
        <v>1025633</v>
      </c>
      <c r="K37" s="17">
        <f t="shared" si="2"/>
        <v>0.8407944333591838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76</v>
      </c>
      <c r="D38" s="15" t="s">
        <v>48</v>
      </c>
      <c r="E38" s="16">
        <v>484372</v>
      </c>
      <c r="F38" s="16">
        <v>484372</v>
      </c>
      <c r="G38" s="16">
        <v>0</v>
      </c>
      <c r="H38" s="16">
        <v>484372</v>
      </c>
      <c r="I38" s="16">
        <v>2599788</v>
      </c>
      <c r="J38" s="16">
        <f t="shared" si="0"/>
        <v>2115416</v>
      </c>
      <c r="K38" s="17">
        <f t="shared" si="2"/>
        <v>4.3673375009290378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53</v>
      </c>
      <c r="D39" s="15" t="s">
        <v>54</v>
      </c>
      <c r="E39" s="16">
        <v>3783</v>
      </c>
      <c r="F39" s="16">
        <v>3783</v>
      </c>
      <c r="G39" s="16">
        <v>3517</v>
      </c>
      <c r="H39" s="16">
        <v>3783</v>
      </c>
      <c r="I39" s="16">
        <v>0</v>
      </c>
      <c r="J39" s="16">
        <f t="shared" si="0"/>
        <v>-3783</v>
      </c>
      <c r="K39" s="17">
        <f t="shared" si="2"/>
        <v>-1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55</v>
      </c>
      <c r="D40" s="15" t="s">
        <v>56</v>
      </c>
      <c r="E40" s="16">
        <v>3534</v>
      </c>
      <c r="F40" s="16">
        <v>3534</v>
      </c>
      <c r="G40" s="16">
        <v>6552</v>
      </c>
      <c r="H40" s="16">
        <v>3636</v>
      </c>
      <c r="I40" s="16">
        <v>0</v>
      </c>
      <c r="J40" s="16">
        <f t="shared" si="0"/>
        <v>-3636</v>
      </c>
      <c r="K40" s="17">
        <f t="shared" si="2"/>
        <v>-1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77</v>
      </c>
      <c r="D41" s="15" t="s">
        <v>78</v>
      </c>
      <c r="E41" s="16">
        <v>125442</v>
      </c>
      <c r="F41" s="16">
        <v>125442</v>
      </c>
      <c r="G41" s="16">
        <v>0</v>
      </c>
      <c r="H41" s="16">
        <v>125442</v>
      </c>
      <c r="I41" s="16">
        <v>69309</v>
      </c>
      <c r="J41" s="16">
        <f t="shared" si="0"/>
        <v>-56133</v>
      </c>
      <c r="K41" s="17">
        <f t="shared" si="2"/>
        <v>-0.44748170469220833</v>
      </c>
      <c r="L41" s="1"/>
    </row>
    <row r="42" spans="1:12" ht="15" customHeight="1" x14ac:dyDescent="0.25">
      <c r="A42" s="50" t="s">
        <v>36</v>
      </c>
      <c r="B42" s="50" t="s">
        <v>36</v>
      </c>
      <c r="C42" s="50" t="s">
        <v>57</v>
      </c>
      <c r="D42" s="51" t="s">
        <v>58</v>
      </c>
      <c r="E42" s="52">
        <v>21161</v>
      </c>
      <c r="F42" s="52">
        <v>21161</v>
      </c>
      <c r="G42" s="52">
        <v>16558</v>
      </c>
      <c r="H42" s="52">
        <v>21161</v>
      </c>
      <c r="I42" s="52">
        <v>0</v>
      </c>
      <c r="J42" s="52">
        <f t="shared" si="0"/>
        <v>-21161</v>
      </c>
      <c r="K42" s="53">
        <f t="shared" si="2"/>
        <v>-1</v>
      </c>
      <c r="L42" s="1"/>
    </row>
    <row r="43" spans="1:12" ht="15" customHeight="1" x14ac:dyDescent="0.25">
      <c r="A43" s="46" t="s">
        <v>36</v>
      </c>
      <c r="B43" s="46" t="s">
        <v>36</v>
      </c>
      <c r="C43" s="46" t="s">
        <v>59</v>
      </c>
      <c r="D43" s="47" t="s">
        <v>60</v>
      </c>
      <c r="E43" s="48">
        <v>709745</v>
      </c>
      <c r="F43" s="48">
        <v>709745</v>
      </c>
      <c r="G43" s="48">
        <v>631549</v>
      </c>
      <c r="H43" s="48">
        <v>709745</v>
      </c>
      <c r="I43" s="48">
        <v>494499</v>
      </c>
      <c r="J43" s="48">
        <f t="shared" si="0"/>
        <v>-215246</v>
      </c>
      <c r="K43" s="49">
        <f t="shared" si="2"/>
        <v>-0.30327230202396638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61</v>
      </c>
      <c r="D44" s="15" t="s">
        <v>62</v>
      </c>
      <c r="E44" s="16">
        <v>1504109</v>
      </c>
      <c r="F44" s="16">
        <v>1504109</v>
      </c>
      <c r="G44" s="16">
        <v>583917</v>
      </c>
      <c r="H44" s="16">
        <v>1504109</v>
      </c>
      <c r="I44" s="16">
        <v>1135159</v>
      </c>
      <c r="J44" s="16">
        <f t="shared" ref="J44:J75" si="3">I44-H44</f>
        <v>-368950</v>
      </c>
      <c r="K44" s="17">
        <f t="shared" si="2"/>
        <v>-0.24529472265640323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79</v>
      </c>
      <c r="D45" s="15" t="s">
        <v>80</v>
      </c>
      <c r="E45" s="16">
        <v>1720198</v>
      </c>
      <c r="F45" s="16">
        <v>1720198</v>
      </c>
      <c r="G45" s="16">
        <v>1706033</v>
      </c>
      <c r="H45" s="16">
        <v>1720198</v>
      </c>
      <c r="I45" s="16">
        <v>1538707</v>
      </c>
      <c r="J45" s="16">
        <f t="shared" si="3"/>
        <v>-181491</v>
      </c>
      <c r="K45" s="17">
        <f t="shared" si="2"/>
        <v>-0.10550587781174027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63</v>
      </c>
      <c r="D46" s="15" t="s">
        <v>64</v>
      </c>
      <c r="E46" s="16">
        <v>2651665</v>
      </c>
      <c r="F46" s="16">
        <v>2651665</v>
      </c>
      <c r="G46" s="16">
        <v>1086658</v>
      </c>
      <c r="H46" s="16">
        <v>2651665</v>
      </c>
      <c r="I46" s="16">
        <v>1381935</v>
      </c>
      <c r="J46" s="16">
        <f t="shared" si="3"/>
        <v>-1269730</v>
      </c>
      <c r="K46" s="17">
        <f t="shared" si="2"/>
        <v>-0.47884253855596387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81</v>
      </c>
      <c r="D47" s="15" t="s">
        <v>82</v>
      </c>
      <c r="E47" s="16">
        <v>2677404</v>
      </c>
      <c r="F47" s="16">
        <v>2677404</v>
      </c>
      <c r="G47" s="16">
        <v>1174817</v>
      </c>
      <c r="H47" s="16">
        <v>2677404</v>
      </c>
      <c r="I47" s="16">
        <v>1381934</v>
      </c>
      <c r="J47" s="16">
        <f t="shared" si="3"/>
        <v>-1295470</v>
      </c>
      <c r="K47" s="17">
        <f t="shared" si="2"/>
        <v>-0.48385301583175344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65</v>
      </c>
      <c r="D48" s="15" t="s">
        <v>66</v>
      </c>
      <c r="E48" s="16">
        <v>6701273</v>
      </c>
      <c r="F48" s="16">
        <v>6701273</v>
      </c>
      <c r="G48" s="16">
        <v>5418862</v>
      </c>
      <c r="H48" s="16">
        <v>6701273</v>
      </c>
      <c r="I48" s="16">
        <v>5731970</v>
      </c>
      <c r="J48" s="16">
        <f t="shared" si="3"/>
        <v>-969303</v>
      </c>
      <c r="K48" s="17">
        <f t="shared" si="2"/>
        <v>-0.14464460707689419</v>
      </c>
      <c r="L48" s="1"/>
    </row>
    <row r="49" spans="1:12" ht="27" customHeight="1" x14ac:dyDescent="0.25">
      <c r="A49" s="14" t="s">
        <v>36</v>
      </c>
      <c r="B49" s="14" t="s">
        <v>36</v>
      </c>
      <c r="C49" s="14" t="s">
        <v>83</v>
      </c>
      <c r="D49" s="15" t="s">
        <v>84</v>
      </c>
      <c r="E49" s="16">
        <v>289306</v>
      </c>
      <c r="F49" s="16">
        <v>289306</v>
      </c>
      <c r="G49" s="16">
        <v>126754</v>
      </c>
      <c r="H49" s="16">
        <v>289306</v>
      </c>
      <c r="I49" s="16">
        <v>544247</v>
      </c>
      <c r="J49" s="16">
        <f t="shared" si="3"/>
        <v>254941</v>
      </c>
      <c r="K49" s="17">
        <f t="shared" si="2"/>
        <v>0.88121573697054334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85</v>
      </c>
      <c r="D50" s="15" t="s">
        <v>86</v>
      </c>
      <c r="E50" s="16">
        <v>1473122</v>
      </c>
      <c r="F50" s="16">
        <v>1473122</v>
      </c>
      <c r="G50" s="16">
        <v>422473</v>
      </c>
      <c r="H50" s="16">
        <v>1473122</v>
      </c>
      <c r="I50" s="16">
        <v>1874438</v>
      </c>
      <c r="J50" s="16">
        <f t="shared" si="3"/>
        <v>401316</v>
      </c>
      <c r="K50" s="17">
        <f t="shared" si="2"/>
        <v>0.27242550175749192</v>
      </c>
      <c r="L50" s="1"/>
    </row>
    <row r="51" spans="1:12" ht="27" customHeight="1" x14ac:dyDescent="0.25">
      <c r="A51" s="14" t="s">
        <v>36</v>
      </c>
      <c r="B51" s="14" t="s">
        <v>36</v>
      </c>
      <c r="C51" s="14" t="s">
        <v>87</v>
      </c>
      <c r="D51" s="15" t="s">
        <v>88</v>
      </c>
      <c r="E51" s="16">
        <v>288910</v>
      </c>
      <c r="F51" s="16">
        <v>288910</v>
      </c>
      <c r="G51" s="16">
        <v>31529</v>
      </c>
      <c r="H51" s="16">
        <v>297231</v>
      </c>
      <c r="I51" s="16">
        <v>352486</v>
      </c>
      <c r="J51" s="16">
        <f t="shared" si="3"/>
        <v>55255</v>
      </c>
      <c r="K51" s="17">
        <f t="shared" si="2"/>
        <v>0.18589918279048956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89</v>
      </c>
      <c r="D52" s="15" t="s">
        <v>90</v>
      </c>
      <c r="E52" s="16">
        <v>2863145</v>
      </c>
      <c r="F52" s="16">
        <v>2863145</v>
      </c>
      <c r="G52" s="16">
        <v>673713</v>
      </c>
      <c r="H52" s="16">
        <v>2863145</v>
      </c>
      <c r="I52" s="16">
        <v>5764848</v>
      </c>
      <c r="J52" s="16">
        <f t="shared" si="3"/>
        <v>2901703</v>
      </c>
      <c r="K52" s="17">
        <f t="shared" si="2"/>
        <v>1.0134670091804641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91</v>
      </c>
      <c r="D53" s="15" t="s">
        <v>92</v>
      </c>
      <c r="E53" s="16">
        <v>2336132</v>
      </c>
      <c r="F53" s="16">
        <v>2336132</v>
      </c>
      <c r="G53" s="16">
        <v>751819</v>
      </c>
      <c r="H53" s="16">
        <v>2336132</v>
      </c>
      <c r="I53" s="16">
        <v>2217177</v>
      </c>
      <c r="J53" s="16">
        <f t="shared" si="3"/>
        <v>-118955</v>
      </c>
      <c r="K53" s="17">
        <f t="shared" si="2"/>
        <v>-5.0919639814873477E-2</v>
      </c>
      <c r="L53" s="1"/>
    </row>
    <row r="54" spans="1:12" ht="15" customHeight="1" x14ac:dyDescent="0.25">
      <c r="A54" s="14" t="s">
        <v>36</v>
      </c>
      <c r="B54" s="14" t="s">
        <v>93</v>
      </c>
      <c r="C54" s="14" t="s">
        <v>36</v>
      </c>
      <c r="D54" s="15" t="s">
        <v>94</v>
      </c>
      <c r="E54" s="16">
        <v>4158057</v>
      </c>
      <c r="F54" s="16">
        <v>4158057</v>
      </c>
      <c r="G54" s="16">
        <v>2465709</v>
      </c>
      <c r="H54" s="16">
        <v>4174196</v>
      </c>
      <c r="I54" s="16">
        <v>1673612</v>
      </c>
      <c r="J54" s="16">
        <f t="shared" si="3"/>
        <v>-2500584</v>
      </c>
      <c r="K54" s="17">
        <f t="shared" si="2"/>
        <v>-0.59905763888423069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51</v>
      </c>
      <c r="D55" s="15" t="s">
        <v>52</v>
      </c>
      <c r="E55" s="16">
        <v>403433</v>
      </c>
      <c r="F55" s="16">
        <v>403433</v>
      </c>
      <c r="G55" s="16">
        <v>218498</v>
      </c>
      <c r="H55" s="16">
        <v>403433</v>
      </c>
      <c r="I55" s="16">
        <v>0</v>
      </c>
      <c r="J55" s="16">
        <f t="shared" si="3"/>
        <v>-403433</v>
      </c>
      <c r="K55" s="17">
        <f t="shared" si="2"/>
        <v>-1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72</v>
      </c>
      <c r="D56" s="15" t="s">
        <v>73</v>
      </c>
      <c r="E56" s="16">
        <v>2685052</v>
      </c>
      <c r="F56" s="16">
        <v>2685052</v>
      </c>
      <c r="G56" s="16">
        <v>1656402</v>
      </c>
      <c r="H56" s="16">
        <v>2685052</v>
      </c>
      <c r="I56" s="16">
        <v>1064794</v>
      </c>
      <c r="J56" s="16">
        <f t="shared" si="3"/>
        <v>-1620258</v>
      </c>
      <c r="K56" s="17">
        <f t="shared" si="2"/>
        <v>-0.60343635802956519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74</v>
      </c>
      <c r="D57" s="15" t="s">
        <v>75</v>
      </c>
      <c r="E57" s="16">
        <v>371184</v>
      </c>
      <c r="F57" s="16">
        <v>371184</v>
      </c>
      <c r="G57" s="16">
        <v>188174</v>
      </c>
      <c r="H57" s="16">
        <v>381874</v>
      </c>
      <c r="I57" s="16">
        <v>292384</v>
      </c>
      <c r="J57" s="16">
        <f t="shared" si="3"/>
        <v>-89490</v>
      </c>
      <c r="K57" s="17">
        <f t="shared" si="2"/>
        <v>-0.23434431252193133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79</v>
      </c>
      <c r="D58" s="15" t="s">
        <v>80</v>
      </c>
      <c r="E58" s="16">
        <v>47961</v>
      </c>
      <c r="F58" s="16">
        <v>47961</v>
      </c>
      <c r="G58" s="16">
        <v>44875</v>
      </c>
      <c r="H58" s="16">
        <v>47961</v>
      </c>
      <c r="I58" s="16">
        <v>28925</v>
      </c>
      <c r="J58" s="16">
        <f t="shared" si="3"/>
        <v>-19036</v>
      </c>
      <c r="K58" s="17">
        <f t="shared" si="2"/>
        <v>-0.39690581931152397</v>
      </c>
      <c r="L58" s="1"/>
    </row>
    <row r="59" spans="1:12" ht="27" customHeight="1" x14ac:dyDescent="0.25">
      <c r="A59" s="14" t="s">
        <v>36</v>
      </c>
      <c r="B59" s="14" t="s">
        <v>36</v>
      </c>
      <c r="C59" s="14" t="s">
        <v>83</v>
      </c>
      <c r="D59" s="15" t="s">
        <v>84</v>
      </c>
      <c r="E59" s="16">
        <v>61179</v>
      </c>
      <c r="F59" s="16">
        <v>61179</v>
      </c>
      <c r="G59" s="16">
        <v>32505</v>
      </c>
      <c r="H59" s="16">
        <v>61179</v>
      </c>
      <c r="I59" s="16">
        <v>23192</v>
      </c>
      <c r="J59" s="16">
        <f t="shared" si="3"/>
        <v>-37987</v>
      </c>
      <c r="K59" s="17">
        <f t="shared" si="2"/>
        <v>-0.62091567367887679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85</v>
      </c>
      <c r="D60" s="15" t="s">
        <v>86</v>
      </c>
      <c r="E60" s="16">
        <v>296238</v>
      </c>
      <c r="F60" s="16">
        <v>296238</v>
      </c>
      <c r="G60" s="16">
        <v>184132</v>
      </c>
      <c r="H60" s="16">
        <v>296238</v>
      </c>
      <c r="I60" s="16">
        <v>209007</v>
      </c>
      <c r="J60" s="16">
        <f t="shared" si="3"/>
        <v>-87231</v>
      </c>
      <c r="K60" s="17">
        <f t="shared" si="2"/>
        <v>-0.29446256050878011</v>
      </c>
      <c r="L60" s="1"/>
    </row>
    <row r="61" spans="1:12" ht="27" customHeight="1" x14ac:dyDescent="0.25">
      <c r="A61" s="14" t="s">
        <v>36</v>
      </c>
      <c r="B61" s="14" t="s">
        <v>36</v>
      </c>
      <c r="C61" s="14" t="s">
        <v>87</v>
      </c>
      <c r="D61" s="15" t="s">
        <v>88</v>
      </c>
      <c r="E61" s="16">
        <v>189200</v>
      </c>
      <c r="F61" s="16">
        <v>189200</v>
      </c>
      <c r="G61" s="16">
        <v>108927</v>
      </c>
      <c r="H61" s="16">
        <v>194649</v>
      </c>
      <c r="I61" s="16">
        <v>0</v>
      </c>
      <c r="J61" s="16">
        <f t="shared" si="3"/>
        <v>-194649</v>
      </c>
      <c r="K61" s="17">
        <f t="shared" si="2"/>
        <v>-1</v>
      </c>
      <c r="L61" s="1"/>
    </row>
    <row r="62" spans="1:12" ht="15" customHeight="1" x14ac:dyDescent="0.25">
      <c r="A62" s="14" t="s">
        <v>36</v>
      </c>
      <c r="B62" s="14" t="s">
        <v>36</v>
      </c>
      <c r="C62" s="14" t="s">
        <v>89</v>
      </c>
      <c r="D62" s="15" t="s">
        <v>78</v>
      </c>
      <c r="E62" s="16">
        <v>55084</v>
      </c>
      <c r="F62" s="16">
        <v>55084</v>
      </c>
      <c r="G62" s="16">
        <v>0</v>
      </c>
      <c r="H62" s="16">
        <v>55084</v>
      </c>
      <c r="I62" s="16">
        <v>38081</v>
      </c>
      <c r="J62" s="16">
        <f t="shared" si="3"/>
        <v>-17003</v>
      </c>
      <c r="K62" s="17">
        <f t="shared" si="2"/>
        <v>-0.30867402512526321</v>
      </c>
      <c r="L62" s="1"/>
    </row>
    <row r="63" spans="1:12" ht="15" customHeight="1" x14ac:dyDescent="0.25">
      <c r="A63" s="14" t="s">
        <v>36</v>
      </c>
      <c r="B63" s="14" t="s">
        <v>36</v>
      </c>
      <c r="C63" s="14" t="s">
        <v>91</v>
      </c>
      <c r="D63" s="15" t="s">
        <v>92</v>
      </c>
      <c r="E63" s="16">
        <v>48726</v>
      </c>
      <c r="F63" s="16">
        <v>48726</v>
      </c>
      <c r="G63" s="16">
        <v>32196</v>
      </c>
      <c r="H63" s="16">
        <v>48726</v>
      </c>
      <c r="I63" s="16">
        <v>17229</v>
      </c>
      <c r="J63" s="16">
        <f t="shared" si="3"/>
        <v>-31497</v>
      </c>
      <c r="K63" s="17">
        <f t="shared" si="2"/>
        <v>-0.64641054057382097</v>
      </c>
      <c r="L63" s="1"/>
    </row>
    <row r="64" spans="1:12" ht="15" customHeight="1" x14ac:dyDescent="0.25">
      <c r="A64" s="14" t="s">
        <v>95</v>
      </c>
      <c r="B64" s="14" t="s">
        <v>36</v>
      </c>
      <c r="C64" s="14" t="s">
        <v>36</v>
      </c>
      <c r="D64" s="15" t="s">
        <v>96</v>
      </c>
      <c r="E64" s="16">
        <v>7899862667</v>
      </c>
      <c r="F64" s="16">
        <v>7899862667</v>
      </c>
      <c r="G64" s="16">
        <v>8369274987</v>
      </c>
      <c r="H64" s="16">
        <v>7899862667</v>
      </c>
      <c r="I64" s="16">
        <v>16140455292</v>
      </c>
      <c r="J64" s="16">
        <f t="shared" si="3"/>
        <v>8240592625</v>
      </c>
      <c r="K64" s="17">
        <f t="shared" si="2"/>
        <v>1.0431311242185675</v>
      </c>
      <c r="L64" s="1"/>
    </row>
    <row r="65" spans="1:12" ht="15" customHeight="1" x14ac:dyDescent="0.25">
      <c r="A65" s="14" t="s">
        <v>36</v>
      </c>
      <c r="B65" s="14" t="s">
        <v>11</v>
      </c>
      <c r="C65" s="14" t="s">
        <v>36</v>
      </c>
      <c r="D65" s="15" t="s">
        <v>40</v>
      </c>
      <c r="E65" s="16">
        <v>4973787090</v>
      </c>
      <c r="F65" s="16">
        <v>4973787090</v>
      </c>
      <c r="G65" s="16">
        <v>6545442768</v>
      </c>
      <c r="H65" s="16">
        <v>4973787090</v>
      </c>
      <c r="I65" s="16">
        <v>12846990077</v>
      </c>
      <c r="J65" s="16">
        <f t="shared" si="3"/>
        <v>7873202987</v>
      </c>
      <c r="K65" s="17">
        <f t="shared" si="2"/>
        <v>1.582939286410026</v>
      </c>
      <c r="L65" s="1"/>
    </row>
    <row r="66" spans="1:12" ht="15" customHeight="1" x14ac:dyDescent="0.25">
      <c r="A66" s="14" t="s">
        <v>36</v>
      </c>
      <c r="B66" s="14" t="s">
        <v>49</v>
      </c>
      <c r="C66" s="14" t="s">
        <v>36</v>
      </c>
      <c r="D66" s="15" t="s">
        <v>50</v>
      </c>
      <c r="E66" s="16">
        <v>10</v>
      </c>
      <c r="F66" s="16">
        <v>10</v>
      </c>
      <c r="G66" s="16">
        <v>0</v>
      </c>
      <c r="H66" s="16">
        <v>10</v>
      </c>
      <c r="I66" s="16">
        <v>10</v>
      </c>
      <c r="J66" s="18"/>
      <c r="K66" s="17" t="s">
        <v>36</v>
      </c>
      <c r="L66" s="1"/>
    </row>
    <row r="67" spans="1:12" ht="15" customHeight="1" x14ac:dyDescent="0.25">
      <c r="A67" s="14" t="s">
        <v>36</v>
      </c>
      <c r="B67" s="14" t="s">
        <v>69</v>
      </c>
      <c r="C67" s="14" t="s">
        <v>36</v>
      </c>
      <c r="D67" s="15" t="s">
        <v>70</v>
      </c>
      <c r="E67" s="16">
        <v>2925500567</v>
      </c>
      <c r="F67" s="16">
        <v>2925500567</v>
      </c>
      <c r="G67" s="16">
        <v>1807916392</v>
      </c>
      <c r="H67" s="16">
        <v>2925500567</v>
      </c>
      <c r="I67" s="16">
        <v>3291695235</v>
      </c>
      <c r="J67" s="16">
        <f>I67-H67</f>
        <v>366194668</v>
      </c>
      <c r="K67" s="17">
        <f>(J67/H67)</f>
        <v>0.12517333687462587</v>
      </c>
      <c r="L67" s="1"/>
    </row>
    <row r="68" spans="1:12" ht="15" customHeight="1" x14ac:dyDescent="0.25">
      <c r="A68" s="14" t="s">
        <v>36</v>
      </c>
      <c r="B68" s="14" t="s">
        <v>15</v>
      </c>
      <c r="C68" s="14" t="s">
        <v>36</v>
      </c>
      <c r="D68" s="15" t="s">
        <v>71</v>
      </c>
      <c r="E68" s="16">
        <v>10</v>
      </c>
      <c r="F68" s="16">
        <v>10</v>
      </c>
      <c r="G68" s="16">
        <v>15722520</v>
      </c>
      <c r="H68" s="16">
        <v>10</v>
      </c>
      <c r="I68" s="16">
        <v>10</v>
      </c>
      <c r="J68" s="18"/>
      <c r="K68" s="17" t="s">
        <v>36</v>
      </c>
      <c r="L68" s="1"/>
    </row>
    <row r="69" spans="1:12" ht="15" customHeight="1" x14ac:dyDescent="0.25">
      <c r="A69" s="14" t="s">
        <v>36</v>
      </c>
      <c r="B69" s="14" t="s">
        <v>97</v>
      </c>
      <c r="C69" s="14" t="s">
        <v>36</v>
      </c>
      <c r="D69" s="15" t="s">
        <v>98</v>
      </c>
      <c r="E69" s="16">
        <v>574980</v>
      </c>
      <c r="F69" s="16">
        <v>574980</v>
      </c>
      <c r="G69" s="16">
        <v>191506</v>
      </c>
      <c r="H69" s="16">
        <v>574980</v>
      </c>
      <c r="I69" s="16">
        <v>1769950</v>
      </c>
      <c r="J69" s="16">
        <f>I69-H69</f>
        <v>1194970</v>
      </c>
      <c r="K69" s="17">
        <f>(J69/H69)</f>
        <v>2.0782809836863891</v>
      </c>
      <c r="L69" s="1"/>
    </row>
    <row r="70" spans="1:12" ht="15" customHeight="1" x14ac:dyDescent="0.25">
      <c r="A70" s="14" t="s">
        <v>36</v>
      </c>
      <c r="B70" s="14" t="s">
        <v>93</v>
      </c>
      <c r="C70" s="14" t="s">
        <v>36</v>
      </c>
      <c r="D70" s="15" t="s">
        <v>94</v>
      </c>
      <c r="E70" s="16">
        <v>10</v>
      </c>
      <c r="F70" s="16">
        <v>10</v>
      </c>
      <c r="G70" s="16">
        <v>1801</v>
      </c>
      <c r="H70" s="16">
        <v>10</v>
      </c>
      <c r="I70" s="16">
        <v>10</v>
      </c>
      <c r="J70" s="18"/>
      <c r="K70" s="17" t="s">
        <v>36</v>
      </c>
      <c r="L70" s="1"/>
    </row>
    <row r="71" spans="1:12" ht="15" customHeight="1" x14ac:dyDescent="0.25">
      <c r="A71" s="14" t="s">
        <v>99</v>
      </c>
      <c r="B71" s="14" t="s">
        <v>36</v>
      </c>
      <c r="C71" s="14" t="s">
        <v>36</v>
      </c>
      <c r="D71" s="15" t="s">
        <v>100</v>
      </c>
      <c r="E71" s="16">
        <v>0</v>
      </c>
      <c r="F71" s="16">
        <v>0</v>
      </c>
      <c r="G71" s="16">
        <v>0</v>
      </c>
      <c r="H71" s="16">
        <v>0</v>
      </c>
      <c r="I71" s="16">
        <v>10</v>
      </c>
      <c r="J71" s="16">
        <f>I71-H71</f>
        <v>10</v>
      </c>
      <c r="K71" s="17" t="s">
        <v>36</v>
      </c>
      <c r="L71" s="1"/>
    </row>
    <row r="72" spans="1:12" ht="15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"/>
    </row>
    <row r="73" spans="1:12" ht="1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"/>
    </row>
    <row r="74" spans="1:1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customHeight="1" x14ac:dyDescent="0.25">
      <c r="A75" s="42" t="s">
        <v>101</v>
      </c>
      <c r="B75" s="43"/>
      <c r="C75" s="43"/>
      <c r="D75" s="43"/>
      <c r="E75" s="20">
        <v>3375146809</v>
      </c>
      <c r="F75" s="20">
        <v>3375146809</v>
      </c>
      <c r="G75" s="20">
        <v>2064883853</v>
      </c>
      <c r="H75" s="20">
        <v>3385409121</v>
      </c>
      <c r="I75" s="20">
        <v>3712247387</v>
      </c>
      <c r="J75" s="20">
        <v>326838266</v>
      </c>
      <c r="K75" s="21">
        <v>9.6543210678021921E-2</v>
      </c>
      <c r="L75" s="1"/>
    </row>
    <row r="76" spans="1:12" ht="15" customHeight="1" x14ac:dyDescent="0.25">
      <c r="A76" s="44" t="s">
        <v>102</v>
      </c>
      <c r="B76" s="45"/>
      <c r="C76" s="45"/>
      <c r="D76" s="45"/>
      <c r="E76" s="45"/>
      <c r="F76" s="45"/>
      <c r="G76" s="45"/>
      <c r="H76" s="45"/>
      <c r="I76" s="45"/>
      <c r="J76" s="1"/>
      <c r="K76" s="1"/>
      <c r="L76" s="1"/>
    </row>
    <row r="77" spans="1:12" ht="5.099999999999999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</sheetData>
  <mergeCells count="17">
    <mergeCell ref="J10:J11"/>
    <mergeCell ref="K10:K11"/>
    <mergeCell ref="A75:D75"/>
    <mergeCell ref="A76:I7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78740157480314965" right="0.59055118110236227" top="0.78740157480314965" bottom="0.59055118110236227" header="0.59055118110236227" footer="0"/>
  <pageSetup scale="70" orientation="landscape" r:id="rId1"/>
  <headerFooter>
    <oddHeader>&amp;R&amp;9Página   :  &amp;P  de 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L26"/>
  <sheetViews>
    <sheetView tabSelected="1" workbookViewId="0">
      <selection activeCell="I10" sqref="I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106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107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108</v>
      </c>
      <c r="F11" s="8" t="s">
        <v>108</v>
      </c>
      <c r="G11" s="8" t="s">
        <v>108</v>
      </c>
      <c r="H11" s="8" t="s">
        <v>109</v>
      </c>
      <c r="I11" s="8" t="s">
        <v>109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3514038</v>
      </c>
      <c r="F12" s="12">
        <v>3514038</v>
      </c>
      <c r="G12" s="12">
        <v>3229697</v>
      </c>
      <c r="H12" s="12">
        <v>3514038</v>
      </c>
      <c r="I12" s="12">
        <v>4821971</v>
      </c>
      <c r="J12" s="12">
        <f>I12-H12</f>
        <v>1307933</v>
      </c>
      <c r="K12" s="13">
        <f>(J12/H12)</f>
        <v>0.37220229263314741</v>
      </c>
      <c r="L12" s="1"/>
    </row>
    <row r="13" spans="1:12" ht="15" customHeight="1" x14ac:dyDescent="0.25">
      <c r="A13" s="14" t="s">
        <v>95</v>
      </c>
      <c r="B13" s="14" t="s">
        <v>36</v>
      </c>
      <c r="C13" s="14" t="s">
        <v>36</v>
      </c>
      <c r="D13" s="15" t="s">
        <v>96</v>
      </c>
      <c r="E13" s="16">
        <v>3514038</v>
      </c>
      <c r="F13" s="16">
        <v>3514038</v>
      </c>
      <c r="G13" s="16">
        <v>3229697</v>
      </c>
      <c r="H13" s="16">
        <v>3514038</v>
      </c>
      <c r="I13" s="16">
        <v>4821961</v>
      </c>
      <c r="J13" s="16">
        <f>I13-H13</f>
        <v>1307923</v>
      </c>
      <c r="K13" s="17">
        <f>(J13/H13)</f>
        <v>0.37219944690410289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8"/>
      <c r="K14" s="17" t="s">
        <v>36</v>
      </c>
      <c r="L14" s="1"/>
    </row>
    <row r="15" spans="1:12" ht="15" customHeight="1" x14ac:dyDescent="0.25">
      <c r="A15" s="14" t="s">
        <v>36</v>
      </c>
      <c r="B15" s="14" t="s">
        <v>49</v>
      </c>
      <c r="C15" s="14" t="s">
        <v>36</v>
      </c>
      <c r="D15" s="15" t="s">
        <v>50</v>
      </c>
      <c r="E15" s="16">
        <v>1805233</v>
      </c>
      <c r="F15" s="16">
        <v>1805233</v>
      </c>
      <c r="G15" s="16">
        <v>1703592</v>
      </c>
      <c r="H15" s="16">
        <v>1805233</v>
      </c>
      <c r="I15" s="16">
        <v>2854443</v>
      </c>
      <c r="J15" s="16">
        <f>I15-H15</f>
        <v>1049210</v>
      </c>
      <c r="K15" s="17">
        <f>(J15/H15)</f>
        <v>0.58120475307065622</v>
      </c>
      <c r="L15" s="1"/>
    </row>
    <row r="16" spans="1:12" ht="15" customHeight="1" x14ac:dyDescent="0.25">
      <c r="A16" s="14" t="s">
        <v>36</v>
      </c>
      <c r="B16" s="14" t="s">
        <v>69</v>
      </c>
      <c r="C16" s="14" t="s">
        <v>36</v>
      </c>
      <c r="D16" s="15" t="s">
        <v>70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8"/>
      <c r="K16" s="17" t="s">
        <v>36</v>
      </c>
      <c r="L16" s="1"/>
    </row>
    <row r="17" spans="1:12" ht="15" customHeight="1" x14ac:dyDescent="0.25">
      <c r="A17" s="14" t="s">
        <v>36</v>
      </c>
      <c r="B17" s="14" t="s">
        <v>15</v>
      </c>
      <c r="C17" s="14" t="s">
        <v>36</v>
      </c>
      <c r="D17" s="15" t="s">
        <v>71</v>
      </c>
      <c r="E17" s="16">
        <v>1704713</v>
      </c>
      <c r="F17" s="16">
        <v>1704713</v>
      </c>
      <c r="G17" s="16">
        <v>1522358</v>
      </c>
      <c r="H17" s="16">
        <v>1704713</v>
      </c>
      <c r="I17" s="16">
        <v>1963703</v>
      </c>
      <c r="J17" s="16">
        <f>I17-H17</f>
        <v>258990</v>
      </c>
      <c r="K17" s="17">
        <f>(J17/H17)</f>
        <v>0.15192586670014249</v>
      </c>
      <c r="L17" s="1"/>
    </row>
    <row r="18" spans="1:12" ht="15" customHeight="1" x14ac:dyDescent="0.25">
      <c r="A18" s="14" t="s">
        <v>36</v>
      </c>
      <c r="B18" s="14" t="s">
        <v>97</v>
      </c>
      <c r="C18" s="14" t="s">
        <v>36</v>
      </c>
      <c r="D18" s="15" t="s">
        <v>98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93</v>
      </c>
      <c r="C19" s="14" t="s">
        <v>36</v>
      </c>
      <c r="D19" s="15" t="s">
        <v>94</v>
      </c>
      <c r="E19" s="16">
        <v>4062</v>
      </c>
      <c r="F19" s="16">
        <v>4062</v>
      </c>
      <c r="G19" s="16">
        <v>3747</v>
      </c>
      <c r="H19" s="16">
        <v>4062</v>
      </c>
      <c r="I19" s="16">
        <v>3785</v>
      </c>
      <c r="J19" s="16">
        <f>I19-H19</f>
        <v>-277</v>
      </c>
      <c r="K19" s="17">
        <f>(J19/H19)</f>
        <v>-6.819300837026096E-2</v>
      </c>
      <c r="L19" s="1"/>
    </row>
    <row r="20" spans="1:12" ht="15" customHeight="1" x14ac:dyDescent="0.25">
      <c r="A20" s="14" t="s">
        <v>99</v>
      </c>
      <c r="B20" s="14" t="s">
        <v>36</v>
      </c>
      <c r="C20" s="14" t="s">
        <v>36</v>
      </c>
      <c r="D20" s="15" t="s">
        <v>100</v>
      </c>
      <c r="E20" s="16">
        <v>0</v>
      </c>
      <c r="F20" s="16">
        <v>0</v>
      </c>
      <c r="G20" s="16">
        <v>0</v>
      </c>
      <c r="H20" s="16">
        <v>0</v>
      </c>
      <c r="I20" s="16">
        <v>10</v>
      </c>
      <c r="J20" s="16">
        <f>I20-H20</f>
        <v>10</v>
      </c>
      <c r="K20" s="17" t="s">
        <v>36</v>
      </c>
      <c r="L20" s="1"/>
    </row>
    <row r="21" spans="1:12" ht="15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"/>
    </row>
    <row r="22" spans="1:12" ht="1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"/>
    </row>
    <row r="23" spans="1:1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customHeight="1" x14ac:dyDescent="0.25">
      <c r="A24" s="42" t="s">
        <v>101</v>
      </c>
      <c r="B24" s="43"/>
      <c r="C24" s="43"/>
      <c r="D24" s="43"/>
      <c r="E24" s="20">
        <v>1708795</v>
      </c>
      <c r="F24" s="20">
        <v>1708795</v>
      </c>
      <c r="G24" s="20">
        <v>1526105</v>
      </c>
      <c r="H24" s="20">
        <v>1708795</v>
      </c>
      <c r="I24" s="20">
        <v>1967508</v>
      </c>
      <c r="J24" s="20">
        <v>258713</v>
      </c>
      <c r="K24" s="21">
        <v>0.15140084094347186</v>
      </c>
      <c r="L24" s="1"/>
    </row>
    <row r="25" spans="1:12" ht="15" customHeight="1" x14ac:dyDescent="0.25">
      <c r="A25" s="44" t="s">
        <v>102</v>
      </c>
      <c r="B25" s="45"/>
      <c r="C25" s="45"/>
      <c r="D25" s="45"/>
      <c r="E25" s="45"/>
      <c r="F25" s="45"/>
      <c r="G25" s="45"/>
      <c r="H25" s="45"/>
      <c r="I25" s="45"/>
      <c r="J25" s="1"/>
      <c r="K25" s="1"/>
      <c r="L25" s="1"/>
    </row>
    <row r="26" spans="1:12" ht="5.099999999999999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7">
    <mergeCell ref="J10:J11"/>
    <mergeCell ref="K10:K11"/>
    <mergeCell ref="A24:D24"/>
    <mergeCell ref="A25:I25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78740157480314965" right="0.59055118110236227" top="0.78740157480314965" bottom="0.59055118110236227" header="0.59055118110236227" footer="0"/>
  <pageSetup scale="70" orientation="landscape" r:id="rId1"/>
  <headerFooter>
    <oddHeader>&amp;R&amp;9Página   :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'cuadro Comparativo analitico 2'!Área_de_impresión</vt:lpstr>
      <vt:lpstr>'cuadro Comparativo analitico 3'!Área_de_impresión</vt:lpstr>
      <vt:lpstr>JR_PAGE_ANCHOR_0_1</vt:lpstr>
      <vt:lpstr>JR_PAGE_ANCHOR_1_1</vt:lpstr>
      <vt:lpstr>JR_PAGE_ANCHOR_2_1</vt:lpstr>
      <vt:lpstr>'cuadro Comparativo analitico'!Títulos_a_imprimir</vt:lpstr>
      <vt:lpstr>'cuadro Comparativo analitico 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2026-10-02T13:30:42Z</dcterms:modified>
</cp:coreProperties>
</file>