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C0C4AB65-1B07-47E5-ACFB-4240E6EA8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J52" i="1"/>
  <c r="K52" i="1" s="1"/>
  <c r="J51" i="1"/>
  <c r="K51" i="1" s="1"/>
  <c r="J50" i="1"/>
  <c r="K50" i="1" s="1"/>
  <c r="J49" i="1"/>
  <c r="K49" i="1" s="1"/>
  <c r="J48" i="1"/>
  <c r="K48" i="1" s="1"/>
  <c r="J45" i="1"/>
  <c r="J44" i="1"/>
  <c r="J43" i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K35" i="1"/>
  <c r="J35" i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6" i="1"/>
  <c r="K26" i="1" s="1"/>
  <c r="J25" i="1"/>
  <c r="K25" i="1" s="1"/>
  <c r="J24" i="1"/>
  <c r="K24" i="1" s="1"/>
  <c r="J21" i="1"/>
  <c r="K21" i="1" s="1"/>
  <c r="J20" i="1"/>
  <c r="K20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<sst xmlns="http://schemas.openxmlformats.org/spreadsheetml/2006/main" count="233" uniqueCount="96">
  <si>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</si>
  <si>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</si>
  <si>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</si>
  <si>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</si>
  <si>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</si>
  <si>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CIENCIA, TECNOLOGÍA, CONOCIMIENTO E INNOVACIÓN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</si>
  <si>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</si>
  <si>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30</t>
    </r>
  </si>
  <si>
    <r>
      <rPr>
        <sz val="10"/>
        <rFont val="Times New Roman"/>
      </rPr>
      <t>Capítulo:</t>
    </r>
  </si>
  <si>
    <r>
      <rPr>
        <sz val="10"/>
        <rFont val="Times New Roman"/>
      </rPr>
      <t>AGENCIA NACIONAL DE INVESTIGACIÓN Y DESARROLLO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</si>
  <si>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</si>
  <si>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</si>
  <si>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</si>
  <si>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>CAPACIDADES TECNOLÓGICAS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</si>
  <si>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</si>
  <si>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</si>
  <si>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</si>
  <si>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</si>
  <si>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</si>
  <si>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</si>
  <si>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</si>
  <si>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</si>
  <si>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</si>
  <si>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</si>
  <si>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</si>
  <si>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</si>
  <si>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</si>
  <si>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</si>
  <si>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</si>
  <si>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</si>
  <si>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</si>
  <si>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</si>
  <si>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</si>
  <si>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</si>
  <si>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</si>
  <si>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</si>
  <si>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</si>
  <si>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</si>
  <si>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</si>
  <si>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</si>
  <si>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</si>
  <si>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011</t>
    </r>
  </si>
  <si>
    <r>
      <rPr>
        <sz val="10"/>
        <rFont val="Times New Roman"/>
      </rPr>
      <t>Fondo de Innovación, Ciencia y Tecnología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</si>
  <si>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</si>
  <si>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</si>
  <si>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</si>
  <si>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</si>
  <si>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</si>
  <si>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</si>
  <si>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</si>
  <si>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</si>
  <si>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</si>
  <si>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</si>
  <si>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</si>
  <si>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</si>
  <si>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</si>
  <si>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</si>
  <si>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</si>
  <si>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</si>
  <si>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</si>
  <si>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</si>
  <si>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</si>
  <si>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</si>
  <si>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</si>
  <si>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</si>
  <si>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</si>
  <si>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</si>
  <si>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</si>
  <si>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</si>
  <si>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014</t>
    </r>
  </si>
  <si>
    <r>
      <rPr>
        <sz val="10"/>
        <rFont val="Times New Roman"/>
      </rPr>
      <t>Apoyo Innovación Educación Superior- INES</t>
    </r>
  </si>
  <si>
    <r>
      <rPr>
        <sz val="10"/>
        <rFont val="Times New Roman"/>
      </rPr>
      <t>124</t>
    </r>
  </si>
  <si>
    <r>
      <rPr>
        <sz val="10"/>
        <rFont val="Times New Roman"/>
      </rPr>
      <t>Fomento a la Transferencia y Licenciamiento</t>
    </r>
  </si>
  <si>
    <r>
      <rPr>
        <sz val="10"/>
        <rFont val="Times New Roman"/>
      </rPr>
      <t>125</t>
    </r>
  </si>
  <si>
    <r>
      <rPr>
        <sz val="10"/>
        <rFont val="Times New Roman"/>
      </rPr>
      <t>Fomento a la Vinculación Academia - Industria</t>
    </r>
  </si>
  <si>
    <r>
      <rPr>
        <sz val="10"/>
        <rFont val="Times New Roman"/>
      </rPr>
      <t>126</t>
    </r>
  </si>
  <si>
    <r>
      <rPr>
        <sz val="10"/>
        <rFont val="Times New Roman"/>
      </rPr>
      <t>Centros Tecnológicos I+D+i</t>
    </r>
  </si>
  <si>
    <r>
      <rPr>
        <sz val="10"/>
        <rFont val="Times New Roman"/>
      </rPr>
      <t>128</t>
    </r>
  </si>
  <si>
    <r>
      <rPr>
        <sz val="10"/>
        <rFont val="Times New Roman"/>
      </rPr>
      <t>Innovación de Base Científica</t>
    </r>
  </si>
  <si>
    <r>
      <rPr>
        <sz val="10"/>
        <rFont val="Times New Roman"/>
      </rPr>
      <t>200</t>
    </r>
  </si>
  <si>
    <r>
      <rPr>
        <sz val="10"/>
        <rFont val="Times New Roman"/>
      </rPr>
      <t>Programa Financiamiento Estructural I+D+i Universitario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</si>
  <si>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</si>
  <si>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Fomento a la Vinculación Academia -Industria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</si>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</sst>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0"/>
  <sheetViews>
    <sheetView tabSelected="1" topLeftCell="A3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51946810</v>
      </c>
      <c r="F12" s="12">
        <v>58312303</v>
      </c>
      <c r="G12" s="12">
        <v>11281899</v>
      </c>
      <c r="H12" s="12">
        <v>53442878</v>
      </c>
      <c r="I12" s="12">
        <v>43673463</v>
      </c>
      <c r="J12" s="12">
        <f>I12-H12</f>
        <v>-9769415</v>
      </c>
      <c r="K12" s="13">
        <f>(J12/H12)</f>
        <v>-0.18280106471810892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49883659</v>
      </c>
      <c r="F13" s="16">
        <v>49883659</v>
      </c>
      <c r="G13" s="16">
        <v>9613278</v>
      </c>
      <c r="H13" s="16">
        <v>51320307</v>
      </c>
      <c r="I13" s="16">
        <v>41965530</v>
      </c>
      <c r="J13" s="16">
        <f>I13-H13</f>
        <v>-9354777</v>
      </c>
      <c r="K13" s="17">
        <f>(J13/H13)</f>
        <v>-0.18228217146089948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49883659</v>
      </c>
      <c r="F14" s="16">
        <v>49883659</v>
      </c>
      <c r="G14" s="16">
        <v>9613278</v>
      </c>
      <c r="H14" s="16">
        <v>51320307</v>
      </c>
      <c r="I14" s="16">
        <v>41965530</v>
      </c>
      <c r="J14" s="16">
        <f>I14-H14</f>
        <v>-9354777</v>
      </c>
      <c r="K14" s="17">
        <f>(J14/H14)</f>
        <v>-0.18228217146089948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49883649</v>
      </c>
      <c r="F15" s="16">
        <v>49883649</v>
      </c>
      <c r="G15" s="16">
        <v>9613278</v>
      </c>
      <c r="H15" s="16">
        <v>51320297</v>
      </c>
      <c r="I15" s="16">
        <v>41965520</v>
      </c>
      <c r="J15" s="16">
        <f>I15-H15</f>
        <v>-9354777</v>
      </c>
      <c r="K15" s="17">
        <f>(J15/H15)</f>
        <v>-0.18228220697943351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10</v>
      </c>
      <c r="F16" s="16">
        <v>10</v>
      </c>
      <c r="G16" s="16">
        <v>0</v>
      </c>
      <c r="H16" s="16">
        <v>10</v>
      </c>
      <c r="I16" s="16">
        <v>10</v>
      </c>
      <c r="J16" s="18"/>
      <c r="K16" s="17" t="s">
        <v>36</v>
      </c>
      <c r="L16" s="1"/>
    </row>
    <row r="17" spans="1:12" ht="15" customHeight="1" x14ac:dyDescent="0.25">
      <c r="A17" s="14" t="s">
        <v>45</v>
      </c>
      <c r="B17" s="14" t="s">
        <v>36</v>
      </c>
      <c r="C17" s="14" t="s">
        <v>36</v>
      </c>
      <c r="D17" s="15" t="s">
        <v>46</v>
      </c>
      <c r="E17" s="16">
        <v>20</v>
      </c>
      <c r="F17" s="16">
        <v>20</v>
      </c>
      <c r="G17" s="16">
        <v>858738</v>
      </c>
      <c r="H17" s="16">
        <v>20</v>
      </c>
      <c r="I17" s="16">
        <v>20</v>
      </c>
      <c r="J17" s="18"/>
      <c r="K17" s="17" t="s">
        <v>36</v>
      </c>
      <c r="L17" s="1"/>
    </row>
    <row r="18" spans="1:12" ht="15" customHeight="1" x14ac:dyDescent="0.25">
      <c r="A18" s="14" t="s">
        <v>36</v>
      </c>
      <c r="B18" s="14" t="s">
        <v>47</v>
      </c>
      <c r="C18" s="14" t="s">
        <v>36</v>
      </c>
      <c r="D18" s="15" t="s">
        <v>48</v>
      </c>
      <c r="E18" s="16">
        <v>10</v>
      </c>
      <c r="F18" s="16">
        <v>10</v>
      </c>
      <c r="G18" s="16">
        <v>25762</v>
      </c>
      <c r="H18" s="16">
        <v>10</v>
      </c>
      <c r="I18" s="16">
        <v>10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49</v>
      </c>
      <c r="C19" s="14" t="s">
        <v>36</v>
      </c>
      <c r="D19" s="15" t="s">
        <v>50</v>
      </c>
      <c r="E19" s="16">
        <v>10</v>
      </c>
      <c r="F19" s="16">
        <v>10</v>
      </c>
      <c r="G19" s="16">
        <v>832976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1402703</v>
      </c>
      <c r="F20" s="16">
        <v>1359516</v>
      </c>
      <c r="G20" s="16">
        <v>795815</v>
      </c>
      <c r="H20" s="16">
        <v>1443103</v>
      </c>
      <c r="I20" s="16">
        <v>1339344</v>
      </c>
      <c r="J20" s="16">
        <f>I20-H20</f>
        <v>-103759</v>
      </c>
      <c r="K20" s="17">
        <f>(J20/H20)</f>
        <v>-7.189992675505491E-2</v>
      </c>
      <c r="L20" s="1"/>
    </row>
    <row r="21" spans="1:12" ht="15" customHeight="1" x14ac:dyDescent="0.25">
      <c r="A21" s="14" t="s">
        <v>36</v>
      </c>
      <c r="B21" s="14" t="s">
        <v>47</v>
      </c>
      <c r="C21" s="14" t="s">
        <v>36</v>
      </c>
      <c r="D21" s="15" t="s">
        <v>53</v>
      </c>
      <c r="E21" s="16">
        <v>1402703</v>
      </c>
      <c r="F21" s="16">
        <v>1359516</v>
      </c>
      <c r="G21" s="16">
        <v>795815</v>
      </c>
      <c r="H21" s="16">
        <v>1443103</v>
      </c>
      <c r="I21" s="16">
        <v>1339344</v>
      </c>
      <c r="J21" s="16">
        <f>I21-H21</f>
        <v>-103759</v>
      </c>
      <c r="K21" s="17">
        <f>(J21/H21)</f>
        <v>-7.189992675505491E-2</v>
      </c>
      <c r="L21" s="1"/>
    </row>
    <row r="22" spans="1:12" ht="15" customHeight="1" x14ac:dyDescent="0.25">
      <c r="A22" s="14" t="s">
        <v>54</v>
      </c>
      <c r="B22" s="14" t="s">
        <v>36</v>
      </c>
      <c r="C22" s="14" t="s">
        <v>36</v>
      </c>
      <c r="D22" s="15" t="s">
        <v>55</v>
      </c>
      <c r="E22" s="16">
        <v>0</v>
      </c>
      <c r="F22" s="16">
        <v>13823</v>
      </c>
      <c r="G22" s="16">
        <v>14068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13823</v>
      </c>
      <c r="G23" s="16">
        <v>14068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58</v>
      </c>
      <c r="B24" s="14" t="s">
        <v>36</v>
      </c>
      <c r="C24" s="14" t="s">
        <v>36</v>
      </c>
      <c r="D24" s="15" t="s">
        <v>59</v>
      </c>
      <c r="E24" s="16">
        <v>660418</v>
      </c>
      <c r="F24" s="16">
        <v>660418</v>
      </c>
      <c r="G24" s="16">
        <v>0</v>
      </c>
      <c r="H24" s="16">
        <v>679438</v>
      </c>
      <c r="I24" s="16">
        <v>368559</v>
      </c>
      <c r="J24" s="16">
        <f>I24-H24</f>
        <v>-310879</v>
      </c>
      <c r="K24" s="17">
        <f>(J24/H24)</f>
        <v>-0.45755315422452086</v>
      </c>
      <c r="L24" s="1"/>
    </row>
    <row r="25" spans="1:12" ht="15" customHeight="1" x14ac:dyDescent="0.25">
      <c r="A25" s="14" t="s">
        <v>36</v>
      </c>
      <c r="B25" s="14" t="s">
        <v>11</v>
      </c>
      <c r="C25" s="14" t="s">
        <v>36</v>
      </c>
      <c r="D25" s="15" t="s">
        <v>40</v>
      </c>
      <c r="E25" s="16">
        <v>660418</v>
      </c>
      <c r="F25" s="16">
        <v>660418</v>
      </c>
      <c r="G25" s="16">
        <v>0</v>
      </c>
      <c r="H25" s="16">
        <v>679438</v>
      </c>
      <c r="I25" s="16">
        <v>368559</v>
      </c>
      <c r="J25" s="16">
        <f>I25-H25</f>
        <v>-310879</v>
      </c>
      <c r="K25" s="17">
        <f>(J25/H25)</f>
        <v>-0.45755315422452086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41</v>
      </c>
      <c r="D26" s="15" t="s">
        <v>42</v>
      </c>
      <c r="E26" s="16">
        <v>660418</v>
      </c>
      <c r="F26" s="16">
        <v>660418</v>
      </c>
      <c r="G26" s="16">
        <v>0</v>
      </c>
      <c r="H26" s="16">
        <v>679438</v>
      </c>
      <c r="I26" s="16">
        <v>368559</v>
      </c>
      <c r="J26" s="16">
        <f>I26-H26</f>
        <v>-310879</v>
      </c>
      <c r="K26" s="17">
        <f>(J26/H26)</f>
        <v>-0.45755315422452086</v>
      </c>
      <c r="L26" s="1"/>
    </row>
    <row r="27" spans="1:12" ht="15" customHeight="1" x14ac:dyDescent="0.25">
      <c r="A27" s="14" t="s">
        <v>60</v>
      </c>
      <c r="B27" s="14" t="s">
        <v>36</v>
      </c>
      <c r="C27" s="14" t="s">
        <v>36</v>
      </c>
      <c r="D27" s="15" t="s">
        <v>61</v>
      </c>
      <c r="E27" s="16">
        <v>10</v>
      </c>
      <c r="F27" s="16">
        <v>6394867</v>
      </c>
      <c r="G27" s="16">
        <v>0</v>
      </c>
      <c r="H27" s="16">
        <v>10</v>
      </c>
      <c r="I27" s="16">
        <v>10</v>
      </c>
      <c r="J27" s="18"/>
      <c r="K27" s="17" t="s">
        <v>36</v>
      </c>
      <c r="L27" s="1"/>
    </row>
    <row r="28" spans="1:12" ht="15" customHeight="1" x14ac:dyDescent="0.25">
      <c r="A28" s="10" t="s">
        <v>36</v>
      </c>
      <c r="B28" s="10" t="s">
        <v>36</v>
      </c>
      <c r="C28" s="10" t="s">
        <v>36</v>
      </c>
      <c r="D28" s="11" t="s">
        <v>62</v>
      </c>
      <c r="E28" s="12">
        <v>51946810</v>
      </c>
      <c r="F28" s="12">
        <v>58312303</v>
      </c>
      <c r="G28" s="12">
        <v>21322803</v>
      </c>
      <c r="H28" s="12">
        <v>53442878</v>
      </c>
      <c r="I28" s="12">
        <v>43673463</v>
      </c>
      <c r="J28" s="12">
        <f t="shared" ref="J28:J45" si="0">I28-H28</f>
        <v>-9769415</v>
      </c>
      <c r="K28" s="13">
        <f t="shared" ref="K28:K42" si="1">(J28/H28)</f>
        <v>-0.18280106471810892</v>
      </c>
      <c r="L28" s="1"/>
    </row>
    <row r="29" spans="1:12" ht="15" customHeight="1" x14ac:dyDescent="0.25">
      <c r="A29" s="14" t="s">
        <v>63</v>
      </c>
      <c r="B29" s="14" t="s">
        <v>36</v>
      </c>
      <c r="C29" s="14" t="s">
        <v>36</v>
      </c>
      <c r="D29" s="15" t="s">
        <v>64</v>
      </c>
      <c r="E29" s="16">
        <v>1301751</v>
      </c>
      <c r="F29" s="16">
        <v>1258564</v>
      </c>
      <c r="G29" s="16">
        <v>710136</v>
      </c>
      <c r="H29" s="16">
        <v>1339239</v>
      </c>
      <c r="I29" s="16">
        <v>1236319</v>
      </c>
      <c r="J29" s="16">
        <f t="shared" si="0"/>
        <v>-102920</v>
      </c>
      <c r="K29" s="17">
        <f t="shared" si="1"/>
        <v>-7.6849613847864345E-2</v>
      </c>
      <c r="L29" s="1"/>
    </row>
    <row r="30" spans="1:12" ht="15" customHeight="1" x14ac:dyDescent="0.25">
      <c r="A30" s="14" t="s">
        <v>65</v>
      </c>
      <c r="B30" s="14" t="s">
        <v>36</v>
      </c>
      <c r="C30" s="14" t="s">
        <v>36</v>
      </c>
      <c r="D30" s="15" t="s">
        <v>66</v>
      </c>
      <c r="E30" s="16">
        <v>100972</v>
      </c>
      <c r="F30" s="16">
        <v>100972</v>
      </c>
      <c r="G30" s="16">
        <v>88868</v>
      </c>
      <c r="H30" s="16">
        <v>103880</v>
      </c>
      <c r="I30" s="16">
        <v>103035</v>
      </c>
      <c r="J30" s="16">
        <f t="shared" si="0"/>
        <v>-845</v>
      </c>
      <c r="K30" s="17">
        <f t="shared" si="1"/>
        <v>-8.1343858298036191E-3</v>
      </c>
      <c r="L30" s="1"/>
    </row>
    <row r="31" spans="1:12" ht="15" customHeight="1" x14ac:dyDescent="0.25">
      <c r="A31" s="14" t="s">
        <v>67</v>
      </c>
      <c r="B31" s="14" t="s">
        <v>36</v>
      </c>
      <c r="C31" s="14" t="s">
        <v>36</v>
      </c>
      <c r="D31" s="15" t="s">
        <v>39</v>
      </c>
      <c r="E31" s="16">
        <v>49883649</v>
      </c>
      <c r="F31" s="16">
        <v>49883649</v>
      </c>
      <c r="G31" s="16">
        <v>14119480</v>
      </c>
      <c r="H31" s="16">
        <v>51320301</v>
      </c>
      <c r="I31" s="16">
        <v>41965520</v>
      </c>
      <c r="J31" s="16">
        <f t="shared" si="0"/>
        <v>-9354781</v>
      </c>
      <c r="K31" s="17">
        <f t="shared" si="1"/>
        <v>-0.18228227071388378</v>
      </c>
      <c r="L31" s="1"/>
    </row>
    <row r="32" spans="1:12" ht="15" customHeight="1" x14ac:dyDescent="0.25">
      <c r="A32" s="14" t="s">
        <v>36</v>
      </c>
      <c r="B32" s="14" t="s">
        <v>47</v>
      </c>
      <c r="C32" s="14" t="s">
        <v>36</v>
      </c>
      <c r="D32" s="15" t="s">
        <v>68</v>
      </c>
      <c r="E32" s="16">
        <v>47470348</v>
      </c>
      <c r="F32" s="16">
        <v>47470348</v>
      </c>
      <c r="G32" s="16">
        <v>14119480</v>
      </c>
      <c r="H32" s="16">
        <v>48837496</v>
      </c>
      <c r="I32" s="16">
        <v>27719029</v>
      </c>
      <c r="J32" s="16">
        <f t="shared" si="0"/>
        <v>-21118467</v>
      </c>
      <c r="K32" s="17">
        <f t="shared" si="1"/>
        <v>-0.43242321432695896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69</v>
      </c>
      <c r="D33" s="15" t="s">
        <v>70</v>
      </c>
      <c r="E33" s="16">
        <v>4578387</v>
      </c>
      <c r="F33" s="16">
        <v>4578387</v>
      </c>
      <c r="G33" s="16">
        <v>0</v>
      </c>
      <c r="H33" s="16">
        <v>4710245</v>
      </c>
      <c r="I33" s="16">
        <v>1639178</v>
      </c>
      <c r="J33" s="16">
        <f t="shared" si="0"/>
        <v>-3071067</v>
      </c>
      <c r="K33" s="17">
        <f t="shared" si="1"/>
        <v>-0.65199729525746541</v>
      </c>
      <c r="L33" s="1"/>
    </row>
    <row r="34" spans="1:12" ht="15" customHeight="1" x14ac:dyDescent="0.25">
      <c r="A34" s="14" t="s">
        <v>36</v>
      </c>
      <c r="B34" s="14" t="s">
        <v>36</v>
      </c>
      <c r="C34" s="14" t="s">
        <v>71</v>
      </c>
      <c r="D34" s="15" t="s">
        <v>72</v>
      </c>
      <c r="E34" s="16">
        <v>2988628</v>
      </c>
      <c r="F34" s="16">
        <v>2988628</v>
      </c>
      <c r="G34" s="16">
        <v>0</v>
      </c>
      <c r="H34" s="16">
        <v>3074701</v>
      </c>
      <c r="I34" s="16">
        <v>1234560</v>
      </c>
      <c r="J34" s="16">
        <f t="shared" si="0"/>
        <v>-1840141</v>
      </c>
      <c r="K34" s="17">
        <f t="shared" si="1"/>
        <v>-0.59847803087194495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73</v>
      </c>
      <c r="D35" s="15" t="s">
        <v>74</v>
      </c>
      <c r="E35" s="16">
        <v>6996704</v>
      </c>
      <c r="F35" s="16">
        <v>6996704</v>
      </c>
      <c r="G35" s="16">
        <v>0</v>
      </c>
      <c r="H35" s="16">
        <v>7198209</v>
      </c>
      <c r="I35" s="16">
        <v>6198733</v>
      </c>
      <c r="J35" s="16">
        <f t="shared" si="0"/>
        <v>-999476</v>
      </c>
      <c r="K35" s="17">
        <f t="shared" si="1"/>
        <v>-0.13885065021035092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75</v>
      </c>
      <c r="D36" s="15" t="s">
        <v>76</v>
      </c>
      <c r="E36" s="16">
        <v>8254416</v>
      </c>
      <c r="F36" s="16">
        <v>8254416</v>
      </c>
      <c r="G36" s="16">
        <v>900000</v>
      </c>
      <c r="H36" s="16">
        <v>8492143</v>
      </c>
      <c r="I36" s="16">
        <v>5019838</v>
      </c>
      <c r="J36" s="16">
        <f t="shared" si="0"/>
        <v>-3472305</v>
      </c>
      <c r="K36" s="17">
        <f t="shared" si="1"/>
        <v>-0.40888442410826104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77</v>
      </c>
      <c r="D37" s="15" t="s">
        <v>78</v>
      </c>
      <c r="E37" s="16">
        <v>12847263</v>
      </c>
      <c r="F37" s="16">
        <v>12847263</v>
      </c>
      <c r="G37" s="16">
        <v>11139812</v>
      </c>
      <c r="H37" s="16">
        <v>13217265</v>
      </c>
      <c r="I37" s="16">
        <v>11972814</v>
      </c>
      <c r="J37" s="16">
        <f t="shared" si="0"/>
        <v>-1244451</v>
      </c>
      <c r="K37" s="17">
        <f t="shared" si="1"/>
        <v>-9.415344248602113E-2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79</v>
      </c>
      <c r="D38" s="15" t="s">
        <v>80</v>
      </c>
      <c r="E38" s="16">
        <v>11804950</v>
      </c>
      <c r="F38" s="16">
        <v>11804950</v>
      </c>
      <c r="G38" s="16">
        <v>2079668</v>
      </c>
      <c r="H38" s="16">
        <v>12144933</v>
      </c>
      <c r="I38" s="16">
        <v>1653906</v>
      </c>
      <c r="J38" s="16">
        <f t="shared" si="0"/>
        <v>-10491027</v>
      </c>
      <c r="K38" s="17">
        <f t="shared" si="1"/>
        <v>-0.86381925696914097</v>
      </c>
      <c r="L38" s="1"/>
    </row>
    <row r="39" spans="1:12" ht="15" customHeight="1" x14ac:dyDescent="0.25">
      <c r="A39" s="14" t="s">
        <v>36</v>
      </c>
      <c r="B39" s="14" t="s">
        <v>15</v>
      </c>
      <c r="C39" s="14" t="s">
        <v>36</v>
      </c>
      <c r="D39" s="15" t="s">
        <v>81</v>
      </c>
      <c r="E39" s="16">
        <v>2413301</v>
      </c>
      <c r="F39" s="16">
        <v>2413301</v>
      </c>
      <c r="G39" s="16">
        <v>0</v>
      </c>
      <c r="H39" s="16">
        <v>2482805</v>
      </c>
      <c r="I39" s="16">
        <v>14246491</v>
      </c>
      <c r="J39" s="16">
        <f t="shared" si="0"/>
        <v>11763686</v>
      </c>
      <c r="K39" s="17">
        <f t="shared" si="1"/>
        <v>4.7380627959102712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69</v>
      </c>
      <c r="D40" s="15" t="s">
        <v>70</v>
      </c>
      <c r="E40" s="16">
        <v>107738</v>
      </c>
      <c r="F40" s="16">
        <v>107738</v>
      </c>
      <c r="G40" s="16">
        <v>0</v>
      </c>
      <c r="H40" s="16">
        <v>110841</v>
      </c>
      <c r="I40" s="16">
        <v>740410</v>
      </c>
      <c r="J40" s="16">
        <f t="shared" si="0"/>
        <v>629569</v>
      </c>
      <c r="K40" s="17">
        <f t="shared" si="1"/>
        <v>5.6799289071733385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71</v>
      </c>
      <c r="D41" s="15" t="s">
        <v>72</v>
      </c>
      <c r="E41" s="16">
        <v>424987</v>
      </c>
      <c r="F41" s="16">
        <v>424987</v>
      </c>
      <c r="G41" s="16">
        <v>0</v>
      </c>
      <c r="H41" s="16">
        <v>437227</v>
      </c>
      <c r="I41" s="16">
        <v>0</v>
      </c>
      <c r="J41" s="16">
        <f t="shared" si="0"/>
        <v>-437227</v>
      </c>
      <c r="K41" s="17">
        <f t="shared" si="1"/>
        <v>-1</v>
      </c>
      <c r="L41" s="1"/>
    </row>
    <row r="42" spans="1:12" ht="15" customHeight="1" x14ac:dyDescent="0.25">
      <c r="A42" s="14" t="s">
        <v>36</v>
      </c>
      <c r="B42" s="14" t="s">
        <v>36</v>
      </c>
      <c r="C42" s="14" t="s">
        <v>73</v>
      </c>
      <c r="D42" s="15" t="s">
        <v>82</v>
      </c>
      <c r="E42" s="16">
        <v>1880576</v>
      </c>
      <c r="F42" s="16">
        <v>1880576</v>
      </c>
      <c r="G42" s="16">
        <v>0</v>
      </c>
      <c r="H42" s="16">
        <v>1934737</v>
      </c>
      <c r="I42" s="16">
        <v>4529443</v>
      </c>
      <c r="J42" s="16">
        <f t="shared" si="0"/>
        <v>2594706</v>
      </c>
      <c r="K42" s="17">
        <f t="shared" si="1"/>
        <v>1.3411156141635787</v>
      </c>
      <c r="L42" s="1"/>
    </row>
    <row r="43" spans="1:12" ht="15" customHeight="1" x14ac:dyDescent="0.25">
      <c r="A43" s="14" t="s">
        <v>36</v>
      </c>
      <c r="B43" s="14" t="s">
        <v>36</v>
      </c>
      <c r="C43" s="14" t="s">
        <v>75</v>
      </c>
      <c r="D43" s="15" t="s">
        <v>76</v>
      </c>
      <c r="E43" s="16">
        <v>0</v>
      </c>
      <c r="F43" s="16">
        <v>0</v>
      </c>
      <c r="G43" s="16">
        <v>0</v>
      </c>
      <c r="H43" s="16">
        <v>0</v>
      </c>
      <c r="I43" s="16">
        <v>2152823</v>
      </c>
      <c r="J43" s="16">
        <f t="shared" si="0"/>
        <v>2152823</v>
      </c>
      <c r="K43" s="17" t="s">
        <v>36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77</v>
      </c>
      <c r="D44" s="15" t="s">
        <v>78</v>
      </c>
      <c r="E44" s="16">
        <v>0</v>
      </c>
      <c r="F44" s="16">
        <v>0</v>
      </c>
      <c r="G44" s="16">
        <v>0</v>
      </c>
      <c r="H44" s="16">
        <v>0</v>
      </c>
      <c r="I44" s="16">
        <v>205091</v>
      </c>
      <c r="J44" s="16">
        <f t="shared" si="0"/>
        <v>205091</v>
      </c>
      <c r="K44" s="17" t="s">
        <v>36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79</v>
      </c>
      <c r="D45" s="15" t="s">
        <v>80</v>
      </c>
      <c r="E45" s="16">
        <v>0</v>
      </c>
      <c r="F45" s="16">
        <v>0</v>
      </c>
      <c r="G45" s="16">
        <v>0</v>
      </c>
      <c r="H45" s="16">
        <v>0</v>
      </c>
      <c r="I45" s="16">
        <v>6618724</v>
      </c>
      <c r="J45" s="16">
        <f t="shared" si="0"/>
        <v>6618724</v>
      </c>
      <c r="K45" s="17" t="s">
        <v>36</v>
      </c>
      <c r="L45" s="1"/>
    </row>
    <row r="46" spans="1:12" ht="15" customHeight="1" x14ac:dyDescent="0.25">
      <c r="A46" s="14" t="s">
        <v>83</v>
      </c>
      <c r="B46" s="14" t="s">
        <v>36</v>
      </c>
      <c r="C46" s="14" t="s">
        <v>36</v>
      </c>
      <c r="D46" s="15" t="s">
        <v>84</v>
      </c>
      <c r="E46" s="16">
        <v>10</v>
      </c>
      <c r="F46" s="16">
        <v>479672</v>
      </c>
      <c r="G46" s="16">
        <v>475291</v>
      </c>
      <c r="H46" s="16">
        <v>10</v>
      </c>
      <c r="I46" s="16">
        <v>10</v>
      </c>
      <c r="J46" s="18"/>
      <c r="K46" s="17" t="s">
        <v>36</v>
      </c>
      <c r="L46" s="1"/>
    </row>
    <row r="47" spans="1:12" ht="15" customHeight="1" x14ac:dyDescent="0.25">
      <c r="A47" s="14" t="s">
        <v>36</v>
      </c>
      <c r="B47" s="14" t="s">
        <v>49</v>
      </c>
      <c r="C47" s="14" t="s">
        <v>36</v>
      </c>
      <c r="D47" s="15" t="s">
        <v>85</v>
      </c>
      <c r="E47" s="16">
        <v>10</v>
      </c>
      <c r="F47" s="16">
        <v>479672</v>
      </c>
      <c r="G47" s="16">
        <v>475291</v>
      </c>
      <c r="H47" s="16">
        <v>10</v>
      </c>
      <c r="I47" s="16">
        <v>10</v>
      </c>
      <c r="J47" s="18"/>
      <c r="K47" s="17" t="s">
        <v>36</v>
      </c>
      <c r="L47" s="1"/>
    </row>
    <row r="48" spans="1:12" ht="15" customHeight="1" x14ac:dyDescent="0.25">
      <c r="A48" s="14" t="s">
        <v>86</v>
      </c>
      <c r="B48" s="14" t="s">
        <v>36</v>
      </c>
      <c r="C48" s="14" t="s">
        <v>36</v>
      </c>
      <c r="D48" s="15" t="s">
        <v>87</v>
      </c>
      <c r="E48" s="16">
        <v>660418</v>
      </c>
      <c r="F48" s="16">
        <v>660418</v>
      </c>
      <c r="G48" s="16">
        <v>0</v>
      </c>
      <c r="H48" s="16">
        <v>679438</v>
      </c>
      <c r="I48" s="16">
        <v>368559</v>
      </c>
      <c r="J48" s="16">
        <f>I48-H48</f>
        <v>-310879</v>
      </c>
      <c r="K48" s="17">
        <f>(J48/H48)</f>
        <v>-0.45755315422452086</v>
      </c>
      <c r="L48" s="1"/>
    </row>
    <row r="49" spans="1:12" ht="15" customHeight="1" x14ac:dyDescent="0.25">
      <c r="A49" s="14" t="s">
        <v>36</v>
      </c>
      <c r="B49" s="14" t="s">
        <v>47</v>
      </c>
      <c r="C49" s="14" t="s">
        <v>36</v>
      </c>
      <c r="D49" s="15" t="s">
        <v>68</v>
      </c>
      <c r="E49" s="16">
        <v>653024</v>
      </c>
      <c r="F49" s="16">
        <v>653024</v>
      </c>
      <c r="G49" s="16">
        <v>0</v>
      </c>
      <c r="H49" s="16">
        <v>671831</v>
      </c>
      <c r="I49" s="16">
        <v>186462</v>
      </c>
      <c r="J49" s="16">
        <f>I49-H49</f>
        <v>-485369</v>
      </c>
      <c r="K49" s="17">
        <f>(J49/H49)</f>
        <v>-0.72245698695058724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69</v>
      </c>
      <c r="D50" s="15" t="s">
        <v>70</v>
      </c>
      <c r="E50" s="16">
        <v>653024</v>
      </c>
      <c r="F50" s="16">
        <v>653024</v>
      </c>
      <c r="G50" s="16">
        <v>0</v>
      </c>
      <c r="H50" s="16">
        <v>671831</v>
      </c>
      <c r="I50" s="16">
        <v>186462</v>
      </c>
      <c r="J50" s="16">
        <f>I50-H50</f>
        <v>-485369</v>
      </c>
      <c r="K50" s="17">
        <f>(J50/H50)</f>
        <v>-0.72245698695058724</v>
      </c>
      <c r="L50" s="1"/>
    </row>
    <row r="51" spans="1:12" ht="15" customHeight="1" x14ac:dyDescent="0.25">
      <c r="A51" s="14" t="s">
        <v>36</v>
      </c>
      <c r="B51" s="14" t="s">
        <v>15</v>
      </c>
      <c r="C51" s="14" t="s">
        <v>36</v>
      </c>
      <c r="D51" s="15" t="s">
        <v>81</v>
      </c>
      <c r="E51" s="16">
        <v>7394</v>
      </c>
      <c r="F51" s="16">
        <v>7394</v>
      </c>
      <c r="G51" s="16">
        <v>0</v>
      </c>
      <c r="H51" s="16">
        <v>7607</v>
      </c>
      <c r="I51" s="16">
        <v>182097</v>
      </c>
      <c r="J51" s="16">
        <f>I51-H51</f>
        <v>174490</v>
      </c>
      <c r="K51" s="17">
        <f>(J51/H51)</f>
        <v>22.938083344288156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69</v>
      </c>
      <c r="D52" s="15" t="s">
        <v>70</v>
      </c>
      <c r="E52" s="16">
        <v>7394</v>
      </c>
      <c r="F52" s="16">
        <v>7394</v>
      </c>
      <c r="G52" s="16">
        <v>0</v>
      </c>
      <c r="H52" s="16">
        <v>7607</v>
      </c>
      <c r="I52" s="16">
        <v>182097</v>
      </c>
      <c r="J52" s="16">
        <f>I52-H52</f>
        <v>174490</v>
      </c>
      <c r="K52" s="17">
        <f>(J52/H52)</f>
        <v>22.938083344288156</v>
      </c>
      <c r="L52" s="1"/>
    </row>
    <row r="53" spans="1:12" ht="15" customHeight="1" x14ac:dyDescent="0.25">
      <c r="A53" s="14" t="s">
        <v>88</v>
      </c>
      <c r="B53" s="14" t="s">
        <v>36</v>
      </c>
      <c r="C53" s="14" t="s">
        <v>36</v>
      </c>
      <c r="D53" s="15" t="s">
        <v>89</v>
      </c>
      <c r="E53" s="16">
        <v>10</v>
      </c>
      <c r="F53" s="16">
        <v>5929028</v>
      </c>
      <c r="G53" s="16">
        <v>5929028</v>
      </c>
      <c r="H53" s="16">
        <v>10</v>
      </c>
      <c r="I53" s="16">
        <v>10</v>
      </c>
      <c r="J53" s="18"/>
      <c r="K53" s="17" t="s">
        <v>36</v>
      </c>
      <c r="L53" s="1"/>
    </row>
    <row r="54" spans="1:12" ht="15" customHeight="1" x14ac:dyDescent="0.25">
      <c r="A54" s="14" t="s">
        <v>36</v>
      </c>
      <c r="B54" s="14" t="s">
        <v>90</v>
      </c>
      <c r="C54" s="14" t="s">
        <v>36</v>
      </c>
      <c r="D54" s="15" t="s">
        <v>91</v>
      </c>
      <c r="E54" s="16">
        <v>10</v>
      </c>
      <c r="F54" s="16">
        <v>5929028</v>
      </c>
      <c r="G54" s="16">
        <v>5929028</v>
      </c>
      <c r="H54" s="16">
        <v>10</v>
      </c>
      <c r="I54" s="16">
        <v>10</v>
      </c>
      <c r="J54" s="18"/>
      <c r="K54" s="17" t="s">
        <v>36</v>
      </c>
      <c r="L54" s="1"/>
    </row>
    <row r="55" spans="1:12" ht="15" customHeight="1" x14ac:dyDescent="0.25">
      <c r="A55" s="14" t="s">
        <v>92</v>
      </c>
      <c r="B55" s="14" t="s">
        <v>36</v>
      </c>
      <c r="C55" s="14" t="s">
        <v>36</v>
      </c>
      <c r="D55" s="15" t="s">
        <v>93</v>
      </c>
      <c r="E55" s="16">
        <v>0</v>
      </c>
      <c r="F55" s="16">
        <v>0</v>
      </c>
      <c r="G55" s="16">
        <v>0</v>
      </c>
      <c r="H55" s="16">
        <v>0</v>
      </c>
      <c r="I55" s="16">
        <v>10</v>
      </c>
      <c r="J55" s="16">
        <f>I55-H55</f>
        <v>10</v>
      </c>
      <c r="K55" s="17" t="s">
        <v>36</v>
      </c>
      <c r="L55" s="1"/>
    </row>
    <row r="56" spans="1:12" ht="1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"/>
    </row>
    <row r="57" spans="1:1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customHeight="1" x14ac:dyDescent="0.25">
      <c r="A58" s="42" t="s">
        <v>94</v>
      </c>
      <c r="B58" s="43"/>
      <c r="C58" s="43"/>
      <c r="D58" s="43"/>
      <c r="E58" s="20">
        <v>51946790</v>
      </c>
      <c r="F58" s="20">
        <v>51903603</v>
      </c>
      <c r="G58" s="20">
        <v>14918484</v>
      </c>
      <c r="H58" s="20">
        <v>53442858</v>
      </c>
      <c r="I58" s="20">
        <v>43673433</v>
      </c>
      <c r="J58" s="20">
        <v>-9769425</v>
      </c>
      <c r="K58" s="21">
        <v>-0.18280132024376392</v>
      </c>
      <c r="L58" s="1"/>
    </row>
    <row r="59" spans="1:12" ht="15" customHeight="1" x14ac:dyDescent="0.25">
      <c r="A59" s="44" t="s">
        <v>95</v>
      </c>
      <c r="B59" s="45"/>
      <c r="C59" s="45"/>
      <c r="D59" s="45"/>
      <c r="E59" s="45"/>
      <c r="F59" s="45"/>
      <c r="G59" s="45"/>
      <c r="H59" s="45"/>
      <c r="I59" s="45"/>
      <c r="J59" s="1"/>
      <c r="K59" s="1"/>
      <c r="L59" s="1"/>
    </row>
    <row r="60" spans="1:12" ht="5.099999999999999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17">
    <mergeCell ref="J10:J11"/>
    <mergeCell ref="K10:K11"/>
    <mergeCell ref="A58:D58"/>
    <mergeCell ref="A59:I5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2026-09-30T14:01:09Z</dcterms:created>
  <dcterms:modified xsi:type="dcterms:W3CDTF">2026-09-30T14:01:09Z</dcterms:modified>
</cp:coreProperties>
</file>