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96C7ACF-A1A2-4E53-8AAF-C4C816CC7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K44" i="1"/>
  <c r="J44" i="1"/>
  <c r="J43" i="1"/>
  <c r="K43" i="1" s="1"/>
  <c r="J42" i="1"/>
  <c r="K41" i="1"/>
  <c r="J41" i="1"/>
  <c r="J40" i="1"/>
  <c r="K40" i="1" s="1"/>
  <c r="J39" i="1"/>
  <c r="K39" i="1" s="1"/>
  <c r="J38" i="1"/>
  <c r="K38" i="1" s="1"/>
  <c r="J37" i="1"/>
  <c r="K37" i="1" s="1"/>
  <c r="J36" i="1"/>
  <c r="K36" i="1" s="1"/>
  <c r="K35" i="1"/>
  <c r="J35" i="1"/>
  <c r="J34" i="1"/>
  <c r="K34" i="1" s="1"/>
  <c r="J33" i="1"/>
  <c r="K33" i="1" s="1"/>
  <c r="J32" i="1"/>
  <c r="J31" i="1"/>
  <c r="K31" i="1" s="1"/>
  <c r="J30" i="1"/>
  <c r="K30" i="1" s="1"/>
  <c r="J29" i="1"/>
  <c r="K29" i="1" s="1"/>
  <c r="K28" i="1"/>
  <c r="J28" i="1"/>
  <c r="J27" i="1"/>
  <c r="K27" i="1" s="1"/>
  <c r="J26" i="1"/>
  <c r="K26" i="1" s="1"/>
  <c r="J25" i="1"/>
  <c r="K25" i="1" s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<sst xmlns="http://schemas.openxmlformats.org/spreadsheetml/2006/main" count="247" uniqueCount="114">
  <si>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</si>
  <si>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</si>
  <si>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</si>
  <si>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</si>
  <si>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</si>
  <si>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CIENCIA, TECNOLOGÍA, CONOCIMIENTO E INNOVACIÓN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</si>
  <si>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</si>
  <si>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30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</si>
  <si>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</si>
  <si>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CIENCIA, TECNOLOGÍA, CONOCIMIENTO E INNOVACIÓN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</si>
  <si>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</si>
  <si>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</si>
  <si>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</si>
  <si>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</si>
  <si>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</si>
  <si>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</si>
  <si>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</si>
  <si>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</si>
  <si>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</si>
  <si>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</si>
  <si>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</si>
  <si>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</si>
  <si>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</si>
  <si>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</si>
  <si>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</si>
  <si>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</si>
  <si>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</si>
  <si>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</si>
  <si>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</si>
  <si>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</si>
  <si>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</si>
  <si>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</si>
  <si>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</si>
  <si>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</si>
  <si>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</si>
  <si>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</si>
  <si>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</si>
  <si>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</si>
  <si>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</si>
  <si>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</si>
  <si>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</si>
  <si>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</si>
  <si>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</si>
  <si>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</si>
  <si>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</si>
  <si>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</si>
  <si>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</si>
  <si>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</si>
  <si>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</si>
  <si>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</si>
  <si>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</si>
  <si>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</si>
  <si>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</si>
  <si>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</si>
  <si>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</si>
  <si>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</si>
  <si>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</si>
  <si>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</si>
  <si>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</si>
  <si>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</si>
  <si>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</si>
  <si>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</si>
  <si>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</si>
  <si>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</si>
  <si>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002</t>
    </r>
  </si>
  <si>
    <r>
      <rPr>
        <sz val="10"/>
        <rFont val="Times New Roman"/>
      </rPr>
      <t>Fundación INRIA Chile</t>
    </r>
  </si>
  <si>
    <r>
      <rPr>
        <sz val="10"/>
        <rFont val="Times New Roman"/>
      </rPr>
      <t>101</t>
    </r>
  </si>
  <si>
    <r>
      <rPr>
        <sz val="10"/>
        <rFont val="Times New Roman"/>
      </rPr>
      <t>Instituto de Convivencia y Sostenibilidad Social</t>
    </r>
  </si>
  <si>
    <r>
      <rPr>
        <sz val="10"/>
        <rFont val="Times New Roman"/>
      </rPr>
      <t>300</t>
    </r>
  </si>
  <si>
    <r>
      <rPr>
        <sz val="10"/>
        <rFont val="Times New Roman"/>
      </rPr>
      <t>Acceso a capacidad de cómputo IA para I+D+i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</si>
  <si>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</si>
  <si>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</si>
  <si>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Agricultura - INIA</t>
    </r>
  </si>
  <si>
    <r>
      <rPr>
        <sz val="10"/>
        <rFont val="Times New Roman"/>
      </rPr>
      <t>004</t>
    </r>
  </si>
  <si>
    <r>
      <rPr>
        <sz val="10"/>
        <rFont val="Times New Roman"/>
      </rPr>
      <t>Comisión Chilena de Energía Nuclear</t>
    </r>
  </si>
  <si>
    <r>
      <rPr>
        <sz val="10"/>
        <rFont val="Times New Roman"/>
      </rPr>
      <t>005</t>
    </r>
  </si>
  <si>
    <r>
      <rPr>
        <sz val="10"/>
        <rFont val="Times New Roman"/>
      </rPr>
      <t>Instituto Antártico Chileno</t>
    </r>
  </si>
  <si>
    <r>
      <rPr>
        <sz val="10"/>
        <rFont val="Times New Roman"/>
      </rPr>
      <t>006</t>
    </r>
  </si>
  <si>
    <r>
      <rPr>
        <sz val="10"/>
        <rFont val="Times New Roman"/>
      </rPr>
      <t>Instituto de Salud Pública</t>
    </r>
  </si>
  <si>
    <r>
      <rPr>
        <sz val="10"/>
        <rFont val="Times New Roman"/>
      </rPr>
      <t>007</t>
    </r>
  </si>
  <si>
    <r>
      <rPr>
        <sz val="10"/>
        <rFont val="Times New Roman"/>
      </rPr>
      <t>Servicio Aereofotogramétrico de la FACH</t>
    </r>
  </si>
  <si>
    <r>
      <rPr>
        <sz val="10"/>
        <rFont val="Times New Roman"/>
      </rPr>
      <t>008</t>
    </r>
  </si>
  <si>
    <r>
      <rPr>
        <sz val="10"/>
        <rFont val="Times New Roman"/>
      </rPr>
      <t>Servicio Hidrográfico y Oceanográfico de la Armada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</si>
  <si>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</si>
  <si>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</si>
  <si>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163</t>
    </r>
  </si>
  <si>
    <r>
      <rPr>
        <sz val="10"/>
        <rFont val="Times New Roman"/>
      </rPr>
      <t>Programa Explora</t>
    </r>
  </si>
  <si>
    <r>
      <rPr>
        <sz val="10"/>
        <rFont val="Times New Roman"/>
      </rPr>
      <t>310</t>
    </r>
  </si>
  <si>
    <r>
      <rPr>
        <sz val="10"/>
        <rFont val="Times New Roman"/>
      </rPr>
      <t>Posicionamiento Internacional de la Ciencia, la Tecnología y la Innovación Chilena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</si>
  <si>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</si>
  <si>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001</t>
    </r>
  </si>
  <si>
    <r>
      <rPr>
        <sz val="10"/>
        <rFont val="Times New Roman"/>
      </rPr>
      <t>Programa Exportación Servicios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</si>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</sst>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85"/>
  <sheetViews>
    <sheetView tabSelected="1" topLeftCell="A16" workbookViewId="0">
      <selection activeCell="G75" sqref="G7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4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1"/>
      <c r="K1" s="1"/>
      <c r="L1" s="1"/>
    </row>
    <row r="2" spans="1:14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1"/>
      <c r="K2" s="1"/>
      <c r="L2" s="1"/>
    </row>
    <row r="3" spans="1:14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1"/>
      <c r="K3" s="1"/>
      <c r="L3" s="1"/>
    </row>
    <row r="4" spans="1:14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4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4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1"/>
      <c r="H6" s="2" t="s">
        <v>10</v>
      </c>
      <c r="I6" s="2" t="s">
        <v>11</v>
      </c>
      <c r="J6" s="1"/>
      <c r="K6" s="1"/>
      <c r="L6" s="1"/>
    </row>
    <row r="7" spans="1:14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1"/>
      <c r="H7" s="2" t="s">
        <v>13</v>
      </c>
      <c r="I7" s="2" t="s">
        <v>11</v>
      </c>
      <c r="J7" s="1"/>
      <c r="K7" s="1"/>
      <c r="L7" s="1"/>
    </row>
    <row r="8" spans="1:14" ht="15" customHeight="1" x14ac:dyDescent="0.25">
      <c r="A8" s="1"/>
      <c r="B8" s="1"/>
      <c r="C8" s="1"/>
      <c r="D8" s="1"/>
      <c r="E8" s="1"/>
      <c r="F8" s="1"/>
      <c r="G8" s="3" t="s">
        <v>14</v>
      </c>
      <c r="H8" s="1"/>
      <c r="I8" s="1"/>
      <c r="J8" s="1"/>
      <c r="K8" s="1"/>
      <c r="L8" s="1"/>
    </row>
    <row r="9" spans="1:14" ht="15" customHeight="1" x14ac:dyDescent="0.25">
      <c r="A9" s="36" t="s">
        <v>15</v>
      </c>
      <c r="B9" s="36" t="s">
        <v>16</v>
      </c>
      <c r="C9" s="36" t="s">
        <v>17</v>
      </c>
      <c r="D9" s="36" t="s">
        <v>18</v>
      </c>
      <c r="E9" s="4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1"/>
    </row>
    <row r="10" spans="1:14" ht="80.099999999999994" customHeight="1" x14ac:dyDescent="0.25">
      <c r="A10" s="37"/>
      <c r="B10" s="37"/>
      <c r="C10" s="37"/>
      <c r="D10" s="37"/>
      <c r="E10" s="6" t="s">
        <v>26</v>
      </c>
      <c r="F10" s="7" t="s">
        <v>27</v>
      </c>
      <c r="G10" s="7" t="s">
        <v>28</v>
      </c>
      <c r="H10" s="7" t="s">
        <v>26</v>
      </c>
      <c r="I10" s="7" t="s">
        <v>29</v>
      </c>
      <c r="J10" s="22" t="s">
        <v>30</v>
      </c>
      <c r="K10" s="22" t="s">
        <v>31</v>
      </c>
      <c r="L10" s="1"/>
    </row>
    <row r="11" spans="1:14" ht="30" customHeight="1" x14ac:dyDescent="0.25">
      <c r="A11" s="37"/>
      <c r="B11" s="37"/>
      <c r="C11" s="37"/>
      <c r="D11" s="37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23"/>
      <c r="K11" s="23"/>
      <c r="L11" s="1"/>
    </row>
    <row r="12" spans="1:14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22774095</v>
      </c>
      <c r="F12" s="12">
        <v>23974903</v>
      </c>
      <c r="G12" s="12">
        <v>14029458</v>
      </c>
      <c r="H12" s="12">
        <v>23429991</v>
      </c>
      <c r="I12" s="12">
        <v>22677885</v>
      </c>
      <c r="J12" s="12">
        <f>I12-H12</f>
        <v>-752106</v>
      </c>
      <c r="K12" s="13">
        <f>(J12/H12)</f>
        <v>-3.2100140371372744E-2</v>
      </c>
      <c r="L12" s="1"/>
      <c r="N12" s="46"/>
    </row>
    <row r="13" spans="1:14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10</v>
      </c>
      <c r="F13" s="16">
        <v>10</v>
      </c>
      <c r="G13" s="16">
        <v>19195</v>
      </c>
      <c r="H13" s="16">
        <v>10</v>
      </c>
      <c r="I13" s="16">
        <v>10</v>
      </c>
      <c r="J13" s="17"/>
      <c r="K13" s="18" t="s">
        <v>34</v>
      </c>
      <c r="L13" s="1"/>
      <c r="N13" s="46"/>
    </row>
    <row r="14" spans="1:14" ht="15" customHeight="1" x14ac:dyDescent="0.25">
      <c r="A14" s="14" t="s">
        <v>34</v>
      </c>
      <c r="B14" s="14" t="s">
        <v>38</v>
      </c>
      <c r="C14" s="14" t="s">
        <v>34</v>
      </c>
      <c r="D14" s="15" t="s">
        <v>39</v>
      </c>
      <c r="E14" s="16">
        <v>10</v>
      </c>
      <c r="F14" s="16">
        <v>10</v>
      </c>
      <c r="G14" s="16">
        <v>19195</v>
      </c>
      <c r="H14" s="16">
        <v>10</v>
      </c>
      <c r="I14" s="16">
        <v>10</v>
      </c>
      <c r="J14" s="17"/>
      <c r="K14" s="18" t="s">
        <v>34</v>
      </c>
      <c r="L14" s="1"/>
      <c r="N14" s="46"/>
    </row>
    <row r="15" spans="1:14" ht="15" customHeight="1" x14ac:dyDescent="0.25">
      <c r="A15" s="14" t="s">
        <v>34</v>
      </c>
      <c r="B15" s="14" t="s">
        <v>34</v>
      </c>
      <c r="C15" s="14" t="s">
        <v>40</v>
      </c>
      <c r="D15" s="15" t="s">
        <v>41</v>
      </c>
      <c r="E15" s="16">
        <v>10</v>
      </c>
      <c r="F15" s="16">
        <v>10</v>
      </c>
      <c r="G15" s="16">
        <v>19195</v>
      </c>
      <c r="H15" s="16">
        <v>10</v>
      </c>
      <c r="I15" s="16">
        <v>10</v>
      </c>
      <c r="J15" s="17"/>
      <c r="K15" s="18" t="s">
        <v>34</v>
      </c>
      <c r="L15" s="1"/>
      <c r="N15" s="46"/>
    </row>
    <row r="16" spans="1:14" ht="15" customHeight="1" x14ac:dyDescent="0.25">
      <c r="A16" s="14" t="s">
        <v>42</v>
      </c>
      <c r="B16" s="14" t="s">
        <v>34</v>
      </c>
      <c r="C16" s="14" t="s">
        <v>34</v>
      </c>
      <c r="D16" s="15" t="s">
        <v>43</v>
      </c>
      <c r="E16" s="16">
        <v>30</v>
      </c>
      <c r="F16" s="16">
        <v>30</v>
      </c>
      <c r="G16" s="16">
        <v>1055600</v>
      </c>
      <c r="H16" s="16">
        <v>30</v>
      </c>
      <c r="I16" s="16">
        <v>30</v>
      </c>
      <c r="J16" s="17"/>
      <c r="K16" s="18" t="s">
        <v>34</v>
      </c>
      <c r="L16" s="1"/>
      <c r="N16" s="46"/>
    </row>
    <row r="17" spans="1:14" ht="15" customHeight="1" x14ac:dyDescent="0.25">
      <c r="A17" s="14" t="s">
        <v>34</v>
      </c>
      <c r="B17" s="14" t="s">
        <v>11</v>
      </c>
      <c r="C17" s="14" t="s">
        <v>34</v>
      </c>
      <c r="D17" s="15" t="s">
        <v>44</v>
      </c>
      <c r="E17" s="16">
        <v>10</v>
      </c>
      <c r="F17" s="16">
        <v>10</v>
      </c>
      <c r="G17" s="16">
        <v>30424</v>
      </c>
      <c r="H17" s="16">
        <v>10</v>
      </c>
      <c r="I17" s="16">
        <v>10</v>
      </c>
      <c r="J17" s="17"/>
      <c r="K17" s="18" t="s">
        <v>34</v>
      </c>
      <c r="L17" s="1"/>
      <c r="N17" s="46"/>
    </row>
    <row r="18" spans="1:14" ht="15" customHeight="1" x14ac:dyDescent="0.25">
      <c r="A18" s="14" t="s">
        <v>34</v>
      </c>
      <c r="B18" s="14" t="s">
        <v>38</v>
      </c>
      <c r="C18" s="14" t="s">
        <v>34</v>
      </c>
      <c r="D18" s="15" t="s">
        <v>45</v>
      </c>
      <c r="E18" s="16">
        <v>10</v>
      </c>
      <c r="F18" s="16">
        <v>10</v>
      </c>
      <c r="G18" s="16">
        <v>16745</v>
      </c>
      <c r="H18" s="16">
        <v>10</v>
      </c>
      <c r="I18" s="16">
        <v>10</v>
      </c>
      <c r="J18" s="17"/>
      <c r="K18" s="18" t="s">
        <v>34</v>
      </c>
      <c r="L18" s="1"/>
      <c r="N18" s="46"/>
    </row>
    <row r="19" spans="1:14" ht="15" customHeight="1" x14ac:dyDescent="0.25">
      <c r="A19" s="14" t="s">
        <v>34</v>
      </c>
      <c r="B19" s="14" t="s">
        <v>46</v>
      </c>
      <c r="C19" s="14" t="s">
        <v>34</v>
      </c>
      <c r="D19" s="15" t="s">
        <v>47</v>
      </c>
      <c r="E19" s="16">
        <v>10</v>
      </c>
      <c r="F19" s="16">
        <v>10</v>
      </c>
      <c r="G19" s="16">
        <v>1008431</v>
      </c>
      <c r="H19" s="16">
        <v>10</v>
      </c>
      <c r="I19" s="16">
        <v>10</v>
      </c>
      <c r="J19" s="17"/>
      <c r="K19" s="18" t="s">
        <v>34</v>
      </c>
      <c r="L19" s="1"/>
      <c r="N19" s="46"/>
    </row>
    <row r="20" spans="1:14" ht="15" customHeight="1" x14ac:dyDescent="0.25">
      <c r="A20" s="14" t="s">
        <v>48</v>
      </c>
      <c r="B20" s="14" t="s">
        <v>34</v>
      </c>
      <c r="C20" s="14" t="s">
        <v>34</v>
      </c>
      <c r="D20" s="15" t="s">
        <v>49</v>
      </c>
      <c r="E20" s="16">
        <v>22774045</v>
      </c>
      <c r="F20" s="16">
        <v>22520525</v>
      </c>
      <c r="G20" s="16">
        <v>12882270</v>
      </c>
      <c r="H20" s="16">
        <v>23429941</v>
      </c>
      <c r="I20" s="16">
        <v>22677835</v>
      </c>
      <c r="J20" s="16">
        <f>I20-H20</f>
        <v>-752106</v>
      </c>
      <c r="K20" s="18">
        <f>(J20/H20)</f>
        <v>-3.2100208873765412E-2</v>
      </c>
      <c r="L20" s="1"/>
      <c r="N20" s="46"/>
    </row>
    <row r="21" spans="1:14" ht="15" customHeight="1" x14ac:dyDescent="0.25">
      <c r="A21" s="14" t="s">
        <v>34</v>
      </c>
      <c r="B21" s="14" t="s">
        <v>11</v>
      </c>
      <c r="C21" s="14" t="s">
        <v>34</v>
      </c>
      <c r="D21" s="15" t="s">
        <v>50</v>
      </c>
      <c r="E21" s="16">
        <v>22774045</v>
      </c>
      <c r="F21" s="16">
        <v>22520525</v>
      </c>
      <c r="G21" s="16">
        <v>12882270</v>
      </c>
      <c r="H21" s="16">
        <v>23429941</v>
      </c>
      <c r="I21" s="16">
        <v>22677835</v>
      </c>
      <c r="J21" s="16">
        <f>I21-H21</f>
        <v>-752106</v>
      </c>
      <c r="K21" s="18">
        <f>(J21/H21)</f>
        <v>-3.2100208873765412E-2</v>
      </c>
      <c r="L21" s="1"/>
      <c r="N21" s="46"/>
    </row>
    <row r="22" spans="1:14" ht="15" customHeight="1" x14ac:dyDescent="0.25">
      <c r="A22" s="14" t="s">
        <v>51</v>
      </c>
      <c r="B22" s="14" t="s">
        <v>34</v>
      </c>
      <c r="C22" s="14" t="s">
        <v>34</v>
      </c>
      <c r="D22" s="15" t="s">
        <v>52</v>
      </c>
      <c r="E22" s="16">
        <v>0</v>
      </c>
      <c r="F22" s="16">
        <v>72393</v>
      </c>
      <c r="G22" s="16">
        <v>72393</v>
      </c>
      <c r="H22" s="16">
        <v>0</v>
      </c>
      <c r="I22" s="16">
        <v>0</v>
      </c>
      <c r="J22" s="17"/>
      <c r="K22" s="18" t="s">
        <v>34</v>
      </c>
      <c r="L22" s="1"/>
      <c r="N22" s="46"/>
    </row>
    <row r="23" spans="1:14" ht="15" customHeight="1" x14ac:dyDescent="0.25">
      <c r="A23" s="14" t="s">
        <v>34</v>
      </c>
      <c r="B23" s="14" t="s">
        <v>53</v>
      </c>
      <c r="C23" s="14" t="s">
        <v>34</v>
      </c>
      <c r="D23" s="15" t="s">
        <v>54</v>
      </c>
      <c r="E23" s="16">
        <v>0</v>
      </c>
      <c r="F23" s="16">
        <v>72393</v>
      </c>
      <c r="G23" s="16">
        <v>72393</v>
      </c>
      <c r="H23" s="16">
        <v>0</v>
      </c>
      <c r="I23" s="16">
        <v>0</v>
      </c>
      <c r="J23" s="17"/>
      <c r="K23" s="18" t="s">
        <v>34</v>
      </c>
      <c r="L23" s="1"/>
      <c r="N23" s="46"/>
    </row>
    <row r="24" spans="1:14" ht="15" customHeight="1" x14ac:dyDescent="0.25">
      <c r="A24" s="14" t="s">
        <v>55</v>
      </c>
      <c r="B24" s="14" t="s">
        <v>34</v>
      </c>
      <c r="C24" s="14" t="s">
        <v>34</v>
      </c>
      <c r="D24" s="15" t="s">
        <v>56</v>
      </c>
      <c r="E24" s="16">
        <v>10</v>
      </c>
      <c r="F24" s="16">
        <v>1381945</v>
      </c>
      <c r="G24" s="16">
        <v>0</v>
      </c>
      <c r="H24" s="16">
        <v>10</v>
      </c>
      <c r="I24" s="16">
        <v>10</v>
      </c>
      <c r="J24" s="17"/>
      <c r="K24" s="18" t="s">
        <v>34</v>
      </c>
      <c r="L24" s="1"/>
      <c r="N24" s="46"/>
    </row>
    <row r="25" spans="1:14" ht="15" customHeight="1" x14ac:dyDescent="0.25">
      <c r="A25" s="10" t="s">
        <v>34</v>
      </c>
      <c r="B25" s="10" t="s">
        <v>34</v>
      </c>
      <c r="C25" s="10" t="s">
        <v>34</v>
      </c>
      <c r="D25" s="11" t="s">
        <v>57</v>
      </c>
      <c r="E25" s="12">
        <v>22774095</v>
      </c>
      <c r="F25" s="12">
        <v>23974903</v>
      </c>
      <c r="G25" s="12">
        <v>15401992</v>
      </c>
      <c r="H25" s="12">
        <v>23429991</v>
      </c>
      <c r="I25" s="12">
        <v>22677885</v>
      </c>
      <c r="J25" s="12">
        <f t="shared" ref="J25:J44" si="0">I25-H25</f>
        <v>-752106</v>
      </c>
      <c r="K25" s="13">
        <f t="shared" ref="K25:K31" si="1">(J25/H25)</f>
        <v>-3.2100140371372744E-2</v>
      </c>
      <c r="L25" s="1"/>
      <c r="N25" s="46"/>
    </row>
    <row r="26" spans="1:14" ht="15" customHeight="1" x14ac:dyDescent="0.25">
      <c r="A26" s="14" t="s">
        <v>58</v>
      </c>
      <c r="B26" s="14" t="s">
        <v>34</v>
      </c>
      <c r="C26" s="14" t="s">
        <v>34</v>
      </c>
      <c r="D26" s="15" t="s">
        <v>59</v>
      </c>
      <c r="E26" s="16">
        <v>7048016</v>
      </c>
      <c r="F26" s="16">
        <v>6794496</v>
      </c>
      <c r="G26" s="16">
        <v>4271927</v>
      </c>
      <c r="H26" s="16">
        <v>7251000</v>
      </c>
      <c r="I26" s="16">
        <v>7815091</v>
      </c>
      <c r="J26" s="16">
        <f t="shared" si="0"/>
        <v>564091</v>
      </c>
      <c r="K26" s="18">
        <f t="shared" si="1"/>
        <v>7.7794924837953389E-2</v>
      </c>
      <c r="L26" s="1"/>
      <c r="N26" s="46"/>
    </row>
    <row r="27" spans="1:14" ht="15" customHeight="1" x14ac:dyDescent="0.25">
      <c r="A27" s="14" t="s">
        <v>60</v>
      </c>
      <c r="B27" s="14" t="s">
        <v>34</v>
      </c>
      <c r="C27" s="14" t="s">
        <v>34</v>
      </c>
      <c r="D27" s="15" t="s">
        <v>61</v>
      </c>
      <c r="E27" s="16">
        <v>2412478</v>
      </c>
      <c r="F27" s="16">
        <v>2412478</v>
      </c>
      <c r="G27" s="16">
        <v>1220154</v>
      </c>
      <c r="H27" s="16">
        <v>2481959</v>
      </c>
      <c r="I27" s="16">
        <v>2768682</v>
      </c>
      <c r="J27" s="16">
        <f t="shared" si="0"/>
        <v>286723</v>
      </c>
      <c r="K27" s="18">
        <f t="shared" si="1"/>
        <v>0.11552285916084834</v>
      </c>
      <c r="L27" s="1"/>
      <c r="N27" s="46"/>
    </row>
    <row r="28" spans="1:14" ht="15" customHeight="1" x14ac:dyDescent="0.25">
      <c r="A28" s="14" t="s">
        <v>62</v>
      </c>
      <c r="B28" s="14" t="s">
        <v>34</v>
      </c>
      <c r="C28" s="14" t="s">
        <v>34</v>
      </c>
      <c r="D28" s="15" t="s">
        <v>37</v>
      </c>
      <c r="E28" s="16">
        <v>12938967</v>
      </c>
      <c r="F28" s="16">
        <v>12938967</v>
      </c>
      <c r="G28" s="16">
        <v>8488410</v>
      </c>
      <c r="H28" s="16">
        <v>13311608</v>
      </c>
      <c r="I28" s="16">
        <v>11926426</v>
      </c>
      <c r="J28" s="16">
        <f t="shared" si="0"/>
        <v>-1385182</v>
      </c>
      <c r="K28" s="18">
        <f t="shared" si="1"/>
        <v>-0.10405820243504767</v>
      </c>
      <c r="L28" s="1"/>
      <c r="N28" s="46"/>
    </row>
    <row r="29" spans="1:14" ht="15" customHeight="1" x14ac:dyDescent="0.25">
      <c r="A29" s="14" t="s">
        <v>34</v>
      </c>
      <c r="B29" s="14" t="s">
        <v>11</v>
      </c>
      <c r="C29" s="14" t="s">
        <v>34</v>
      </c>
      <c r="D29" s="15" t="s">
        <v>63</v>
      </c>
      <c r="E29" s="16">
        <v>20</v>
      </c>
      <c r="F29" s="16">
        <v>20</v>
      </c>
      <c r="G29" s="16">
        <v>0</v>
      </c>
      <c r="H29" s="16">
        <v>20</v>
      </c>
      <c r="I29" s="16">
        <v>411520</v>
      </c>
      <c r="J29" s="16">
        <f t="shared" si="0"/>
        <v>411500</v>
      </c>
      <c r="K29" s="18">
        <f t="shared" si="1"/>
        <v>20575</v>
      </c>
      <c r="L29" s="1"/>
      <c r="N29" s="46"/>
    </row>
    <row r="30" spans="1:14" ht="15" customHeight="1" x14ac:dyDescent="0.25">
      <c r="A30" s="14" t="s">
        <v>34</v>
      </c>
      <c r="B30" s="14" t="s">
        <v>34</v>
      </c>
      <c r="C30" s="14" t="s">
        <v>64</v>
      </c>
      <c r="D30" s="15" t="s">
        <v>65</v>
      </c>
      <c r="E30" s="16">
        <v>10</v>
      </c>
      <c r="F30" s="16">
        <v>10</v>
      </c>
      <c r="G30" s="16">
        <v>0</v>
      </c>
      <c r="H30" s="16">
        <v>10</v>
      </c>
      <c r="I30" s="16">
        <v>0</v>
      </c>
      <c r="J30" s="16">
        <f t="shared" si="0"/>
        <v>-10</v>
      </c>
      <c r="K30" s="18">
        <f t="shared" si="1"/>
        <v>-1</v>
      </c>
      <c r="L30" s="1"/>
      <c r="N30" s="46"/>
    </row>
    <row r="31" spans="1:14" ht="15" customHeight="1" x14ac:dyDescent="0.25">
      <c r="A31" s="14" t="s">
        <v>34</v>
      </c>
      <c r="B31" s="14" t="s">
        <v>34</v>
      </c>
      <c r="C31" s="14" t="s">
        <v>66</v>
      </c>
      <c r="D31" s="15" t="s">
        <v>67</v>
      </c>
      <c r="E31" s="16">
        <v>10</v>
      </c>
      <c r="F31" s="16">
        <v>10</v>
      </c>
      <c r="G31" s="16">
        <v>0</v>
      </c>
      <c r="H31" s="16">
        <v>10</v>
      </c>
      <c r="I31" s="16">
        <v>0</v>
      </c>
      <c r="J31" s="16">
        <f t="shared" si="0"/>
        <v>-10</v>
      </c>
      <c r="K31" s="18">
        <f t="shared" si="1"/>
        <v>-1</v>
      </c>
      <c r="L31" s="1"/>
      <c r="N31" s="46"/>
    </row>
    <row r="32" spans="1:14" ht="15" customHeight="1" x14ac:dyDescent="0.25">
      <c r="A32" s="14" t="s">
        <v>34</v>
      </c>
      <c r="B32" s="14" t="s">
        <v>34</v>
      </c>
      <c r="C32" s="14" t="s">
        <v>68</v>
      </c>
      <c r="D32" s="15" t="s">
        <v>69</v>
      </c>
      <c r="E32" s="16">
        <v>0</v>
      </c>
      <c r="F32" s="16">
        <v>0</v>
      </c>
      <c r="G32" s="16">
        <v>0</v>
      </c>
      <c r="H32" s="16">
        <v>0</v>
      </c>
      <c r="I32" s="16">
        <v>411520</v>
      </c>
      <c r="J32" s="16">
        <f t="shared" si="0"/>
        <v>411520</v>
      </c>
      <c r="K32" s="18" t="s">
        <v>34</v>
      </c>
      <c r="L32" s="1"/>
      <c r="N32" s="46"/>
    </row>
    <row r="33" spans="1:14" ht="15" customHeight="1" x14ac:dyDescent="0.25">
      <c r="A33" s="14" t="s">
        <v>34</v>
      </c>
      <c r="B33" s="14" t="s">
        <v>38</v>
      </c>
      <c r="C33" s="14" t="s">
        <v>34</v>
      </c>
      <c r="D33" s="15" t="s">
        <v>70</v>
      </c>
      <c r="E33" s="16">
        <v>3489001</v>
      </c>
      <c r="F33" s="16">
        <v>3489001</v>
      </c>
      <c r="G33" s="16">
        <v>1514533</v>
      </c>
      <c r="H33" s="16">
        <v>3589483</v>
      </c>
      <c r="I33" s="16">
        <v>1656368</v>
      </c>
      <c r="J33" s="16">
        <f t="shared" si="0"/>
        <v>-1933115</v>
      </c>
      <c r="K33" s="18">
        <f t="shared" ref="K33:K41" si="2">(J33/H33)</f>
        <v>-0.53854970200443908</v>
      </c>
      <c r="L33" s="1"/>
      <c r="N33" s="46"/>
    </row>
    <row r="34" spans="1:14" ht="15" customHeight="1" x14ac:dyDescent="0.25">
      <c r="A34" s="14" t="s">
        <v>34</v>
      </c>
      <c r="B34" s="14" t="s">
        <v>34</v>
      </c>
      <c r="C34" s="14" t="s">
        <v>71</v>
      </c>
      <c r="D34" s="15" t="s">
        <v>72</v>
      </c>
      <c r="E34" s="16">
        <v>1100665</v>
      </c>
      <c r="F34" s="16">
        <v>1100665</v>
      </c>
      <c r="G34" s="16">
        <v>675331</v>
      </c>
      <c r="H34" s="16">
        <v>1132364</v>
      </c>
      <c r="I34" s="16">
        <v>823040</v>
      </c>
      <c r="J34" s="16">
        <f t="shared" si="0"/>
        <v>-309324</v>
      </c>
      <c r="K34" s="18">
        <f t="shared" si="2"/>
        <v>-0.27316657894457969</v>
      </c>
      <c r="L34" s="1"/>
      <c r="N34" s="46"/>
    </row>
    <row r="35" spans="1:14" ht="15" customHeight="1" x14ac:dyDescent="0.25">
      <c r="A35" s="14" t="s">
        <v>34</v>
      </c>
      <c r="B35" s="14" t="s">
        <v>34</v>
      </c>
      <c r="C35" s="14" t="s">
        <v>73</v>
      </c>
      <c r="D35" s="15" t="s">
        <v>74</v>
      </c>
      <c r="E35" s="16">
        <v>550544</v>
      </c>
      <c r="F35" s="16">
        <v>550544</v>
      </c>
      <c r="G35" s="16">
        <v>0</v>
      </c>
      <c r="H35" s="16">
        <v>566400</v>
      </c>
      <c r="I35" s="16">
        <v>0</v>
      </c>
      <c r="J35" s="16">
        <f t="shared" si="0"/>
        <v>-566400</v>
      </c>
      <c r="K35" s="18">
        <f t="shared" si="2"/>
        <v>-1</v>
      </c>
      <c r="L35" s="1"/>
      <c r="N35" s="46"/>
    </row>
    <row r="36" spans="1:14" ht="15" customHeight="1" x14ac:dyDescent="0.25">
      <c r="A36" s="14" t="s">
        <v>34</v>
      </c>
      <c r="B36" s="14" t="s">
        <v>34</v>
      </c>
      <c r="C36" s="14" t="s">
        <v>75</v>
      </c>
      <c r="D36" s="15" t="s">
        <v>76</v>
      </c>
      <c r="E36" s="16">
        <v>696394</v>
      </c>
      <c r="F36" s="16">
        <v>696394</v>
      </c>
      <c r="G36" s="16">
        <v>350000</v>
      </c>
      <c r="H36" s="16">
        <v>716450</v>
      </c>
      <c r="I36" s="16">
        <v>617280</v>
      </c>
      <c r="J36" s="16">
        <f t="shared" si="0"/>
        <v>-99170</v>
      </c>
      <c r="K36" s="18">
        <f t="shared" si="2"/>
        <v>-0.13841859166724824</v>
      </c>
      <c r="L36" s="1"/>
      <c r="N36" s="46"/>
    </row>
    <row r="37" spans="1:14" ht="15" customHeight="1" x14ac:dyDescent="0.25">
      <c r="A37" s="14" t="s">
        <v>34</v>
      </c>
      <c r="B37" s="14" t="s">
        <v>34</v>
      </c>
      <c r="C37" s="14" t="s">
        <v>77</v>
      </c>
      <c r="D37" s="15" t="s">
        <v>78</v>
      </c>
      <c r="E37" s="16">
        <v>881752</v>
      </c>
      <c r="F37" s="16">
        <v>881752</v>
      </c>
      <c r="G37" s="16">
        <v>269290</v>
      </c>
      <c r="H37" s="16">
        <v>907146</v>
      </c>
      <c r="I37" s="16">
        <v>0</v>
      </c>
      <c r="J37" s="16">
        <f t="shared" si="0"/>
        <v>-907146</v>
      </c>
      <c r="K37" s="18">
        <f t="shared" si="2"/>
        <v>-1</v>
      </c>
      <c r="L37" s="1"/>
      <c r="N37" s="46"/>
    </row>
    <row r="38" spans="1:14" ht="15" customHeight="1" x14ac:dyDescent="0.25">
      <c r="A38" s="14" t="s">
        <v>34</v>
      </c>
      <c r="B38" s="14" t="s">
        <v>34</v>
      </c>
      <c r="C38" s="14" t="s">
        <v>79</v>
      </c>
      <c r="D38" s="15" t="s">
        <v>80</v>
      </c>
      <c r="E38" s="16">
        <v>39734</v>
      </c>
      <c r="F38" s="16">
        <v>39734</v>
      </c>
      <c r="G38" s="16">
        <v>0</v>
      </c>
      <c r="H38" s="16">
        <v>40878</v>
      </c>
      <c r="I38" s="16">
        <v>0</v>
      </c>
      <c r="J38" s="16">
        <f t="shared" si="0"/>
        <v>-40878</v>
      </c>
      <c r="K38" s="18">
        <f t="shared" si="2"/>
        <v>-1</v>
      </c>
      <c r="L38" s="1"/>
      <c r="N38" s="46"/>
    </row>
    <row r="39" spans="1:14" ht="15" customHeight="1" x14ac:dyDescent="0.25">
      <c r="A39" s="14" t="s">
        <v>34</v>
      </c>
      <c r="B39" s="14" t="s">
        <v>34</v>
      </c>
      <c r="C39" s="14" t="s">
        <v>81</v>
      </c>
      <c r="D39" s="15" t="s">
        <v>82</v>
      </c>
      <c r="E39" s="16">
        <v>219912</v>
      </c>
      <c r="F39" s="16">
        <v>219912</v>
      </c>
      <c r="G39" s="16">
        <v>219912</v>
      </c>
      <c r="H39" s="16">
        <v>226245</v>
      </c>
      <c r="I39" s="16">
        <v>216048</v>
      </c>
      <c r="J39" s="16">
        <f t="shared" si="0"/>
        <v>-10197</v>
      </c>
      <c r="K39" s="18">
        <f t="shared" si="2"/>
        <v>-4.5070609295233044E-2</v>
      </c>
      <c r="L39" s="1"/>
      <c r="N39" s="46"/>
    </row>
    <row r="40" spans="1:14" ht="15" customHeight="1" x14ac:dyDescent="0.25">
      <c r="A40" s="14" t="s">
        <v>34</v>
      </c>
      <c r="B40" s="14" t="s">
        <v>83</v>
      </c>
      <c r="C40" s="14" t="s">
        <v>34</v>
      </c>
      <c r="D40" s="15" t="s">
        <v>84</v>
      </c>
      <c r="E40" s="16">
        <v>9346846</v>
      </c>
      <c r="F40" s="16">
        <v>9346846</v>
      </c>
      <c r="G40" s="16">
        <v>6953560</v>
      </c>
      <c r="H40" s="16">
        <v>9616036</v>
      </c>
      <c r="I40" s="16">
        <v>9755658</v>
      </c>
      <c r="J40" s="16">
        <f t="shared" si="0"/>
        <v>139622</v>
      </c>
      <c r="K40" s="18">
        <f t="shared" si="2"/>
        <v>1.4519704377146675E-2</v>
      </c>
      <c r="L40" s="1"/>
      <c r="N40" s="46"/>
    </row>
    <row r="41" spans="1:14" ht="15" customHeight="1" x14ac:dyDescent="0.25">
      <c r="A41" s="14" t="s">
        <v>34</v>
      </c>
      <c r="B41" s="14" t="s">
        <v>34</v>
      </c>
      <c r="C41" s="14" t="s">
        <v>85</v>
      </c>
      <c r="D41" s="15" t="s">
        <v>86</v>
      </c>
      <c r="E41" s="16">
        <v>9346846</v>
      </c>
      <c r="F41" s="16">
        <v>9346846</v>
      </c>
      <c r="G41" s="16">
        <v>6953560</v>
      </c>
      <c r="H41" s="16">
        <v>9616036</v>
      </c>
      <c r="I41" s="16">
        <v>9241258</v>
      </c>
      <c r="J41" s="16">
        <f t="shared" si="0"/>
        <v>-374778</v>
      </c>
      <c r="K41" s="18">
        <f t="shared" si="2"/>
        <v>-3.8974271726936127E-2</v>
      </c>
      <c r="L41" s="1"/>
      <c r="N41" s="46"/>
    </row>
    <row r="42" spans="1:14" ht="27" customHeight="1" x14ac:dyDescent="0.25">
      <c r="A42" s="14" t="s">
        <v>34</v>
      </c>
      <c r="B42" s="14" t="s">
        <v>34</v>
      </c>
      <c r="C42" s="14" t="s">
        <v>87</v>
      </c>
      <c r="D42" s="15" t="s">
        <v>88</v>
      </c>
      <c r="E42" s="16">
        <v>0</v>
      </c>
      <c r="F42" s="16">
        <v>0</v>
      </c>
      <c r="G42" s="16">
        <v>0</v>
      </c>
      <c r="H42" s="16">
        <v>0</v>
      </c>
      <c r="I42" s="16">
        <v>514400</v>
      </c>
      <c r="J42" s="16">
        <f t="shared" si="0"/>
        <v>514400</v>
      </c>
      <c r="K42" s="18" t="s">
        <v>34</v>
      </c>
      <c r="L42" s="1"/>
      <c r="N42" s="46"/>
    </row>
    <row r="43" spans="1:14" ht="15" customHeight="1" x14ac:dyDescent="0.25">
      <c r="A43" s="14" t="s">
        <v>34</v>
      </c>
      <c r="B43" s="14" t="s">
        <v>48</v>
      </c>
      <c r="C43" s="14" t="s">
        <v>34</v>
      </c>
      <c r="D43" s="15" t="s">
        <v>89</v>
      </c>
      <c r="E43" s="16">
        <v>103100</v>
      </c>
      <c r="F43" s="16">
        <v>103100</v>
      </c>
      <c r="G43" s="16">
        <v>20317</v>
      </c>
      <c r="H43" s="16">
        <v>106069</v>
      </c>
      <c r="I43" s="16">
        <v>102880</v>
      </c>
      <c r="J43" s="16">
        <f t="shared" si="0"/>
        <v>-3189</v>
      </c>
      <c r="K43" s="18">
        <f>(J43/H43)</f>
        <v>-3.0065334829214946E-2</v>
      </c>
      <c r="L43" s="1"/>
      <c r="N43" s="46"/>
    </row>
    <row r="44" spans="1:14" ht="15" customHeight="1" x14ac:dyDescent="0.25">
      <c r="A44" s="14" t="s">
        <v>34</v>
      </c>
      <c r="B44" s="14" t="s">
        <v>34</v>
      </c>
      <c r="C44" s="14" t="s">
        <v>90</v>
      </c>
      <c r="D44" s="15" t="s">
        <v>91</v>
      </c>
      <c r="E44" s="16">
        <v>103100</v>
      </c>
      <c r="F44" s="16">
        <v>103100</v>
      </c>
      <c r="G44" s="16">
        <v>20317</v>
      </c>
      <c r="H44" s="16">
        <v>106069</v>
      </c>
      <c r="I44" s="16">
        <v>102880</v>
      </c>
      <c r="J44" s="16">
        <f t="shared" si="0"/>
        <v>-3189</v>
      </c>
      <c r="K44" s="18">
        <f>(J44/H44)</f>
        <v>-3.0065334829214946E-2</v>
      </c>
      <c r="L44" s="1"/>
      <c r="N44" s="46"/>
    </row>
    <row r="45" spans="1:14" ht="15" customHeight="1" x14ac:dyDescent="0.25">
      <c r="A45" s="14" t="s">
        <v>92</v>
      </c>
      <c r="B45" s="14" t="s">
        <v>34</v>
      </c>
      <c r="C45" s="14" t="s">
        <v>34</v>
      </c>
      <c r="D45" s="15" t="s">
        <v>93</v>
      </c>
      <c r="E45" s="16">
        <v>10</v>
      </c>
      <c r="F45" s="16">
        <v>974144</v>
      </c>
      <c r="G45" s="16">
        <v>901741</v>
      </c>
      <c r="H45" s="16">
        <v>10</v>
      </c>
      <c r="I45" s="16">
        <v>10</v>
      </c>
      <c r="J45" s="17"/>
      <c r="K45" s="18" t="s">
        <v>34</v>
      </c>
      <c r="L45" s="1"/>
      <c r="N45" s="46"/>
    </row>
    <row r="46" spans="1:14" ht="15" customHeight="1" x14ac:dyDescent="0.25">
      <c r="A46" s="14" t="s">
        <v>34</v>
      </c>
      <c r="B46" s="14" t="s">
        <v>46</v>
      </c>
      <c r="C46" s="14" t="s">
        <v>34</v>
      </c>
      <c r="D46" s="15" t="s">
        <v>94</v>
      </c>
      <c r="E46" s="16">
        <v>10</v>
      </c>
      <c r="F46" s="16">
        <v>974144</v>
      </c>
      <c r="G46" s="16">
        <v>901741</v>
      </c>
      <c r="H46" s="16">
        <v>10</v>
      </c>
      <c r="I46" s="16">
        <v>10</v>
      </c>
      <c r="J46" s="17"/>
      <c r="K46" s="18" t="s">
        <v>34</v>
      </c>
      <c r="L46" s="1"/>
      <c r="N46" s="46"/>
    </row>
    <row r="47" spans="1:14" ht="15" customHeight="1" x14ac:dyDescent="0.25">
      <c r="A47" s="14" t="s">
        <v>95</v>
      </c>
      <c r="B47" s="14" t="s">
        <v>34</v>
      </c>
      <c r="C47" s="14" t="s">
        <v>34</v>
      </c>
      <c r="D47" s="15" t="s">
        <v>96</v>
      </c>
      <c r="E47" s="16">
        <v>245903</v>
      </c>
      <c r="F47" s="16">
        <v>245903</v>
      </c>
      <c r="G47" s="16">
        <v>39556</v>
      </c>
      <c r="H47" s="16">
        <v>252986</v>
      </c>
      <c r="I47" s="16">
        <v>167656</v>
      </c>
      <c r="J47" s="16">
        <f t="shared" ref="J47:J55" si="3">I47-H47</f>
        <v>-85330</v>
      </c>
      <c r="K47" s="18">
        <f t="shared" ref="K47:K55" si="4">(J47/H47)</f>
        <v>-0.33729139161850852</v>
      </c>
      <c r="L47" s="1"/>
      <c r="N47" s="46"/>
    </row>
    <row r="48" spans="1:14" ht="15" customHeight="1" x14ac:dyDescent="0.25">
      <c r="A48" s="14" t="s">
        <v>34</v>
      </c>
      <c r="B48" s="14" t="s">
        <v>83</v>
      </c>
      <c r="C48" s="14" t="s">
        <v>34</v>
      </c>
      <c r="D48" s="15" t="s">
        <v>97</v>
      </c>
      <c r="E48" s="16">
        <v>74232</v>
      </c>
      <c r="F48" s="16">
        <v>74232</v>
      </c>
      <c r="G48" s="16">
        <v>0</v>
      </c>
      <c r="H48" s="16">
        <v>76370</v>
      </c>
      <c r="I48" s="16">
        <v>0</v>
      </c>
      <c r="J48" s="16">
        <f t="shared" si="3"/>
        <v>-76370</v>
      </c>
      <c r="K48" s="18">
        <f t="shared" si="4"/>
        <v>-1</v>
      </c>
      <c r="L48" s="1"/>
      <c r="N48" s="46"/>
    </row>
    <row r="49" spans="1:14" ht="15" customHeight="1" x14ac:dyDescent="0.25">
      <c r="A49" s="14" t="s">
        <v>34</v>
      </c>
      <c r="B49" s="14" t="s">
        <v>98</v>
      </c>
      <c r="C49" s="14" t="s">
        <v>34</v>
      </c>
      <c r="D49" s="15" t="s">
        <v>99</v>
      </c>
      <c r="E49" s="16">
        <v>37639</v>
      </c>
      <c r="F49" s="16">
        <v>37639</v>
      </c>
      <c r="G49" s="16">
        <v>17305</v>
      </c>
      <c r="H49" s="16">
        <v>38723</v>
      </c>
      <c r="I49" s="16">
        <v>0</v>
      </c>
      <c r="J49" s="16">
        <f t="shared" si="3"/>
        <v>-38723</v>
      </c>
      <c r="K49" s="18">
        <f t="shared" si="4"/>
        <v>-1</v>
      </c>
      <c r="L49" s="1"/>
      <c r="N49" s="46"/>
    </row>
    <row r="50" spans="1:14" ht="15" customHeight="1" x14ac:dyDescent="0.25">
      <c r="A50" s="14" t="s">
        <v>34</v>
      </c>
      <c r="B50" s="14" t="s">
        <v>36</v>
      </c>
      <c r="C50" s="14" t="s">
        <v>34</v>
      </c>
      <c r="D50" s="15" t="s">
        <v>100</v>
      </c>
      <c r="E50" s="16">
        <v>8984</v>
      </c>
      <c r="F50" s="16">
        <v>8984</v>
      </c>
      <c r="G50" s="16">
        <v>1988</v>
      </c>
      <c r="H50" s="16">
        <v>9243</v>
      </c>
      <c r="I50" s="16">
        <v>0</v>
      </c>
      <c r="J50" s="16">
        <f t="shared" si="3"/>
        <v>-9243</v>
      </c>
      <c r="K50" s="18">
        <f t="shared" si="4"/>
        <v>-1</v>
      </c>
      <c r="L50" s="1"/>
      <c r="N50" s="46"/>
    </row>
    <row r="51" spans="1:14" ht="15" customHeight="1" x14ac:dyDescent="0.25">
      <c r="A51" s="14" t="s">
        <v>34</v>
      </c>
      <c r="B51" s="14" t="s">
        <v>101</v>
      </c>
      <c r="C51" s="14" t="s">
        <v>34</v>
      </c>
      <c r="D51" s="15" t="s">
        <v>102</v>
      </c>
      <c r="E51" s="16">
        <v>4021</v>
      </c>
      <c r="F51" s="16">
        <v>4021</v>
      </c>
      <c r="G51" s="16">
        <v>0</v>
      </c>
      <c r="H51" s="16">
        <v>4137</v>
      </c>
      <c r="I51" s="16">
        <v>0</v>
      </c>
      <c r="J51" s="16">
        <f t="shared" si="3"/>
        <v>-4137</v>
      </c>
      <c r="K51" s="18">
        <f t="shared" si="4"/>
        <v>-1</v>
      </c>
      <c r="L51" s="1"/>
      <c r="N51" s="46"/>
    </row>
    <row r="52" spans="1:14" ht="15" customHeight="1" x14ac:dyDescent="0.25">
      <c r="A52" s="14" t="s">
        <v>34</v>
      </c>
      <c r="B52" s="14" t="s">
        <v>103</v>
      </c>
      <c r="C52" s="14" t="s">
        <v>34</v>
      </c>
      <c r="D52" s="15" t="s">
        <v>104</v>
      </c>
      <c r="E52" s="16">
        <v>121027</v>
      </c>
      <c r="F52" s="16">
        <v>121027</v>
      </c>
      <c r="G52" s="16">
        <v>20263</v>
      </c>
      <c r="H52" s="16">
        <v>124513</v>
      </c>
      <c r="I52" s="16">
        <v>167656</v>
      </c>
      <c r="J52" s="16">
        <f t="shared" si="3"/>
        <v>43143</v>
      </c>
      <c r="K52" s="18">
        <f t="shared" si="4"/>
        <v>0.34649394039176634</v>
      </c>
      <c r="L52" s="1"/>
      <c r="N52" s="46"/>
    </row>
    <row r="53" spans="1:14" ht="15" customHeight="1" x14ac:dyDescent="0.25">
      <c r="A53" s="14" t="s">
        <v>105</v>
      </c>
      <c r="B53" s="14" t="s">
        <v>34</v>
      </c>
      <c r="C53" s="14" t="s">
        <v>34</v>
      </c>
      <c r="D53" s="15" t="s">
        <v>106</v>
      </c>
      <c r="E53" s="16">
        <v>128711</v>
      </c>
      <c r="F53" s="16">
        <v>128711</v>
      </c>
      <c r="G53" s="16">
        <v>0</v>
      </c>
      <c r="H53" s="16">
        <v>132418</v>
      </c>
      <c r="I53" s="16">
        <v>0</v>
      </c>
      <c r="J53" s="16">
        <f t="shared" si="3"/>
        <v>-132418</v>
      </c>
      <c r="K53" s="18">
        <f t="shared" si="4"/>
        <v>-1</v>
      </c>
      <c r="L53" s="1"/>
      <c r="N53" s="46"/>
    </row>
    <row r="54" spans="1:14" ht="15" customHeight="1" x14ac:dyDescent="0.25">
      <c r="A54" s="14" t="s">
        <v>34</v>
      </c>
      <c r="B54" s="14" t="s">
        <v>38</v>
      </c>
      <c r="C54" s="14" t="s">
        <v>34</v>
      </c>
      <c r="D54" s="15" t="s">
        <v>70</v>
      </c>
      <c r="E54" s="16">
        <v>128711</v>
      </c>
      <c r="F54" s="16">
        <v>128711</v>
      </c>
      <c r="G54" s="16">
        <v>0</v>
      </c>
      <c r="H54" s="16">
        <v>132418</v>
      </c>
      <c r="I54" s="16">
        <v>0</v>
      </c>
      <c r="J54" s="16">
        <f t="shared" si="3"/>
        <v>-132418</v>
      </c>
      <c r="K54" s="18">
        <f t="shared" si="4"/>
        <v>-1</v>
      </c>
      <c r="L54" s="1"/>
      <c r="N54" s="46"/>
    </row>
    <row r="55" spans="1:14" ht="15" customHeight="1" x14ac:dyDescent="0.25">
      <c r="A55" s="14" t="s">
        <v>34</v>
      </c>
      <c r="B55" s="14" t="s">
        <v>34</v>
      </c>
      <c r="C55" s="14" t="s">
        <v>79</v>
      </c>
      <c r="D55" s="15" t="s">
        <v>80</v>
      </c>
      <c r="E55" s="16">
        <v>128711</v>
      </c>
      <c r="F55" s="16">
        <v>128711</v>
      </c>
      <c r="G55" s="16">
        <v>0</v>
      </c>
      <c r="H55" s="16">
        <v>132418</v>
      </c>
      <c r="I55" s="16">
        <v>0</v>
      </c>
      <c r="J55" s="16">
        <f t="shared" si="3"/>
        <v>-132418</v>
      </c>
      <c r="K55" s="18">
        <f t="shared" si="4"/>
        <v>-1</v>
      </c>
      <c r="L55" s="1"/>
      <c r="N55" s="46"/>
    </row>
    <row r="56" spans="1:14" ht="15" customHeight="1" x14ac:dyDescent="0.25">
      <c r="A56" s="14" t="s">
        <v>107</v>
      </c>
      <c r="B56" s="14" t="s">
        <v>34</v>
      </c>
      <c r="C56" s="14" t="s">
        <v>34</v>
      </c>
      <c r="D56" s="15" t="s">
        <v>108</v>
      </c>
      <c r="E56" s="16">
        <v>10</v>
      </c>
      <c r="F56" s="16">
        <v>480204</v>
      </c>
      <c r="G56" s="16">
        <v>480204</v>
      </c>
      <c r="H56" s="16">
        <v>10</v>
      </c>
      <c r="I56" s="16">
        <v>10</v>
      </c>
      <c r="J56" s="17"/>
      <c r="K56" s="18" t="s">
        <v>34</v>
      </c>
      <c r="L56" s="1"/>
      <c r="N56" s="46"/>
    </row>
    <row r="57" spans="1:14" ht="15" customHeight="1" x14ac:dyDescent="0.25">
      <c r="A57" s="14" t="s">
        <v>34</v>
      </c>
      <c r="B57" s="14" t="s">
        <v>103</v>
      </c>
      <c r="C57" s="14" t="s">
        <v>34</v>
      </c>
      <c r="D57" s="15" t="s">
        <v>109</v>
      </c>
      <c r="E57" s="16">
        <v>10</v>
      </c>
      <c r="F57" s="16">
        <v>480204</v>
      </c>
      <c r="G57" s="16">
        <v>480204</v>
      </c>
      <c r="H57" s="16">
        <v>10</v>
      </c>
      <c r="I57" s="16">
        <v>10</v>
      </c>
      <c r="J57" s="17"/>
      <c r="K57" s="18" t="s">
        <v>34</v>
      </c>
      <c r="L57" s="1"/>
      <c r="N57" s="46"/>
    </row>
    <row r="58" spans="1:14" ht="15" customHeight="1" x14ac:dyDescent="0.25">
      <c r="A58" s="14" t="s">
        <v>110</v>
      </c>
      <c r="B58" s="14" t="s">
        <v>34</v>
      </c>
      <c r="C58" s="14" t="s">
        <v>34</v>
      </c>
      <c r="D58" s="15" t="s">
        <v>111</v>
      </c>
      <c r="E58" s="16">
        <v>0</v>
      </c>
      <c r="F58" s="16">
        <v>0</v>
      </c>
      <c r="G58" s="16">
        <v>0</v>
      </c>
      <c r="H58" s="16">
        <v>0</v>
      </c>
      <c r="I58" s="16">
        <v>10</v>
      </c>
      <c r="J58" s="16">
        <f>I58-H58</f>
        <v>10</v>
      </c>
      <c r="K58" s="18" t="s">
        <v>34</v>
      </c>
      <c r="L58" s="1"/>
      <c r="N58" s="46"/>
    </row>
    <row r="59" spans="1:14" ht="1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"/>
      <c r="N59" s="46"/>
    </row>
    <row r="60" spans="1:14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N60" s="46"/>
    </row>
    <row r="61" spans="1:14" ht="15" customHeight="1" x14ac:dyDescent="0.25">
      <c r="A61" s="24" t="s">
        <v>112</v>
      </c>
      <c r="B61" s="25"/>
      <c r="C61" s="25"/>
      <c r="D61" s="25"/>
      <c r="E61" s="20">
        <v>22774075</v>
      </c>
      <c r="F61" s="20">
        <v>22520555</v>
      </c>
      <c r="G61" s="20">
        <v>14020047</v>
      </c>
      <c r="H61" s="20">
        <v>23429971</v>
      </c>
      <c r="I61" s="20">
        <v>22677855</v>
      </c>
      <c r="J61" s="20">
        <v>-752116</v>
      </c>
      <c r="K61" s="21">
        <v>-3.2100594576066697E-2</v>
      </c>
      <c r="L61" s="1"/>
      <c r="N61" s="46"/>
    </row>
    <row r="62" spans="1:14" ht="15" customHeight="1" x14ac:dyDescent="0.25">
      <c r="A62" s="26" t="s">
        <v>113</v>
      </c>
      <c r="B62" s="27"/>
      <c r="C62" s="27"/>
      <c r="D62" s="27"/>
      <c r="E62" s="27"/>
      <c r="F62" s="27"/>
      <c r="G62" s="27"/>
      <c r="H62" s="27"/>
      <c r="I62" s="27"/>
      <c r="J62" s="1"/>
      <c r="K62" s="1"/>
      <c r="L62" s="1"/>
      <c r="N62" s="46"/>
    </row>
    <row r="63" spans="1:14" ht="5.099999999999999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N63" s="46"/>
    </row>
    <row r="64" spans="1:14" x14ac:dyDescent="0.25">
      <c r="N64" s="46"/>
    </row>
    <row r="65" spans="5:14" x14ac:dyDescent="0.25">
      <c r="N65" s="46"/>
    </row>
    <row r="66" spans="5:14" x14ac:dyDescent="0.25"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5:14" x14ac:dyDescent="0.25">
      <c r="E67" s="46"/>
      <c r="F67" s="46"/>
      <c r="G67" s="46"/>
      <c r="H67" s="46"/>
      <c r="I67" s="46"/>
      <c r="J67" s="46"/>
      <c r="K67" s="46"/>
      <c r="L67" s="46"/>
      <c r="M67" s="46"/>
      <c r="N67" s="46"/>
    </row>
    <row r="68" spans="5:14" x14ac:dyDescent="0.25">
      <c r="E68" s="46"/>
      <c r="F68" s="46"/>
      <c r="G68" s="46"/>
      <c r="H68" s="46"/>
      <c r="I68" s="46"/>
      <c r="J68" s="46"/>
      <c r="K68" s="46"/>
      <c r="L68" s="46"/>
      <c r="M68" s="46"/>
      <c r="N68" s="46"/>
    </row>
    <row r="69" spans="5:14" x14ac:dyDescent="0.25"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5:14" x14ac:dyDescent="0.25"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5:14" x14ac:dyDescent="0.25"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5:14" x14ac:dyDescent="0.25">
      <c r="E72" s="46"/>
      <c r="F72" s="46"/>
      <c r="G72" s="46"/>
      <c r="H72" s="46"/>
      <c r="I72" s="46"/>
      <c r="J72" s="46"/>
      <c r="K72" s="46"/>
      <c r="L72" s="46"/>
      <c r="M72" s="46"/>
    </row>
    <row r="73" spans="5:14" x14ac:dyDescent="0.25">
      <c r="E73" s="46"/>
      <c r="F73" s="46"/>
      <c r="G73" s="46"/>
      <c r="H73" s="46"/>
      <c r="I73" s="46"/>
      <c r="J73" s="46"/>
      <c r="K73" s="46"/>
      <c r="L73" s="46"/>
      <c r="M73" s="46"/>
    </row>
    <row r="74" spans="5:14" x14ac:dyDescent="0.25">
      <c r="E74" s="46"/>
      <c r="F74" s="46"/>
      <c r="G74" s="46"/>
      <c r="H74" s="46"/>
      <c r="I74" s="46"/>
      <c r="J74" s="46"/>
      <c r="K74" s="46"/>
      <c r="L74" s="46"/>
      <c r="M74" s="46"/>
    </row>
    <row r="75" spans="5:14" x14ac:dyDescent="0.25">
      <c r="E75" s="46"/>
      <c r="F75" s="46"/>
      <c r="G75" s="46"/>
      <c r="H75" s="46"/>
      <c r="I75" s="46"/>
      <c r="J75" s="46"/>
      <c r="K75" s="46"/>
      <c r="L75" s="46"/>
      <c r="M75" s="46"/>
    </row>
    <row r="76" spans="5:14" x14ac:dyDescent="0.25">
      <c r="E76" s="46"/>
      <c r="F76" s="46"/>
      <c r="G76" s="46"/>
      <c r="H76" s="46"/>
      <c r="I76" s="46"/>
      <c r="J76" s="46"/>
      <c r="K76" s="46"/>
      <c r="L76" s="46"/>
      <c r="M76" s="46"/>
    </row>
    <row r="77" spans="5:14" x14ac:dyDescent="0.25">
      <c r="E77" s="46"/>
      <c r="F77" s="46"/>
      <c r="G77" s="46"/>
      <c r="H77" s="46"/>
      <c r="I77" s="46"/>
      <c r="J77" s="46"/>
      <c r="K77" s="46"/>
      <c r="L77" s="46"/>
      <c r="M77" s="46"/>
    </row>
    <row r="78" spans="5:14" x14ac:dyDescent="0.25">
      <c r="E78" s="46"/>
      <c r="F78" s="46"/>
      <c r="G78" s="46"/>
      <c r="H78" s="46"/>
      <c r="I78" s="46"/>
      <c r="J78" s="46"/>
      <c r="K78" s="46"/>
      <c r="L78" s="46"/>
      <c r="M78" s="46"/>
    </row>
    <row r="79" spans="5:14" x14ac:dyDescent="0.25">
      <c r="E79" s="46"/>
      <c r="F79" s="46"/>
      <c r="G79" s="46"/>
      <c r="H79" s="46"/>
      <c r="I79" s="46"/>
      <c r="J79" s="46"/>
      <c r="K79" s="46"/>
      <c r="L79" s="46"/>
      <c r="M79" s="46"/>
    </row>
    <row r="80" spans="5:14" x14ac:dyDescent="0.25">
      <c r="E80" s="46"/>
      <c r="F80" s="46"/>
      <c r="G80" s="46"/>
      <c r="H80" s="46"/>
      <c r="I80" s="46"/>
      <c r="J80" s="46"/>
      <c r="K80" s="46"/>
      <c r="L80" s="46"/>
      <c r="M80" s="46"/>
    </row>
    <row r="81" spans="5:13" x14ac:dyDescent="0.25">
      <c r="E81" s="46"/>
      <c r="F81" s="46"/>
      <c r="G81" s="46"/>
      <c r="H81" s="46"/>
      <c r="I81" s="46"/>
      <c r="J81" s="46"/>
      <c r="K81" s="46"/>
      <c r="L81" s="46"/>
      <c r="M81" s="46"/>
    </row>
    <row r="82" spans="5:13" x14ac:dyDescent="0.25">
      <c r="E82" s="46"/>
      <c r="F82" s="46"/>
      <c r="G82" s="46"/>
      <c r="H82" s="46"/>
      <c r="I82" s="46"/>
      <c r="J82" s="46"/>
      <c r="K82" s="46"/>
      <c r="L82" s="46"/>
      <c r="M82" s="46"/>
    </row>
    <row r="83" spans="5:13" x14ac:dyDescent="0.25">
      <c r="E83" s="46"/>
      <c r="F83" s="46"/>
      <c r="G83" s="46"/>
      <c r="H83" s="46"/>
      <c r="I83" s="46"/>
      <c r="J83" s="46"/>
      <c r="K83" s="46"/>
      <c r="L83" s="46"/>
      <c r="M83" s="46"/>
    </row>
    <row r="84" spans="5:13" x14ac:dyDescent="0.25">
      <c r="E84" s="46"/>
      <c r="F84" s="46"/>
      <c r="G84" s="46"/>
      <c r="H84" s="46"/>
      <c r="I84" s="46"/>
      <c r="J84" s="46"/>
      <c r="K84" s="46"/>
      <c r="L84" s="46"/>
      <c r="M84" s="46"/>
    </row>
    <row r="85" spans="5:13" x14ac:dyDescent="0.25">
      <c r="E85" s="46"/>
      <c r="F85" s="46"/>
      <c r="G85" s="46"/>
      <c r="H85" s="46"/>
      <c r="I85" s="46"/>
      <c r="J85" s="46"/>
      <c r="K85" s="46"/>
      <c r="L85" s="46"/>
      <c r="M85" s="46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61:D61"/>
    <mergeCell ref="A62:I62"/>
    <mergeCell ref="A6:B6"/>
    <mergeCell ref="C6:F6"/>
    <mergeCell ref="A7:B7"/>
    <mergeCell ref="C7:F7"/>
    <mergeCell ref="A9:A11"/>
    <mergeCell ref="B9:B11"/>
    <mergeCell ref="C9:C11"/>
    <mergeCell ref="D9:D1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2026-09-30T14:06:50Z</dcterms:created>
  <dcterms:modified xsi:type="dcterms:W3CDTF">2026-09-30T16:42:02Z</dcterms:modified>
</cp:coreProperties>
</file>