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B5902960-59F5-43D3-A81C-F9E2D5CF2E25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8" i="1" l="1"/>
  <c r="L59" i="1"/>
  <c r="L60" i="1"/>
  <c r="L61" i="1"/>
  <c r="L62" i="1"/>
  <c r="L63" i="1"/>
  <c r="L64" i="1"/>
  <c r="L65" i="1"/>
  <c r="L66" i="1"/>
  <c r="L67" i="1"/>
  <c r="L68" i="1"/>
  <c r="L57" i="1"/>
  <c r="L56" i="1"/>
  <c r="K31" i="1"/>
  <c r="L31" i="1" s="1"/>
  <c r="K32" i="1"/>
  <c r="K33" i="1"/>
  <c r="K34" i="1"/>
  <c r="L34" i="1" s="1"/>
  <c r="K35" i="1"/>
  <c r="L35" i="1" s="1"/>
  <c r="K36" i="1"/>
  <c r="L36" i="1" s="1"/>
  <c r="K37" i="1"/>
  <c r="L37" i="1" s="1"/>
  <c r="K38" i="1"/>
  <c r="K39" i="1"/>
  <c r="K40" i="1"/>
  <c r="K41" i="1"/>
  <c r="K42" i="1"/>
  <c r="K43" i="1"/>
  <c r="L43" i="1" s="1"/>
  <c r="K44" i="1"/>
  <c r="L44" i="1" s="1"/>
  <c r="K45" i="1"/>
  <c r="K46" i="1"/>
  <c r="K47" i="1"/>
  <c r="L47" i="1" s="1"/>
  <c r="K48" i="1"/>
  <c r="L48" i="1" s="1"/>
  <c r="K49" i="1"/>
  <c r="K50" i="1"/>
  <c r="L50" i="1" s="1"/>
  <c r="K51" i="1"/>
  <c r="K52" i="1"/>
  <c r="L52" i="1" s="1"/>
  <c r="K53" i="1"/>
  <c r="K54" i="1"/>
  <c r="K55" i="1"/>
  <c r="K56" i="1"/>
  <c r="K57" i="1"/>
  <c r="K58" i="1"/>
  <c r="K59" i="1"/>
  <c r="K60" i="1"/>
  <c r="K61" i="1"/>
  <c r="K62" i="1"/>
  <c r="K63" i="1"/>
  <c r="K64" i="1"/>
  <c r="K66" i="1"/>
  <c r="K67" i="1"/>
  <c r="L32" i="1"/>
  <c r="L33" i="1"/>
  <c r="L38" i="1"/>
  <c r="L39" i="1"/>
  <c r="L40" i="1"/>
  <c r="L41" i="1"/>
  <c r="L42" i="1"/>
  <c r="L45" i="1"/>
  <c r="L46" i="1"/>
  <c r="L54" i="1"/>
  <c r="L55" i="1"/>
  <c r="K25" i="1"/>
  <c r="L25" i="1" s="1"/>
  <c r="K26" i="1"/>
  <c r="L26" i="1" s="1"/>
  <c r="K27" i="1"/>
  <c r="K28" i="1"/>
  <c r="L28" i="1"/>
  <c r="K13" i="1"/>
  <c r="L13" i="1"/>
  <c r="K14" i="1"/>
  <c r="L14" i="1"/>
  <c r="K15" i="1"/>
  <c r="L15" i="1" s="1"/>
  <c r="K16" i="1"/>
  <c r="L16" i="1" s="1"/>
  <c r="K17" i="1"/>
  <c r="L17" i="1" s="1"/>
  <c r="K18" i="1"/>
  <c r="L18" i="1" s="1"/>
  <c r="K19" i="1"/>
  <c r="L19" i="1" s="1"/>
  <c r="K20" i="1"/>
  <c r="L20" i="1"/>
  <c r="K21" i="1"/>
  <c r="L21" i="1"/>
  <c r="K22" i="1"/>
  <c r="L22" i="1"/>
  <c r="K68" i="1"/>
  <c r="K65" i="1"/>
  <c r="L53" i="1"/>
  <c r="L51" i="1"/>
  <c r="L49" i="1"/>
  <c r="K30" i="1"/>
  <c r="L30" i="1" s="1"/>
  <c r="K29" i="1"/>
  <c r="L29" i="1" s="1"/>
  <c r="K24" i="1"/>
  <c r="L24" i="1" s="1"/>
  <c r="K23" i="1"/>
  <c r="L23" i="1" s="1"/>
  <c r="K12" i="1"/>
  <c r="L12" i="1" s="1"/>
</calcChain>
</file>

<file path=xl/sharedStrings.xml><?xml version="1.0" encoding="utf-8"?>
<sst xmlns="http://schemas.openxmlformats.org/spreadsheetml/2006/main" count="329" uniqueCount="134">
  <si>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</si>
  <si>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</si>
  <si>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</si>
  <si>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</si>
  <si>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</si>
  <si>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26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</si>
  <si>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</si>
  <si>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</si>
  <si>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</si>
  <si>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</si>
  <si>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</si>
  <si>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</si>
  <si>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</si>
  <si>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</si>
  <si>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</si>
  <si>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</si>
  <si>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</si>
  <si>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</si>
  <si>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</si>
  <si>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</si>
  <si>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</si>
  <si>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</si>
  <si>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</si>
  <si>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</si>
  <si>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</si>
  <si>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</si>
  <si>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</si>
  <si>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</si>
  <si>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</si>
  <si>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</si>
  <si>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</si>
  <si>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</si>
  <si>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sz val="8"/>
        <rFont val="Times New Roman"/>
        <family val="1"/>
      </rPr>
      <t>*GASTOS-(Subt.25+30+32+34+35) + Item25.01+Intereses y Otros Gastos Financieros de Deuda</t>
    </r>
  </si>
  <si>
    <t>-</t>
  </si>
  <si>
    <r>
      <rPr>
        <sz val="11"/>
        <rFont val="Times New Roman"/>
        <family val="1"/>
      </rPr>
      <t>Partida:</t>
    </r>
  </si>
  <si>
    <r>
      <rPr>
        <sz val="11"/>
        <rFont val="Times New Roman"/>
        <family val="1"/>
      </rPr>
      <t>MINISTERIO DEL DEPORTE</t>
    </r>
  </si>
  <si>
    <r>
      <rPr>
        <sz val="11"/>
        <rFont val="Times New Roman"/>
        <family val="1"/>
      </rPr>
      <t>Capítulo:</t>
    </r>
  </si>
  <si>
    <r>
      <rPr>
        <sz val="11"/>
        <rFont val="Times New Roman"/>
        <family val="1"/>
      </rPr>
      <t>INSTITUTO NACIONAL DE DEPORTES</t>
    </r>
  </si>
  <si>
    <r>
      <rPr>
        <sz val="11"/>
        <rFont val="Times New Roman"/>
        <family val="1"/>
      </rPr>
      <t>Programa:</t>
    </r>
  </si>
  <si>
    <r>
      <rPr>
        <b/>
        <sz val="11"/>
        <rFont val="Times New Roman"/>
        <family val="1"/>
      </rPr>
      <t>INGRESOS</t>
    </r>
  </si>
  <si>
    <r>
      <rPr>
        <sz val="11"/>
        <rFont val="Times New Roman"/>
        <family val="1"/>
      </rPr>
      <t>05</t>
    </r>
  </si>
  <si>
    <r>
      <rPr>
        <sz val="11"/>
        <rFont val="Times New Roman"/>
        <family val="1"/>
      </rPr>
      <t>TRANSFERENCIAS CORRIENTES</t>
    </r>
  </si>
  <si>
    <r>
      <rPr>
        <sz val="11"/>
        <rFont val="Times New Roman"/>
        <family val="1"/>
      </rPr>
      <t>02</t>
    </r>
  </si>
  <si>
    <r>
      <rPr>
        <sz val="11"/>
        <rFont val="Times New Roman"/>
        <family val="1"/>
      </rPr>
      <t>Del Gobierno Central</t>
    </r>
  </si>
  <si>
    <r>
      <rPr>
        <sz val="11"/>
        <rFont val="Times New Roman"/>
        <family val="1"/>
      </rPr>
      <t>201</t>
    </r>
  </si>
  <si>
    <r>
      <rPr>
        <sz val="11"/>
        <rFont val="Times New Roman"/>
        <family val="1"/>
      </rPr>
      <t>Recuperación de Licencias Médicas - FONASA</t>
    </r>
  </si>
  <si>
    <r>
      <rPr>
        <sz val="11"/>
        <rFont val="Times New Roman"/>
        <family val="1"/>
      </rPr>
      <t>03</t>
    </r>
  </si>
  <si>
    <r>
      <rPr>
        <sz val="11"/>
        <rFont val="Times New Roman"/>
        <family val="1"/>
      </rPr>
      <t>De Otras Entidades Públicas</t>
    </r>
  </si>
  <si>
    <r>
      <rPr>
        <sz val="11"/>
        <rFont val="Times New Roman"/>
        <family val="1"/>
      </rPr>
      <t>008</t>
    </r>
  </si>
  <si>
    <r>
      <rPr>
        <sz val="11"/>
        <rFont val="Times New Roman"/>
        <family val="1"/>
      </rPr>
      <t>Polla Chilena de Beneficencia</t>
    </r>
  </si>
  <si>
    <r>
      <rPr>
        <sz val="11"/>
        <rFont val="Times New Roman"/>
        <family val="1"/>
      </rPr>
      <t>06</t>
    </r>
  </si>
  <si>
    <r>
      <rPr>
        <sz val="11"/>
        <rFont val="Times New Roman"/>
        <family val="1"/>
      </rPr>
      <t>RENTAS DE LA PROPIEDAD</t>
    </r>
  </si>
  <si>
    <r>
      <rPr>
        <sz val="11"/>
        <rFont val="Times New Roman"/>
        <family val="1"/>
      </rPr>
      <t>08</t>
    </r>
  </si>
  <si>
    <r>
      <rPr>
        <sz val="11"/>
        <rFont val="Times New Roman"/>
        <family val="1"/>
      </rPr>
      <t>OTROS INGRESOS CORRIENTES</t>
    </r>
  </si>
  <si>
    <r>
      <rPr>
        <sz val="11"/>
        <rFont val="Times New Roman"/>
        <family val="1"/>
      </rPr>
      <t>01</t>
    </r>
  </si>
  <si>
    <r>
      <rPr>
        <sz val="11"/>
        <rFont val="Times New Roman"/>
        <family val="1"/>
      </rPr>
      <t>Recuperaciones y Reembolsos por Licencias Médicas</t>
    </r>
  </si>
  <si>
    <r>
      <rPr>
        <sz val="11"/>
        <rFont val="Times New Roman"/>
        <family val="1"/>
      </rPr>
      <t>Multas y Sanciones Pecuniarias</t>
    </r>
  </si>
  <si>
    <r>
      <rPr>
        <sz val="11"/>
        <rFont val="Times New Roman"/>
        <family val="1"/>
      </rPr>
      <t>99</t>
    </r>
  </si>
  <si>
    <r>
      <rPr>
        <sz val="11"/>
        <rFont val="Times New Roman"/>
        <family val="1"/>
      </rPr>
      <t>Otros</t>
    </r>
  </si>
  <si>
    <r>
      <rPr>
        <sz val="11"/>
        <rFont val="Times New Roman"/>
        <family val="1"/>
      </rPr>
      <t>09</t>
    </r>
  </si>
  <si>
    <r>
      <rPr>
        <sz val="11"/>
        <rFont val="Times New Roman"/>
        <family val="1"/>
      </rPr>
      <t>APORTE FISCAL</t>
    </r>
  </si>
  <si>
    <r>
      <rPr>
        <sz val="11"/>
        <rFont val="Times New Roman"/>
        <family val="1"/>
      </rPr>
      <t>Libre</t>
    </r>
  </si>
  <si>
    <r>
      <rPr>
        <sz val="11"/>
        <rFont val="Times New Roman"/>
        <family val="1"/>
      </rPr>
      <t>12</t>
    </r>
  </si>
  <si>
    <r>
      <rPr>
        <sz val="11"/>
        <rFont val="Times New Roman"/>
        <family val="1"/>
      </rPr>
      <t>RECUPERACIÓN DE PRÉSTAMOS</t>
    </r>
  </si>
  <si>
    <r>
      <rPr>
        <sz val="11"/>
        <rFont val="Times New Roman"/>
        <family val="1"/>
      </rPr>
      <t>10</t>
    </r>
  </si>
  <si>
    <r>
      <rPr>
        <sz val="11"/>
        <rFont val="Times New Roman"/>
        <family val="1"/>
      </rPr>
      <t>Ingresos por Percibir</t>
    </r>
  </si>
  <si>
    <r>
      <rPr>
        <sz val="11"/>
        <rFont val="Times New Roman"/>
        <family val="1"/>
      </rPr>
      <t>13</t>
    </r>
  </si>
  <si>
    <r>
      <rPr>
        <sz val="11"/>
        <rFont val="Times New Roman"/>
        <family val="1"/>
      </rPr>
      <t>TRANSFERENCIAS PARA GASTOS DE CAPITAL</t>
    </r>
  </si>
  <si>
    <r>
      <rPr>
        <sz val="11"/>
        <rFont val="Times New Roman"/>
        <family val="1"/>
      </rPr>
      <t>15</t>
    </r>
  </si>
  <si>
    <r>
      <rPr>
        <sz val="11"/>
        <rFont val="Times New Roman"/>
        <family val="1"/>
      </rPr>
      <t>SALDO INICIAL DE CAJA</t>
    </r>
  </si>
  <si>
    <r>
      <rPr>
        <b/>
        <sz val="11"/>
        <rFont val="Times New Roman"/>
        <family val="1"/>
      </rPr>
      <t>GASTOS</t>
    </r>
  </si>
  <si>
    <r>
      <rPr>
        <sz val="11"/>
        <rFont val="Times New Roman"/>
        <family val="1"/>
      </rPr>
      <t>21</t>
    </r>
  </si>
  <si>
    <r>
      <rPr>
        <sz val="11"/>
        <rFont val="Times New Roman"/>
        <family val="1"/>
      </rPr>
      <t>GASTOS EN PERSONAL</t>
    </r>
  </si>
  <si>
    <r>
      <rPr>
        <sz val="11"/>
        <rFont val="Times New Roman"/>
        <family val="1"/>
      </rPr>
      <t>22</t>
    </r>
  </si>
  <si>
    <r>
      <rPr>
        <sz val="11"/>
        <rFont val="Times New Roman"/>
        <family val="1"/>
      </rPr>
      <t>BIENES Y SERVICIOS DE CONSUMO</t>
    </r>
  </si>
  <si>
    <r>
      <rPr>
        <sz val="11"/>
        <rFont val="Times New Roman"/>
        <family val="1"/>
      </rPr>
      <t>23</t>
    </r>
  </si>
  <si>
    <r>
      <rPr>
        <sz val="11"/>
        <rFont val="Times New Roman"/>
        <family val="1"/>
      </rPr>
      <t>PRESTACIONES DE SEGURIDAD SOCIAL</t>
    </r>
  </si>
  <si>
    <r>
      <rPr>
        <sz val="11"/>
        <rFont val="Times New Roman"/>
        <family val="1"/>
      </rPr>
      <t>Prestaciones Sociales del Empleador</t>
    </r>
  </si>
  <si>
    <r>
      <rPr>
        <sz val="11"/>
        <rFont val="Times New Roman"/>
        <family val="1"/>
      </rPr>
      <t>24</t>
    </r>
  </si>
  <si>
    <r>
      <rPr>
        <sz val="11"/>
        <rFont val="Times New Roman"/>
        <family val="1"/>
      </rPr>
      <t>Al Sector Privado</t>
    </r>
  </si>
  <si>
    <r>
      <rPr>
        <sz val="11"/>
        <rFont val="Times New Roman"/>
        <family val="1"/>
      </rPr>
      <t>337</t>
    </r>
  </si>
  <si>
    <r>
      <rPr>
        <sz val="11"/>
        <rFont val="Times New Roman"/>
        <family val="1"/>
      </rPr>
      <t>Fortalecimiento del Deporte de Rendimiento Convencional y Paralímpico</t>
    </r>
  </si>
  <si>
    <r>
      <rPr>
        <sz val="11"/>
        <rFont val="Times New Roman"/>
        <family val="1"/>
      </rPr>
      <t>338</t>
    </r>
  </si>
  <si>
    <r>
      <rPr>
        <sz val="11"/>
        <rFont val="Times New Roman"/>
        <family val="1"/>
      </rPr>
      <t>Art.5° Letra e) D.L. 1.298 y Ley 19.135</t>
    </r>
  </si>
  <si>
    <r>
      <rPr>
        <sz val="11"/>
        <rFont val="Times New Roman"/>
        <family val="1"/>
      </rPr>
      <t>340</t>
    </r>
  </si>
  <si>
    <r>
      <rPr>
        <sz val="11"/>
        <rFont val="Times New Roman"/>
        <family val="1"/>
      </rPr>
      <t>Art.1° Ley 19.135 C.O.CH.</t>
    </r>
  </si>
  <si>
    <r>
      <rPr>
        <sz val="11"/>
        <rFont val="Times New Roman"/>
        <family val="1"/>
      </rPr>
      <t>341</t>
    </r>
  </si>
  <si>
    <r>
      <rPr>
        <sz val="11"/>
        <rFont val="Times New Roman"/>
        <family val="1"/>
      </rPr>
      <t>Art. 1° Ley 19.135 Fed. D. Nacional</t>
    </r>
  </si>
  <si>
    <r>
      <rPr>
        <sz val="11"/>
        <rFont val="Times New Roman"/>
        <family val="1"/>
      </rPr>
      <t>345</t>
    </r>
  </si>
  <si>
    <r>
      <rPr>
        <sz val="11"/>
        <rFont val="Times New Roman"/>
        <family val="1"/>
      </rPr>
      <t>Art. Único Ley N° 19.909</t>
    </r>
  </si>
  <si>
    <r>
      <rPr>
        <sz val="11"/>
        <rFont val="Times New Roman"/>
        <family val="1"/>
      </rPr>
      <t>354</t>
    </r>
  </si>
  <si>
    <r>
      <rPr>
        <sz val="11"/>
        <rFont val="Times New Roman"/>
        <family val="1"/>
      </rPr>
      <t>ADO - Chile</t>
    </r>
  </si>
  <si>
    <r>
      <rPr>
        <sz val="11"/>
        <rFont val="Times New Roman"/>
        <family val="1"/>
      </rPr>
      <t>359</t>
    </r>
  </si>
  <si>
    <r>
      <rPr>
        <sz val="11"/>
        <rFont val="Times New Roman"/>
        <family val="1"/>
      </rPr>
      <t>Sistema Nacional de Competencias Deportivas</t>
    </r>
  </si>
  <si>
    <r>
      <rPr>
        <sz val="11"/>
        <rFont val="Times New Roman"/>
        <family val="1"/>
      </rPr>
      <t>381</t>
    </r>
  </si>
  <si>
    <r>
      <rPr>
        <sz val="11"/>
        <rFont val="Times New Roman"/>
        <family val="1"/>
      </rPr>
      <t>Asistencia a la Carrera Deportiva</t>
    </r>
  </si>
  <si>
    <r>
      <rPr>
        <sz val="11"/>
        <rFont val="Times New Roman"/>
        <family val="1"/>
      </rPr>
      <t>383</t>
    </r>
  </si>
  <si>
    <r>
      <rPr>
        <sz val="11"/>
        <rFont val="Times New Roman"/>
        <family val="1"/>
      </rPr>
      <t>COPACHI</t>
    </r>
  </si>
  <si>
    <r>
      <rPr>
        <sz val="11"/>
        <rFont val="Times New Roman"/>
        <family val="1"/>
      </rPr>
      <t>385</t>
    </r>
  </si>
  <si>
    <r>
      <rPr>
        <sz val="11"/>
        <rFont val="Times New Roman"/>
        <family val="1"/>
      </rPr>
      <t>Comité Nacional de Arbitraje</t>
    </r>
  </si>
  <si>
    <r>
      <rPr>
        <sz val="11"/>
        <rFont val="Times New Roman"/>
        <family val="1"/>
      </rPr>
      <t>387</t>
    </r>
  </si>
  <si>
    <r>
      <rPr>
        <sz val="11"/>
        <rFont val="Times New Roman"/>
        <family val="1"/>
      </rPr>
      <t>Special Olympics</t>
    </r>
  </si>
  <si>
    <r>
      <rPr>
        <sz val="11"/>
        <rFont val="Times New Roman"/>
        <family val="1"/>
      </rPr>
      <t>A Unidades o Programas del Servicio</t>
    </r>
  </si>
  <si>
    <r>
      <rPr>
        <sz val="11"/>
        <rFont val="Times New Roman"/>
        <family val="1"/>
      </rPr>
      <t>361</t>
    </r>
  </si>
  <si>
    <r>
      <rPr>
        <sz val="11"/>
        <rFont val="Times New Roman"/>
        <family val="1"/>
      </rPr>
      <t>Programa de Normalización de Infraestructura Deportiva</t>
    </r>
  </si>
  <si>
    <r>
      <rPr>
        <sz val="11"/>
        <rFont val="Times New Roman"/>
        <family val="1"/>
      </rPr>
      <t>365</t>
    </r>
  </si>
  <si>
    <r>
      <rPr>
        <sz val="11"/>
        <rFont val="Times New Roman"/>
        <family val="1"/>
      </rPr>
      <t>Sistema Nacional de Capacitación y Acreditación Deportiva</t>
    </r>
  </si>
  <si>
    <r>
      <rPr>
        <sz val="11"/>
        <rFont val="Times New Roman"/>
        <family val="1"/>
      </rPr>
      <t>25</t>
    </r>
  </si>
  <si>
    <r>
      <rPr>
        <sz val="11"/>
        <rFont val="Times New Roman"/>
        <family val="1"/>
      </rPr>
      <t>INTEGROS AL FISCO</t>
    </r>
  </si>
  <si>
    <r>
      <rPr>
        <sz val="11"/>
        <rFont val="Times New Roman"/>
        <family val="1"/>
      </rPr>
      <t>Impuestos</t>
    </r>
  </si>
  <si>
    <r>
      <rPr>
        <sz val="11"/>
        <rFont val="Times New Roman"/>
        <family val="1"/>
      </rPr>
      <t>Otros Integros al Fisco</t>
    </r>
  </si>
  <si>
    <r>
      <rPr>
        <sz val="11"/>
        <rFont val="Times New Roman"/>
        <family val="1"/>
      </rPr>
      <t>29</t>
    </r>
  </si>
  <si>
    <r>
      <rPr>
        <sz val="11"/>
        <rFont val="Times New Roman"/>
        <family val="1"/>
      </rPr>
      <t>ADQUISICIÓN DE ACTIVOS NO FINANCIEROS</t>
    </r>
  </si>
  <si>
    <r>
      <rPr>
        <sz val="11"/>
        <rFont val="Times New Roman"/>
        <family val="1"/>
      </rPr>
      <t>Vehículos</t>
    </r>
  </si>
  <si>
    <r>
      <rPr>
        <sz val="11"/>
        <rFont val="Times New Roman"/>
        <family val="1"/>
      </rPr>
      <t>04</t>
    </r>
  </si>
  <si>
    <r>
      <rPr>
        <sz val="11"/>
        <rFont val="Times New Roman"/>
        <family val="1"/>
      </rPr>
      <t>Mobiliario y Otros</t>
    </r>
  </si>
  <si>
    <r>
      <rPr>
        <sz val="11"/>
        <rFont val="Times New Roman"/>
        <family val="1"/>
      </rPr>
      <t>Máquinas y Equipos</t>
    </r>
  </si>
  <si>
    <r>
      <rPr>
        <sz val="11"/>
        <rFont val="Times New Roman"/>
        <family val="1"/>
      </rPr>
      <t>Equipos Informáticos</t>
    </r>
  </si>
  <si>
    <r>
      <rPr>
        <sz val="11"/>
        <rFont val="Times New Roman"/>
        <family val="1"/>
      </rPr>
      <t>07</t>
    </r>
  </si>
  <si>
    <r>
      <rPr>
        <sz val="11"/>
        <rFont val="Times New Roman"/>
        <family val="1"/>
      </rPr>
      <t>Programas Informáticos</t>
    </r>
  </si>
  <si>
    <r>
      <rPr>
        <sz val="11"/>
        <rFont val="Times New Roman"/>
        <family val="1"/>
      </rPr>
      <t>31</t>
    </r>
  </si>
  <si>
    <r>
      <rPr>
        <sz val="11"/>
        <rFont val="Times New Roman"/>
        <family val="1"/>
      </rPr>
      <t>INICIATIVAS DE INVERSIÓN</t>
    </r>
  </si>
  <si>
    <r>
      <rPr>
        <sz val="11"/>
        <rFont val="Times New Roman"/>
        <family val="1"/>
      </rPr>
      <t>Proyectos</t>
    </r>
  </si>
  <si>
    <r>
      <rPr>
        <sz val="11"/>
        <rFont val="Times New Roman"/>
        <family val="1"/>
      </rPr>
      <t>33</t>
    </r>
  </si>
  <si>
    <r>
      <rPr>
        <sz val="11"/>
        <rFont val="Times New Roman"/>
        <family val="1"/>
      </rPr>
      <t>TRANSFERENCIAS DE CAPITAL</t>
    </r>
  </si>
  <si>
    <r>
      <rPr>
        <sz val="11"/>
        <rFont val="Times New Roman"/>
        <family val="1"/>
      </rPr>
      <t>A Otras Entidades Públicas</t>
    </r>
  </si>
  <si>
    <r>
      <rPr>
        <sz val="11"/>
        <rFont val="Times New Roman"/>
        <family val="1"/>
      </rPr>
      <t>002</t>
    </r>
  </si>
  <si>
    <r>
      <rPr>
        <sz val="11"/>
        <rFont val="Times New Roman"/>
        <family val="1"/>
      </rPr>
      <t>Aportes para Inversiones en Infraestructura Deportiva</t>
    </r>
  </si>
  <si>
    <r>
      <rPr>
        <sz val="11"/>
        <rFont val="Times New Roman"/>
        <family val="1"/>
      </rPr>
      <t>34</t>
    </r>
  </si>
  <si>
    <r>
      <rPr>
        <sz val="11"/>
        <rFont val="Times New Roman"/>
        <family val="1"/>
      </rPr>
      <t>SERVICIO DE LA DEUDA</t>
    </r>
  </si>
  <si>
    <r>
      <rPr>
        <sz val="11"/>
        <rFont val="Times New Roman"/>
        <family val="1"/>
      </rPr>
      <t>Deuda Flotante</t>
    </r>
  </si>
  <si>
    <r>
      <rPr>
        <sz val="11"/>
        <rFont val="Times New Roman"/>
        <family val="1"/>
      </rPr>
      <t>35</t>
    </r>
  </si>
  <si>
    <r>
      <rPr>
        <sz val="11"/>
        <rFont val="Times New Roman"/>
        <family val="1"/>
      </rPr>
      <t>SALDO FINAL DE CAJA</t>
    </r>
  </si>
  <si>
    <r>
      <rPr>
        <b/>
        <sz val="11"/>
        <rFont val="Times New Roman"/>
        <family val="1"/>
      </rPr>
      <t>Gasto Estado de Operaciones*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</si>
</sst>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4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2"/>
    </font>
    <font>
      <b/>
      <sz val="11"/>
      <color rgb="FF000000"/>
      <name val="Times New Roman"/>
      <family val="2"/>
    </font>
    <font>
      <b/>
      <sz val="11"/>
      <name val="Times New Roman"/>
      <family val="1"/>
    </font>
  </fonts>
  <fills count="4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11" fillId="30" borderId="8" xfId="0" applyFont="1" applyFill="1" applyBorder="1" applyAlignment="1">
      <alignment horizontal="center" vertical="top" wrapText="1"/>
    </xf>
    <xf numFmtId="0" fontId="12" fillId="31" borderId="8" xfId="0" applyFont="1" applyFill="1" applyBorder="1" applyAlignment="1">
      <alignment horizontal="left" vertical="top" wrapText="1"/>
    </xf>
    <xf numFmtId="3" fontId="12" fillId="32" borderId="8" xfId="0" applyNumberFormat="1" applyFont="1" applyFill="1" applyBorder="1" applyAlignment="1">
      <alignment horizontal="right" vertical="top" wrapText="1"/>
    </xf>
    <xf numFmtId="164" fontId="12" fillId="33" borderId="8" xfId="0" applyNumberFormat="1" applyFont="1" applyFill="1" applyBorder="1" applyAlignment="1">
      <alignment horizontal="right" vertical="top" wrapText="1"/>
    </xf>
    <xf numFmtId="0" fontId="11" fillId="34" borderId="12" xfId="0" applyFont="1" applyFill="1" applyBorder="1" applyAlignment="1">
      <alignment horizontal="center" vertical="top" wrapText="1"/>
    </xf>
    <xf numFmtId="0" fontId="11" fillId="35" borderId="12" xfId="0" applyFont="1" applyFill="1" applyBorder="1" applyAlignment="1">
      <alignment horizontal="left" vertical="top" wrapText="1"/>
    </xf>
    <xf numFmtId="3" fontId="11" fillId="36" borderId="12" xfId="0" applyNumberFormat="1" applyFont="1" applyFill="1" applyBorder="1" applyAlignment="1">
      <alignment horizontal="right" vertical="top" wrapText="1"/>
    </xf>
    <xf numFmtId="164" fontId="11" fillId="37" borderId="12" xfId="0" applyNumberFormat="1" applyFont="1" applyFill="1" applyBorder="1" applyAlignment="1">
      <alignment horizontal="right" vertical="top" wrapText="1"/>
    </xf>
    <xf numFmtId="0" fontId="11" fillId="34" borderId="18" xfId="0" applyFont="1" applyFill="1" applyBorder="1" applyAlignment="1">
      <alignment horizontal="center" vertical="top" wrapText="1"/>
    </xf>
    <xf numFmtId="0" fontId="11" fillId="35" borderId="18" xfId="0" applyFont="1" applyFill="1" applyBorder="1" applyAlignment="1">
      <alignment horizontal="left" vertical="top" wrapText="1"/>
    </xf>
    <xf numFmtId="3" fontId="11" fillId="36" borderId="18" xfId="0" applyNumberFormat="1" applyFont="1" applyFill="1" applyBorder="1" applyAlignment="1">
      <alignment horizontal="right" vertical="top" wrapText="1"/>
    </xf>
    <xf numFmtId="164" fontId="11" fillId="37" borderId="18" xfId="0" applyNumberFormat="1" applyFont="1" applyFill="1" applyBorder="1" applyAlignment="1">
      <alignment horizontal="right" vertical="top" wrapText="1"/>
    </xf>
    <xf numFmtId="0" fontId="11" fillId="34" borderId="14" xfId="0" applyFont="1" applyFill="1" applyBorder="1" applyAlignment="1">
      <alignment horizontal="center" vertical="top" wrapText="1"/>
    </xf>
    <xf numFmtId="0" fontId="11" fillId="35" borderId="14" xfId="0" applyFont="1" applyFill="1" applyBorder="1" applyAlignment="1">
      <alignment horizontal="left" vertical="top" wrapText="1"/>
    </xf>
    <xf numFmtId="3" fontId="11" fillId="36" borderId="14" xfId="0" applyNumberFormat="1" applyFont="1" applyFill="1" applyBorder="1" applyAlignment="1">
      <alignment horizontal="right" vertical="top" wrapText="1"/>
    </xf>
    <xf numFmtId="164" fontId="11" fillId="37" borderId="14" xfId="0" applyNumberFormat="1" applyFont="1" applyFill="1" applyBorder="1" applyAlignment="1">
      <alignment horizontal="right" vertical="top" wrapText="1"/>
    </xf>
    <xf numFmtId="0" fontId="11" fillId="34" borderId="13" xfId="0" applyFont="1" applyFill="1" applyBorder="1" applyAlignment="1">
      <alignment horizontal="center" vertical="top" wrapText="1"/>
    </xf>
    <xf numFmtId="0" fontId="11" fillId="35" borderId="13" xfId="0" applyFont="1" applyFill="1" applyBorder="1" applyAlignment="1">
      <alignment horizontal="left" vertical="top" wrapText="1"/>
    </xf>
    <xf numFmtId="3" fontId="11" fillId="36" borderId="13" xfId="0" applyNumberFormat="1" applyFont="1" applyFill="1" applyBorder="1" applyAlignment="1">
      <alignment horizontal="right" vertical="top" wrapText="1"/>
    </xf>
    <xf numFmtId="3" fontId="11" fillId="36" borderId="15" xfId="0" applyNumberFormat="1" applyFont="1" applyFill="1" applyBorder="1" applyAlignment="1">
      <alignment horizontal="right" vertical="top" wrapText="1"/>
    </xf>
    <xf numFmtId="164" fontId="11" fillId="37" borderId="19" xfId="0" applyNumberFormat="1" applyFont="1" applyFill="1" applyBorder="1" applyAlignment="1">
      <alignment horizontal="right" vertical="top" wrapText="1"/>
    </xf>
    <xf numFmtId="3" fontId="11" fillId="36" borderId="16" xfId="0" applyNumberFormat="1" applyFont="1" applyFill="1" applyBorder="1" applyAlignment="1">
      <alignment horizontal="right" vertical="top" wrapText="1"/>
    </xf>
    <xf numFmtId="3" fontId="11" fillId="36" borderId="17" xfId="0" applyNumberFormat="1" applyFont="1" applyFill="1" applyBorder="1" applyAlignment="1">
      <alignment horizontal="right" vertical="top" wrapText="1"/>
    </xf>
    <xf numFmtId="164" fontId="11" fillId="37" borderId="20" xfId="0" applyNumberFormat="1" applyFont="1" applyFill="1" applyBorder="1" applyAlignment="1">
      <alignment horizontal="right" vertical="top" wrapText="1"/>
    </xf>
    <xf numFmtId="3" fontId="12" fillId="40" borderId="9" xfId="0" applyNumberFormat="1" applyFont="1" applyFill="1" applyBorder="1" applyAlignment="1">
      <alignment horizontal="right" vertical="center" wrapText="1"/>
    </xf>
    <xf numFmtId="164" fontId="12" fillId="41" borderId="9" xfId="0" applyNumberFormat="1" applyFont="1" applyFill="1" applyBorder="1" applyAlignment="1">
      <alignment horizontal="right" vertical="center" wrapText="1"/>
    </xf>
    <xf numFmtId="0" fontId="11" fillId="34" borderId="10" xfId="0" applyFont="1" applyFill="1" applyBorder="1" applyAlignment="1">
      <alignment horizontal="center" vertical="top" wrapText="1"/>
    </xf>
    <xf numFmtId="0" fontId="11" fillId="35" borderId="10" xfId="0" applyFont="1" applyFill="1" applyBorder="1" applyAlignment="1">
      <alignment horizontal="left" vertical="top" wrapText="1"/>
    </xf>
    <xf numFmtId="3" fontId="11" fillId="36" borderId="10" xfId="0" applyNumberFormat="1" applyFont="1" applyFill="1" applyBorder="1" applyAlignment="1">
      <alignment horizontal="right" vertical="top" wrapText="1"/>
    </xf>
    <xf numFmtId="164" fontId="11" fillId="37" borderId="10" xfId="0" applyNumberFormat="1" applyFont="1" applyFill="1" applyBorder="1" applyAlignment="1">
      <alignment horizontal="right" vertical="top" wrapText="1"/>
    </xf>
    <xf numFmtId="3" fontId="11" fillId="36" borderId="21" xfId="0" applyNumberFormat="1" applyFont="1" applyFill="1" applyBorder="1" applyAlignment="1">
      <alignment horizontal="right" vertical="top" wrapText="1"/>
    </xf>
    <xf numFmtId="164" fontId="11" fillId="37" borderId="13" xfId="0" applyNumberFormat="1" applyFont="1" applyFill="1" applyBorder="1" applyAlignment="1">
      <alignment horizontal="right" vertical="top" wrapText="1"/>
    </xf>
    <xf numFmtId="0" fontId="11" fillId="34" borderId="22" xfId="0" applyFont="1" applyFill="1" applyBorder="1" applyAlignment="1">
      <alignment horizontal="center" vertical="top" wrapText="1"/>
    </xf>
    <xf numFmtId="0" fontId="11" fillId="35" borderId="22" xfId="0" applyFont="1" applyFill="1" applyBorder="1" applyAlignment="1">
      <alignment horizontal="left" vertical="top" wrapText="1"/>
    </xf>
    <xf numFmtId="3" fontId="11" fillId="36" borderId="22" xfId="0" applyNumberFormat="1" applyFont="1" applyFill="1" applyBorder="1" applyAlignment="1">
      <alignment horizontal="right" vertical="top" wrapText="1"/>
    </xf>
    <xf numFmtId="164" fontId="11" fillId="37" borderId="22" xfId="0" applyNumberFormat="1" applyFont="1" applyFill="1" applyBorder="1" applyAlignment="1">
      <alignment horizontal="right" vertical="top" wrapText="1"/>
    </xf>
    <xf numFmtId="0" fontId="11" fillId="34" borderId="23" xfId="0" applyFont="1" applyFill="1" applyBorder="1" applyAlignment="1">
      <alignment horizontal="center" vertical="top" wrapText="1"/>
    </xf>
    <xf numFmtId="0" fontId="11" fillId="35" borderId="23" xfId="0" applyFont="1" applyFill="1" applyBorder="1" applyAlignment="1">
      <alignment horizontal="left" vertical="top" wrapText="1"/>
    </xf>
    <xf numFmtId="3" fontId="11" fillId="36" borderId="23" xfId="0" applyNumberFormat="1" applyFont="1" applyFill="1" applyBorder="1" applyAlignment="1">
      <alignment horizontal="right" vertical="top" wrapText="1"/>
    </xf>
    <xf numFmtId="164" fontId="11" fillId="37" borderId="23" xfId="0" applyNumberFormat="1" applyFont="1" applyFill="1" applyBorder="1" applyAlignment="1">
      <alignment horizontal="right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12" fillId="38" borderId="9" xfId="0" applyFont="1" applyFill="1" applyBorder="1" applyAlignment="1">
      <alignment horizontal="left" vertical="top" wrapText="1"/>
    </xf>
    <xf numFmtId="0" fontId="12" fillId="39" borderId="9" xfId="0" applyFont="1" applyFill="1" applyBorder="1" applyAlignment="1" applyProtection="1">
      <alignment horizontal="left" vertical="top" wrapText="1"/>
      <protection locked="0"/>
    </xf>
    <xf numFmtId="0" fontId="4" fillId="42" borderId="1" xfId="0" applyFont="1" applyFill="1" applyBorder="1" applyAlignment="1">
      <alignment horizontal="left" wrapText="1"/>
    </xf>
    <xf numFmtId="0" fontId="4" fillId="43" borderId="1" xfId="0" applyFont="1" applyFill="1" applyBorder="1" applyAlignment="1" applyProtection="1">
      <alignment horizontal="left" wrapText="1"/>
      <protection locked="0"/>
    </xf>
    <xf numFmtId="0" fontId="9" fillId="12" borderId="4" xfId="0" applyFont="1" applyFill="1" applyBorder="1" applyAlignment="1">
      <alignment horizontal="left" vertical="top" wrapText="1"/>
    </xf>
    <xf numFmtId="0" fontId="9" fillId="13" borderId="4" xfId="0" applyFont="1" applyFill="1" applyBorder="1" applyAlignment="1" applyProtection="1">
      <alignment horizontal="left" vertical="top" wrapText="1"/>
      <protection locked="0"/>
    </xf>
    <xf numFmtId="0" fontId="9" fillId="14" borderId="5" xfId="0" applyFont="1" applyFill="1" applyBorder="1" applyAlignment="1">
      <alignment horizontal="left" vertical="top" wrapText="1"/>
    </xf>
    <xf numFmtId="0" fontId="9" fillId="15" borderId="5" xfId="0" applyFont="1" applyFill="1" applyBorder="1" applyAlignment="1" applyProtection="1">
      <alignment horizontal="left" vertical="top" wrapText="1"/>
      <protection locked="0"/>
    </xf>
    <xf numFmtId="0" fontId="9" fillId="16" borderId="6" xfId="0" applyFont="1" applyFill="1" applyBorder="1" applyAlignment="1">
      <alignment horizontal="left" vertical="top" wrapText="1"/>
    </xf>
    <xf numFmtId="0" fontId="9" fillId="17" borderId="6" xfId="0" applyFont="1" applyFill="1" applyBorder="1" applyAlignment="1" applyProtection="1">
      <alignment horizontal="left" vertical="top" wrapText="1"/>
      <protection locked="0"/>
    </xf>
    <xf numFmtId="0" fontId="9" fillId="18" borderId="7" xfId="0" applyFont="1" applyFill="1" applyBorder="1" applyAlignment="1">
      <alignment horizontal="left" vertical="top" wrapText="1"/>
    </xf>
    <xf numFmtId="0" fontId="9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9" fillId="8" borderId="2" xfId="0" applyFont="1" applyFill="1" applyBorder="1" applyAlignment="1">
      <alignment horizontal="left" vertical="top" wrapText="1"/>
    </xf>
    <xf numFmtId="0" fontId="9" fillId="9" borderId="2" xfId="0" applyFont="1" applyFill="1" applyBorder="1" applyAlignment="1" applyProtection="1">
      <alignment horizontal="left" vertical="top" wrapText="1"/>
      <protection locked="0"/>
    </xf>
    <xf numFmtId="0" fontId="9" fillId="10" borderId="3" xfId="0" applyFont="1" applyFill="1" applyBorder="1" applyAlignment="1">
      <alignment horizontal="left" vertical="top" wrapText="1"/>
    </xf>
    <xf numFmtId="0" fontId="9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72"/>
  <sheetViews>
    <sheetView tabSelected="1" topLeftCell="A10" zoomScaleNormal="100" workbookViewId="0">
      <selection activeCell="J17" sqref="J17"/>
    </sheetView>
  </sheetViews>
  <sheetFormatPr baseColWidth="10" defaultColWidth="8.85546875" defaultRowHeight="15" x14ac:dyDescent="0.25"/>
  <cols>
    <col min="1" max="1" width="4.7109375" customWidth="1"/>
    <col min="2" max="2" width="5" customWidth="1"/>
    <col min="3" max="3" width="4.7109375" customWidth="1"/>
    <col min="4" max="4" width="5.140625" customWidth="1"/>
    <col min="5" max="5" width="35.140625" customWidth="1"/>
    <col min="6" max="9" width="15" customWidth="1"/>
    <col min="10" max="10" width="16" customWidth="1"/>
    <col min="11" max="12" width="15" customWidth="1"/>
    <col min="13" max="13" width="5.42578125" customWidth="1"/>
  </cols>
  <sheetData>
    <row r="1" spans="1:13" ht="16.899999999999999" customHeight="1" x14ac:dyDescent="0.25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1"/>
      <c r="L1" s="1"/>
      <c r="M1" s="1"/>
    </row>
    <row r="2" spans="1:13" ht="16.899999999999999" customHeight="1" x14ac:dyDescent="0.25">
      <c r="A2" s="66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1"/>
      <c r="L2" s="1"/>
      <c r="M2" s="1"/>
    </row>
    <row r="3" spans="1:13" ht="15" customHeight="1" x14ac:dyDescent="0.25">
      <c r="A3" s="68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70" t="s">
        <v>34</v>
      </c>
      <c r="B5" s="71"/>
      <c r="C5" s="72" t="s">
        <v>35</v>
      </c>
      <c r="D5" s="73"/>
      <c r="E5" s="73"/>
      <c r="F5" s="73"/>
      <c r="G5" s="73"/>
      <c r="H5" s="1"/>
      <c r="I5" s="2" t="s">
        <v>4</v>
      </c>
      <c r="J5" s="2" t="s">
        <v>5</v>
      </c>
      <c r="K5" s="1"/>
      <c r="L5" s="1"/>
      <c r="M5" s="1"/>
    </row>
    <row r="6" spans="1:13" ht="15" customHeight="1" x14ac:dyDescent="0.25">
      <c r="A6" s="56" t="s">
        <v>36</v>
      </c>
      <c r="B6" s="57"/>
      <c r="C6" s="58" t="s">
        <v>37</v>
      </c>
      <c r="D6" s="59"/>
      <c r="E6" s="59"/>
      <c r="F6" s="59"/>
      <c r="G6" s="59"/>
      <c r="H6" s="1"/>
      <c r="I6" s="2" t="s">
        <v>6</v>
      </c>
      <c r="J6" s="2" t="s">
        <v>7</v>
      </c>
      <c r="K6" s="1"/>
      <c r="L6" s="1"/>
      <c r="M6" s="1"/>
    </row>
    <row r="7" spans="1:13" ht="15" customHeight="1" x14ac:dyDescent="0.25">
      <c r="A7" s="60" t="s">
        <v>38</v>
      </c>
      <c r="B7" s="61"/>
      <c r="C7" s="62" t="s">
        <v>37</v>
      </c>
      <c r="D7" s="63"/>
      <c r="E7" s="63"/>
      <c r="F7" s="63"/>
      <c r="G7" s="63"/>
      <c r="H7" s="1"/>
      <c r="I7" s="2" t="s">
        <v>8</v>
      </c>
      <c r="J7" s="2" t="s">
        <v>9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10</v>
      </c>
      <c r="I8" s="1"/>
      <c r="J8" s="1"/>
      <c r="K8" s="1"/>
      <c r="L8" s="1"/>
      <c r="M8" s="1"/>
    </row>
    <row r="9" spans="1:13" ht="15" customHeight="1" x14ac:dyDescent="0.25">
      <c r="A9" s="64" t="s">
        <v>11</v>
      </c>
      <c r="B9" s="64" t="s">
        <v>12</v>
      </c>
      <c r="C9" s="64" t="s">
        <v>13</v>
      </c>
      <c r="D9" s="64" t="s">
        <v>14</v>
      </c>
      <c r="E9" s="64" t="s">
        <v>15</v>
      </c>
      <c r="F9" s="4" t="s">
        <v>16</v>
      </c>
      <c r="G9" s="5" t="s">
        <v>17</v>
      </c>
      <c r="H9" s="5" t="s">
        <v>18</v>
      </c>
      <c r="I9" s="5" t="s">
        <v>19</v>
      </c>
      <c r="J9" s="5" t="s">
        <v>20</v>
      </c>
      <c r="K9" s="5" t="s">
        <v>21</v>
      </c>
      <c r="L9" s="5" t="s">
        <v>22</v>
      </c>
      <c r="M9" s="1"/>
    </row>
    <row r="10" spans="1:13" ht="79.900000000000006" customHeight="1" x14ac:dyDescent="0.25">
      <c r="A10" s="65"/>
      <c r="B10" s="65"/>
      <c r="C10" s="65"/>
      <c r="D10" s="65"/>
      <c r="E10" s="65"/>
      <c r="F10" s="6" t="s">
        <v>23</v>
      </c>
      <c r="G10" s="7" t="s">
        <v>24</v>
      </c>
      <c r="H10" s="7" t="s">
        <v>25</v>
      </c>
      <c r="I10" s="7" t="s">
        <v>23</v>
      </c>
      <c r="J10" s="7" t="s">
        <v>26</v>
      </c>
      <c r="K10" s="50" t="s">
        <v>27</v>
      </c>
      <c r="L10" s="50" t="s">
        <v>28</v>
      </c>
      <c r="M10" s="1"/>
    </row>
    <row r="11" spans="1:13" ht="30" customHeight="1" x14ac:dyDescent="0.25">
      <c r="A11" s="65"/>
      <c r="B11" s="65"/>
      <c r="C11" s="65"/>
      <c r="D11" s="65"/>
      <c r="E11" s="65"/>
      <c r="F11" s="9" t="s">
        <v>29</v>
      </c>
      <c r="G11" s="8" t="s">
        <v>29</v>
      </c>
      <c r="H11" s="8" t="s">
        <v>29</v>
      </c>
      <c r="I11" s="8" t="s">
        <v>30</v>
      </c>
      <c r="J11" s="8" t="s">
        <v>30</v>
      </c>
      <c r="K11" s="51"/>
      <c r="L11" s="51"/>
      <c r="M11" s="1"/>
    </row>
    <row r="12" spans="1:13" ht="15" customHeight="1" x14ac:dyDescent="0.25">
      <c r="A12" s="10" t="s">
        <v>31</v>
      </c>
      <c r="B12" s="10" t="s">
        <v>31</v>
      </c>
      <c r="C12" s="10" t="s">
        <v>31</v>
      </c>
      <c r="D12" s="10" t="s">
        <v>31</v>
      </c>
      <c r="E12" s="11" t="s">
        <v>39</v>
      </c>
      <c r="F12" s="12">
        <v>112483082</v>
      </c>
      <c r="G12" s="12">
        <v>118906547</v>
      </c>
      <c r="H12" s="12">
        <v>78314201</v>
      </c>
      <c r="I12" s="12">
        <v>115722593</v>
      </c>
      <c r="J12" s="12">
        <v>112722422</v>
      </c>
      <c r="K12" s="12">
        <f>J12-I12</f>
        <v>-3000171</v>
      </c>
      <c r="L12" s="13">
        <f>(K12/I12)</f>
        <v>-2.5925542473801983E-2</v>
      </c>
      <c r="M12" s="1"/>
    </row>
    <row r="13" spans="1:13" ht="15" customHeight="1" x14ac:dyDescent="0.25">
      <c r="A13" s="14" t="s">
        <v>40</v>
      </c>
      <c r="B13" s="14" t="s">
        <v>31</v>
      </c>
      <c r="C13" s="14" t="s">
        <v>31</v>
      </c>
      <c r="D13" s="14" t="s">
        <v>31</v>
      </c>
      <c r="E13" s="15" t="s">
        <v>41</v>
      </c>
      <c r="F13" s="16">
        <v>17850472</v>
      </c>
      <c r="G13" s="16">
        <v>17850472</v>
      </c>
      <c r="H13" s="16">
        <v>10849288</v>
      </c>
      <c r="I13" s="16">
        <v>18364565</v>
      </c>
      <c r="J13" s="16">
        <v>18364565</v>
      </c>
      <c r="K13" s="16">
        <f t="shared" ref="K13:K22" si="0">J13-I13</f>
        <v>0</v>
      </c>
      <c r="L13" s="17">
        <f t="shared" ref="L13:L22" si="1">(K13/I13)</f>
        <v>0</v>
      </c>
      <c r="M13" s="1"/>
    </row>
    <row r="14" spans="1:13" ht="15" customHeight="1" x14ac:dyDescent="0.25">
      <c r="A14" s="14" t="s">
        <v>31</v>
      </c>
      <c r="B14" s="14" t="s">
        <v>42</v>
      </c>
      <c r="C14" s="14" t="s">
        <v>31</v>
      </c>
      <c r="D14" s="14" t="s">
        <v>31</v>
      </c>
      <c r="E14" s="15" t="s">
        <v>43</v>
      </c>
      <c r="F14" s="16">
        <v>10</v>
      </c>
      <c r="G14" s="16">
        <v>10</v>
      </c>
      <c r="H14" s="16">
        <v>211265</v>
      </c>
      <c r="I14" s="16">
        <v>10</v>
      </c>
      <c r="J14" s="16">
        <v>10</v>
      </c>
      <c r="K14" s="16">
        <f t="shared" si="0"/>
        <v>0</v>
      </c>
      <c r="L14" s="17">
        <f t="shared" si="1"/>
        <v>0</v>
      </c>
      <c r="M14" s="1"/>
    </row>
    <row r="15" spans="1:13" ht="15" customHeight="1" x14ac:dyDescent="0.25">
      <c r="A15" s="14" t="s">
        <v>31</v>
      </c>
      <c r="B15" s="14" t="s">
        <v>31</v>
      </c>
      <c r="C15" s="14" t="s">
        <v>44</v>
      </c>
      <c r="D15" s="14" t="s">
        <v>31</v>
      </c>
      <c r="E15" s="15" t="s">
        <v>45</v>
      </c>
      <c r="F15" s="16">
        <v>10</v>
      </c>
      <c r="G15" s="16">
        <v>10</v>
      </c>
      <c r="H15" s="16">
        <v>211265</v>
      </c>
      <c r="I15" s="16">
        <v>10</v>
      </c>
      <c r="J15" s="16">
        <v>10</v>
      </c>
      <c r="K15" s="16">
        <f t="shared" si="0"/>
        <v>0</v>
      </c>
      <c r="L15" s="17">
        <f t="shared" si="1"/>
        <v>0</v>
      </c>
      <c r="M15" s="1"/>
    </row>
    <row r="16" spans="1:13" ht="15" customHeight="1" x14ac:dyDescent="0.25">
      <c r="A16" s="14" t="s">
        <v>31</v>
      </c>
      <c r="B16" s="14" t="s">
        <v>46</v>
      </c>
      <c r="C16" s="14" t="s">
        <v>31</v>
      </c>
      <c r="D16" s="14" t="s">
        <v>31</v>
      </c>
      <c r="E16" s="15" t="s">
        <v>47</v>
      </c>
      <c r="F16" s="16">
        <v>17850462</v>
      </c>
      <c r="G16" s="16">
        <v>17850462</v>
      </c>
      <c r="H16" s="16">
        <v>10638023</v>
      </c>
      <c r="I16" s="16">
        <v>18364555</v>
      </c>
      <c r="J16" s="16">
        <v>18364555</v>
      </c>
      <c r="K16" s="16">
        <f t="shared" si="0"/>
        <v>0</v>
      </c>
      <c r="L16" s="17">
        <f t="shared" si="1"/>
        <v>0</v>
      </c>
      <c r="M16" s="1"/>
    </row>
    <row r="17" spans="1:13" ht="15" customHeight="1" x14ac:dyDescent="0.25">
      <c r="A17" s="14" t="s">
        <v>31</v>
      </c>
      <c r="B17" s="14" t="s">
        <v>31</v>
      </c>
      <c r="C17" s="14" t="s">
        <v>48</v>
      </c>
      <c r="D17" s="14" t="s">
        <v>31</v>
      </c>
      <c r="E17" s="15" t="s">
        <v>49</v>
      </c>
      <c r="F17" s="16">
        <v>17850462</v>
      </c>
      <c r="G17" s="16">
        <v>17850462</v>
      </c>
      <c r="H17" s="16">
        <v>10638023</v>
      </c>
      <c r="I17" s="16">
        <v>18364555</v>
      </c>
      <c r="J17" s="16">
        <v>18364555</v>
      </c>
      <c r="K17" s="16">
        <f t="shared" si="0"/>
        <v>0</v>
      </c>
      <c r="L17" s="17">
        <f t="shared" si="1"/>
        <v>0</v>
      </c>
      <c r="M17" s="1"/>
    </row>
    <row r="18" spans="1:13" ht="15" customHeight="1" x14ac:dyDescent="0.25">
      <c r="A18" s="14" t="s">
        <v>50</v>
      </c>
      <c r="B18" s="14" t="s">
        <v>31</v>
      </c>
      <c r="C18" s="14" t="s">
        <v>31</v>
      </c>
      <c r="D18" s="14" t="s">
        <v>31</v>
      </c>
      <c r="E18" s="15" t="s">
        <v>51</v>
      </c>
      <c r="F18" s="16">
        <v>10</v>
      </c>
      <c r="G18" s="16">
        <v>10</v>
      </c>
      <c r="H18" s="16">
        <v>685</v>
      </c>
      <c r="I18" s="16">
        <v>10</v>
      </c>
      <c r="J18" s="16">
        <v>10</v>
      </c>
      <c r="K18" s="16">
        <f t="shared" si="0"/>
        <v>0</v>
      </c>
      <c r="L18" s="17">
        <f t="shared" si="1"/>
        <v>0</v>
      </c>
      <c r="M18" s="1"/>
    </row>
    <row r="19" spans="1:13" ht="15" customHeight="1" x14ac:dyDescent="0.25">
      <c r="A19" s="14" t="s">
        <v>52</v>
      </c>
      <c r="B19" s="14" t="s">
        <v>31</v>
      </c>
      <c r="C19" s="14" t="s">
        <v>31</v>
      </c>
      <c r="D19" s="14" t="s">
        <v>31</v>
      </c>
      <c r="E19" s="15" t="s">
        <v>53</v>
      </c>
      <c r="F19" s="16">
        <v>1701902</v>
      </c>
      <c r="G19" s="16">
        <v>1701902</v>
      </c>
      <c r="H19" s="16">
        <v>3549086</v>
      </c>
      <c r="I19" s="16">
        <v>1701902</v>
      </c>
      <c r="J19" s="16">
        <v>1701902</v>
      </c>
      <c r="K19" s="16">
        <f t="shared" si="0"/>
        <v>0</v>
      </c>
      <c r="L19" s="17">
        <f t="shared" si="1"/>
        <v>0</v>
      </c>
      <c r="M19" s="1"/>
    </row>
    <row r="20" spans="1:13" ht="27" customHeight="1" x14ac:dyDescent="0.25">
      <c r="A20" s="14" t="s">
        <v>31</v>
      </c>
      <c r="B20" s="14" t="s">
        <v>54</v>
      </c>
      <c r="C20" s="14" t="s">
        <v>31</v>
      </c>
      <c r="D20" s="14" t="s">
        <v>31</v>
      </c>
      <c r="E20" s="15" t="s">
        <v>55</v>
      </c>
      <c r="F20" s="16">
        <v>681696</v>
      </c>
      <c r="G20" s="16">
        <v>681696</v>
      </c>
      <c r="H20" s="16">
        <v>322766</v>
      </c>
      <c r="I20" s="16">
        <v>681696</v>
      </c>
      <c r="J20" s="16">
        <v>681696</v>
      </c>
      <c r="K20" s="16">
        <f t="shared" si="0"/>
        <v>0</v>
      </c>
      <c r="L20" s="17">
        <f t="shared" si="1"/>
        <v>0</v>
      </c>
      <c r="M20" s="1"/>
    </row>
    <row r="21" spans="1:13" ht="15" customHeight="1" x14ac:dyDescent="0.25">
      <c r="A21" s="14" t="s">
        <v>31</v>
      </c>
      <c r="B21" s="14" t="s">
        <v>42</v>
      </c>
      <c r="C21" s="14" t="s">
        <v>31</v>
      </c>
      <c r="D21" s="14" t="s">
        <v>31</v>
      </c>
      <c r="E21" s="15" t="s">
        <v>56</v>
      </c>
      <c r="F21" s="16">
        <v>10</v>
      </c>
      <c r="G21" s="16">
        <v>10</v>
      </c>
      <c r="H21" s="16">
        <v>286229</v>
      </c>
      <c r="I21" s="16">
        <v>10</v>
      </c>
      <c r="J21" s="16">
        <v>10</v>
      </c>
      <c r="K21" s="16">
        <f t="shared" si="0"/>
        <v>0</v>
      </c>
      <c r="L21" s="17">
        <f t="shared" si="1"/>
        <v>0</v>
      </c>
      <c r="M21" s="1"/>
    </row>
    <row r="22" spans="1:13" ht="15" customHeight="1" x14ac:dyDescent="0.25">
      <c r="A22" s="14" t="s">
        <v>31</v>
      </c>
      <c r="B22" s="14" t="s">
        <v>57</v>
      </c>
      <c r="C22" s="14" t="s">
        <v>31</v>
      </c>
      <c r="D22" s="14" t="s">
        <v>31</v>
      </c>
      <c r="E22" s="15" t="s">
        <v>58</v>
      </c>
      <c r="F22" s="16">
        <v>1020196</v>
      </c>
      <c r="G22" s="16">
        <v>1020196</v>
      </c>
      <c r="H22" s="16">
        <v>2940091</v>
      </c>
      <c r="I22" s="16">
        <v>1020196</v>
      </c>
      <c r="J22" s="16">
        <v>1020196</v>
      </c>
      <c r="K22" s="16">
        <f t="shared" si="0"/>
        <v>0</v>
      </c>
      <c r="L22" s="17">
        <f t="shared" si="1"/>
        <v>0</v>
      </c>
      <c r="M22" s="1"/>
    </row>
    <row r="23" spans="1:13" ht="15" customHeight="1" x14ac:dyDescent="0.25">
      <c r="A23" s="14" t="s">
        <v>59</v>
      </c>
      <c r="B23" s="14" t="s">
        <v>31</v>
      </c>
      <c r="C23" s="14" t="s">
        <v>31</v>
      </c>
      <c r="D23" s="14" t="s">
        <v>31</v>
      </c>
      <c r="E23" s="15" t="s">
        <v>60</v>
      </c>
      <c r="F23" s="16">
        <v>92930678</v>
      </c>
      <c r="G23" s="16">
        <v>98486253</v>
      </c>
      <c r="H23" s="16">
        <v>60362730</v>
      </c>
      <c r="I23" s="16">
        <v>95656096</v>
      </c>
      <c r="J23" s="16">
        <v>92655925</v>
      </c>
      <c r="K23" s="16">
        <f>J23-I23</f>
        <v>-3000171</v>
      </c>
      <c r="L23" s="17">
        <f>(K23/I23)</f>
        <v>-3.1364138047197745E-2</v>
      </c>
      <c r="M23" s="1"/>
    </row>
    <row r="24" spans="1:13" ht="15" customHeight="1" x14ac:dyDescent="0.25">
      <c r="A24" s="14" t="s">
        <v>31</v>
      </c>
      <c r="B24" s="14" t="s">
        <v>54</v>
      </c>
      <c r="C24" s="14" t="s">
        <v>31</v>
      </c>
      <c r="D24" s="14" t="s">
        <v>31</v>
      </c>
      <c r="E24" s="15" t="s">
        <v>61</v>
      </c>
      <c r="F24" s="16">
        <v>92930678</v>
      </c>
      <c r="G24" s="16">
        <v>98486253</v>
      </c>
      <c r="H24" s="16">
        <v>60362730</v>
      </c>
      <c r="I24" s="16">
        <v>95656096</v>
      </c>
      <c r="J24" s="16">
        <v>92655925</v>
      </c>
      <c r="K24" s="16">
        <f>J24-I24</f>
        <v>-3000171</v>
      </c>
      <c r="L24" s="17">
        <f>(K24/I24)</f>
        <v>-3.1364138047197745E-2</v>
      </c>
      <c r="M24" s="1"/>
    </row>
    <row r="25" spans="1:13" ht="15" customHeight="1" x14ac:dyDescent="0.25">
      <c r="A25" s="14" t="s">
        <v>62</v>
      </c>
      <c r="B25" s="14" t="s">
        <v>31</v>
      </c>
      <c r="C25" s="14" t="s">
        <v>31</v>
      </c>
      <c r="D25" s="14" t="s">
        <v>31</v>
      </c>
      <c r="E25" s="15" t="s">
        <v>63</v>
      </c>
      <c r="F25" s="16">
        <v>10</v>
      </c>
      <c r="G25" s="16">
        <v>10</v>
      </c>
      <c r="H25" s="16">
        <v>3552412</v>
      </c>
      <c r="I25" s="16">
        <v>10</v>
      </c>
      <c r="J25" s="16">
        <v>10</v>
      </c>
      <c r="K25" s="16">
        <f t="shared" ref="K25:K28" si="2">J25-I25</f>
        <v>0</v>
      </c>
      <c r="L25" s="17">
        <f t="shared" ref="L25:L28" si="3">(K25/I25)</f>
        <v>0</v>
      </c>
      <c r="M25" s="1"/>
    </row>
    <row r="26" spans="1:13" ht="15" customHeight="1" x14ac:dyDescent="0.25">
      <c r="A26" s="14" t="s">
        <v>31</v>
      </c>
      <c r="B26" s="14" t="s">
        <v>64</v>
      </c>
      <c r="C26" s="14" t="s">
        <v>31</v>
      </c>
      <c r="D26" s="14" t="s">
        <v>31</v>
      </c>
      <c r="E26" s="15" t="s">
        <v>65</v>
      </c>
      <c r="F26" s="16">
        <v>10</v>
      </c>
      <c r="G26" s="16">
        <v>10</v>
      </c>
      <c r="H26" s="16">
        <v>3552412</v>
      </c>
      <c r="I26" s="16">
        <v>10</v>
      </c>
      <c r="J26" s="16">
        <v>10</v>
      </c>
      <c r="K26" s="16">
        <f t="shared" si="2"/>
        <v>0</v>
      </c>
      <c r="L26" s="17">
        <f t="shared" si="3"/>
        <v>0</v>
      </c>
      <c r="M26" s="1"/>
    </row>
    <row r="27" spans="1:13" ht="27" customHeight="1" x14ac:dyDescent="0.25">
      <c r="A27" s="14" t="s">
        <v>66</v>
      </c>
      <c r="B27" s="14" t="s">
        <v>31</v>
      </c>
      <c r="C27" s="14" t="s">
        <v>31</v>
      </c>
      <c r="D27" s="14" t="s">
        <v>31</v>
      </c>
      <c r="E27" s="15" t="s">
        <v>67</v>
      </c>
      <c r="F27" s="16">
        <v>0</v>
      </c>
      <c r="G27" s="16">
        <v>867890</v>
      </c>
      <c r="H27" s="16">
        <v>0</v>
      </c>
      <c r="I27" s="16">
        <v>0</v>
      </c>
      <c r="J27" s="16">
        <v>0</v>
      </c>
      <c r="K27" s="16">
        <f t="shared" si="2"/>
        <v>0</v>
      </c>
      <c r="L27" s="17" t="s">
        <v>33</v>
      </c>
      <c r="M27" s="1"/>
    </row>
    <row r="28" spans="1:13" ht="15" customHeight="1" x14ac:dyDescent="0.25">
      <c r="A28" s="14" t="s">
        <v>68</v>
      </c>
      <c r="B28" s="14" t="s">
        <v>31</v>
      </c>
      <c r="C28" s="14" t="s">
        <v>31</v>
      </c>
      <c r="D28" s="14" t="s">
        <v>31</v>
      </c>
      <c r="E28" s="15" t="s">
        <v>69</v>
      </c>
      <c r="F28" s="16">
        <v>10</v>
      </c>
      <c r="G28" s="16">
        <v>10</v>
      </c>
      <c r="H28" s="16">
        <v>0</v>
      </c>
      <c r="I28" s="16">
        <v>10</v>
      </c>
      <c r="J28" s="16">
        <v>10</v>
      </c>
      <c r="K28" s="16">
        <f t="shared" si="2"/>
        <v>0</v>
      </c>
      <c r="L28" s="17">
        <f t="shared" si="3"/>
        <v>0</v>
      </c>
      <c r="M28" s="1"/>
    </row>
    <row r="29" spans="1:13" ht="15" customHeight="1" x14ac:dyDescent="0.25">
      <c r="A29" s="10" t="s">
        <v>31</v>
      </c>
      <c r="B29" s="10" t="s">
        <v>31</v>
      </c>
      <c r="C29" s="10" t="s">
        <v>31</v>
      </c>
      <c r="D29" s="10" t="s">
        <v>31</v>
      </c>
      <c r="E29" s="11" t="s">
        <v>70</v>
      </c>
      <c r="F29" s="12">
        <v>112483082</v>
      </c>
      <c r="G29" s="12">
        <v>118906547</v>
      </c>
      <c r="H29" s="12">
        <v>69770499</v>
      </c>
      <c r="I29" s="12">
        <v>115722593</v>
      </c>
      <c r="J29" s="12">
        <v>112722422</v>
      </c>
      <c r="K29" s="12">
        <f>J29-I29</f>
        <v>-3000171</v>
      </c>
      <c r="L29" s="13">
        <f>(K29/I29)</f>
        <v>-2.5925542473801983E-2</v>
      </c>
      <c r="M29" s="1"/>
    </row>
    <row r="30" spans="1:13" ht="15" customHeight="1" x14ac:dyDescent="0.25">
      <c r="A30" s="14" t="s">
        <v>71</v>
      </c>
      <c r="B30" s="14" t="s">
        <v>31</v>
      </c>
      <c r="C30" s="14" t="s">
        <v>31</v>
      </c>
      <c r="D30" s="14" t="s">
        <v>31</v>
      </c>
      <c r="E30" s="15" t="s">
        <v>72</v>
      </c>
      <c r="F30" s="16">
        <v>33423642</v>
      </c>
      <c r="G30" s="16">
        <v>32022865</v>
      </c>
      <c r="H30" s="16">
        <v>20742695</v>
      </c>
      <c r="I30" s="16">
        <v>34386242</v>
      </c>
      <c r="J30" s="16">
        <v>34573501</v>
      </c>
      <c r="K30" s="16">
        <f>J30-I30</f>
        <v>187259</v>
      </c>
      <c r="L30" s="17">
        <f>(K30/I30)</f>
        <v>5.4457535662082524E-3</v>
      </c>
      <c r="M30" s="1"/>
    </row>
    <row r="31" spans="1:13" ht="15" customHeight="1" x14ac:dyDescent="0.25">
      <c r="A31" s="14" t="s">
        <v>73</v>
      </c>
      <c r="B31" s="14" t="s">
        <v>31</v>
      </c>
      <c r="C31" s="14" t="s">
        <v>31</v>
      </c>
      <c r="D31" s="14" t="s">
        <v>31</v>
      </c>
      <c r="E31" s="15" t="s">
        <v>74</v>
      </c>
      <c r="F31" s="16">
        <v>3790399</v>
      </c>
      <c r="G31" s="16">
        <v>3790399</v>
      </c>
      <c r="H31" s="16">
        <v>2161810</v>
      </c>
      <c r="I31" s="16">
        <v>3899562</v>
      </c>
      <c r="J31" s="16">
        <v>3899561</v>
      </c>
      <c r="K31" s="16">
        <f t="shared" ref="K31:K64" si="4">J31-I31</f>
        <v>-1</v>
      </c>
      <c r="L31" s="17">
        <f t="shared" ref="L31:L55" si="5">(K31/I31)</f>
        <v>-2.5643905648890827E-7</v>
      </c>
      <c r="M31" s="1"/>
    </row>
    <row r="32" spans="1:13" ht="15" customHeight="1" x14ac:dyDescent="0.25">
      <c r="A32" s="14" t="s">
        <v>75</v>
      </c>
      <c r="B32" s="14" t="s">
        <v>31</v>
      </c>
      <c r="C32" s="14" t="s">
        <v>31</v>
      </c>
      <c r="D32" s="14" t="s">
        <v>31</v>
      </c>
      <c r="E32" s="15" t="s">
        <v>76</v>
      </c>
      <c r="F32" s="16">
        <v>10</v>
      </c>
      <c r="G32" s="16">
        <v>10</v>
      </c>
      <c r="H32" s="16">
        <v>522506</v>
      </c>
      <c r="I32" s="16">
        <v>10</v>
      </c>
      <c r="J32" s="16">
        <v>10</v>
      </c>
      <c r="K32" s="16">
        <f t="shared" si="4"/>
        <v>0</v>
      </c>
      <c r="L32" s="17">
        <f t="shared" si="5"/>
        <v>0</v>
      </c>
      <c r="M32" s="1"/>
    </row>
    <row r="33" spans="1:13" ht="15" customHeight="1" x14ac:dyDescent="0.25">
      <c r="A33" s="42" t="s">
        <v>31</v>
      </c>
      <c r="B33" s="42" t="s">
        <v>46</v>
      </c>
      <c r="C33" s="42" t="s">
        <v>31</v>
      </c>
      <c r="D33" s="42" t="s">
        <v>31</v>
      </c>
      <c r="E33" s="43" t="s">
        <v>77</v>
      </c>
      <c r="F33" s="44">
        <v>10</v>
      </c>
      <c r="G33" s="44">
        <v>10</v>
      </c>
      <c r="H33" s="44">
        <v>522506</v>
      </c>
      <c r="I33" s="44">
        <v>10</v>
      </c>
      <c r="J33" s="44">
        <v>10</v>
      </c>
      <c r="K33" s="44">
        <f t="shared" si="4"/>
        <v>0</v>
      </c>
      <c r="L33" s="45">
        <f t="shared" si="5"/>
        <v>0</v>
      </c>
      <c r="M33" s="1"/>
    </row>
    <row r="34" spans="1:13" ht="15" customHeight="1" x14ac:dyDescent="0.25">
      <c r="A34" s="46" t="s">
        <v>78</v>
      </c>
      <c r="B34" s="46" t="s">
        <v>31</v>
      </c>
      <c r="C34" s="46" t="s">
        <v>31</v>
      </c>
      <c r="D34" s="46" t="s">
        <v>31</v>
      </c>
      <c r="E34" s="47" t="s">
        <v>41</v>
      </c>
      <c r="F34" s="48">
        <v>57801246</v>
      </c>
      <c r="G34" s="48">
        <v>59629136</v>
      </c>
      <c r="H34" s="48">
        <v>32383890</v>
      </c>
      <c r="I34" s="48">
        <v>59465922</v>
      </c>
      <c r="J34" s="48">
        <v>62243516</v>
      </c>
      <c r="K34" s="48">
        <f t="shared" si="4"/>
        <v>2777594</v>
      </c>
      <c r="L34" s="49">
        <f t="shared" si="5"/>
        <v>4.6709004192350703E-2</v>
      </c>
      <c r="M34" s="1"/>
    </row>
    <row r="35" spans="1:13" ht="15" customHeight="1" x14ac:dyDescent="0.25">
      <c r="A35" s="18" t="s">
        <v>31</v>
      </c>
      <c r="B35" s="18" t="s">
        <v>54</v>
      </c>
      <c r="C35" s="18" t="s">
        <v>31</v>
      </c>
      <c r="D35" s="18" t="s">
        <v>31</v>
      </c>
      <c r="E35" s="19" t="s">
        <v>79</v>
      </c>
      <c r="F35" s="20">
        <v>40431485</v>
      </c>
      <c r="G35" s="20">
        <v>41391485</v>
      </c>
      <c r="H35" s="20">
        <v>26993522</v>
      </c>
      <c r="I35" s="20">
        <v>41595911</v>
      </c>
      <c r="J35" s="20">
        <v>45698102</v>
      </c>
      <c r="K35" s="20">
        <f t="shared" si="4"/>
        <v>4102191</v>
      </c>
      <c r="L35" s="21">
        <f t="shared" si="5"/>
        <v>9.8620054264468446E-2</v>
      </c>
      <c r="M35" s="1"/>
    </row>
    <row r="36" spans="1:13" ht="27" customHeight="1" x14ac:dyDescent="0.25">
      <c r="A36" s="36" t="s">
        <v>31</v>
      </c>
      <c r="B36" s="36" t="s">
        <v>31</v>
      </c>
      <c r="C36" s="36" t="s">
        <v>80</v>
      </c>
      <c r="D36" s="36" t="s">
        <v>31</v>
      </c>
      <c r="E36" s="37" t="s">
        <v>81</v>
      </c>
      <c r="F36" s="38">
        <v>25700177</v>
      </c>
      <c r="G36" s="38">
        <v>26660177</v>
      </c>
      <c r="H36" s="38">
        <v>16399976</v>
      </c>
      <c r="I36" s="38">
        <v>26440342</v>
      </c>
      <c r="J36" s="38">
        <v>27075763</v>
      </c>
      <c r="K36" s="38">
        <f t="shared" si="4"/>
        <v>635421</v>
      </c>
      <c r="L36" s="39">
        <f t="shared" si="5"/>
        <v>2.4032253440594679E-2</v>
      </c>
      <c r="M36" s="1"/>
    </row>
    <row r="37" spans="1:13" ht="15" customHeight="1" x14ac:dyDescent="0.25">
      <c r="A37" s="22" t="s">
        <v>31</v>
      </c>
      <c r="B37" s="22" t="s">
        <v>31</v>
      </c>
      <c r="C37" s="22" t="s">
        <v>82</v>
      </c>
      <c r="D37" s="22" t="s">
        <v>31</v>
      </c>
      <c r="E37" s="23" t="s">
        <v>83</v>
      </c>
      <c r="F37" s="24">
        <v>7967</v>
      </c>
      <c r="G37" s="24">
        <v>7967</v>
      </c>
      <c r="H37" s="24">
        <v>0</v>
      </c>
      <c r="I37" s="24">
        <v>8196</v>
      </c>
      <c r="J37" s="24">
        <v>8196</v>
      </c>
      <c r="K37" s="24">
        <f t="shared" si="4"/>
        <v>0</v>
      </c>
      <c r="L37" s="25">
        <f t="shared" si="5"/>
        <v>0</v>
      </c>
      <c r="M37" s="1"/>
    </row>
    <row r="38" spans="1:13" ht="15" customHeight="1" x14ac:dyDescent="0.25">
      <c r="A38" s="14" t="s">
        <v>31</v>
      </c>
      <c r="B38" s="14" t="s">
        <v>31</v>
      </c>
      <c r="C38" s="14" t="s">
        <v>84</v>
      </c>
      <c r="D38" s="14" t="s">
        <v>31</v>
      </c>
      <c r="E38" s="15" t="s">
        <v>85</v>
      </c>
      <c r="F38" s="16">
        <v>358244</v>
      </c>
      <c r="G38" s="16">
        <v>358244</v>
      </c>
      <c r="H38" s="16">
        <v>353863</v>
      </c>
      <c r="I38" s="16">
        <v>368561</v>
      </c>
      <c r="J38" s="16">
        <v>368561</v>
      </c>
      <c r="K38" s="16">
        <f t="shared" si="4"/>
        <v>0</v>
      </c>
      <c r="L38" s="17">
        <f t="shared" si="5"/>
        <v>0</v>
      </c>
      <c r="M38" s="1"/>
    </row>
    <row r="39" spans="1:13" ht="15" customHeight="1" x14ac:dyDescent="0.25">
      <c r="A39" s="14" t="s">
        <v>31</v>
      </c>
      <c r="B39" s="14" t="s">
        <v>31</v>
      </c>
      <c r="C39" s="14" t="s">
        <v>86</v>
      </c>
      <c r="D39" s="14" t="s">
        <v>31</v>
      </c>
      <c r="E39" s="15" t="s">
        <v>87</v>
      </c>
      <c r="F39" s="16">
        <v>2328584</v>
      </c>
      <c r="G39" s="16">
        <v>2328584</v>
      </c>
      <c r="H39" s="16">
        <v>1538522</v>
      </c>
      <c r="I39" s="16">
        <v>2395647</v>
      </c>
      <c r="J39" s="16">
        <v>2395647</v>
      </c>
      <c r="K39" s="16">
        <f t="shared" si="4"/>
        <v>0</v>
      </c>
      <c r="L39" s="17">
        <f t="shared" si="5"/>
        <v>0</v>
      </c>
      <c r="M39" s="1"/>
    </row>
    <row r="40" spans="1:13" ht="15" customHeight="1" x14ac:dyDescent="0.25">
      <c r="A40" s="14" t="s">
        <v>31</v>
      </c>
      <c r="B40" s="14" t="s">
        <v>31</v>
      </c>
      <c r="C40" s="14" t="s">
        <v>88</v>
      </c>
      <c r="D40" s="14" t="s">
        <v>31</v>
      </c>
      <c r="E40" s="15" t="s">
        <v>89</v>
      </c>
      <c r="F40" s="16">
        <v>224264</v>
      </c>
      <c r="G40" s="16">
        <v>224264</v>
      </c>
      <c r="H40" s="16">
        <v>0</v>
      </c>
      <c r="I40" s="16">
        <v>230723</v>
      </c>
      <c r="J40" s="16">
        <v>230723</v>
      </c>
      <c r="K40" s="16">
        <f t="shared" si="4"/>
        <v>0</v>
      </c>
      <c r="L40" s="17">
        <f t="shared" si="5"/>
        <v>0</v>
      </c>
      <c r="M40" s="1"/>
    </row>
    <row r="41" spans="1:13" ht="15" customHeight="1" x14ac:dyDescent="0.25">
      <c r="A41" s="14" t="s">
        <v>31</v>
      </c>
      <c r="B41" s="14" t="s">
        <v>31</v>
      </c>
      <c r="C41" s="14" t="s">
        <v>90</v>
      </c>
      <c r="D41" s="14" t="s">
        <v>31</v>
      </c>
      <c r="E41" s="15" t="s">
        <v>91</v>
      </c>
      <c r="F41" s="16">
        <v>687952</v>
      </c>
      <c r="G41" s="16">
        <v>687952</v>
      </c>
      <c r="H41" s="16">
        <v>685147</v>
      </c>
      <c r="I41" s="16">
        <v>707765</v>
      </c>
      <c r="J41" s="16">
        <v>707765</v>
      </c>
      <c r="K41" s="16">
        <f t="shared" si="4"/>
        <v>0</v>
      </c>
      <c r="L41" s="17">
        <f t="shared" si="5"/>
        <v>0</v>
      </c>
      <c r="M41" s="1"/>
    </row>
    <row r="42" spans="1:13" ht="15" customHeight="1" x14ac:dyDescent="0.25">
      <c r="A42" s="14" t="s">
        <v>31</v>
      </c>
      <c r="B42" s="14" t="s">
        <v>31</v>
      </c>
      <c r="C42" s="14" t="s">
        <v>92</v>
      </c>
      <c r="D42" s="14" t="s">
        <v>31</v>
      </c>
      <c r="E42" s="15" t="s">
        <v>93</v>
      </c>
      <c r="F42" s="16">
        <v>61860</v>
      </c>
      <c r="G42" s="16">
        <v>61860</v>
      </c>
      <c r="H42" s="16">
        <v>14999</v>
      </c>
      <c r="I42" s="16">
        <v>63642</v>
      </c>
      <c r="J42" s="16">
        <v>0</v>
      </c>
      <c r="K42" s="16">
        <f t="shared" si="4"/>
        <v>-63642</v>
      </c>
      <c r="L42" s="17">
        <f t="shared" si="5"/>
        <v>-1</v>
      </c>
      <c r="M42" s="1"/>
    </row>
    <row r="43" spans="1:13" ht="15" customHeight="1" x14ac:dyDescent="0.25">
      <c r="A43" s="14" t="s">
        <v>31</v>
      </c>
      <c r="B43" s="14" t="s">
        <v>31</v>
      </c>
      <c r="C43" s="14" t="s">
        <v>94</v>
      </c>
      <c r="D43" s="14" t="s">
        <v>31</v>
      </c>
      <c r="E43" s="15" t="s">
        <v>95</v>
      </c>
      <c r="F43" s="16">
        <v>10294395</v>
      </c>
      <c r="G43" s="16">
        <v>10294395</v>
      </c>
      <c r="H43" s="16">
        <v>7399209</v>
      </c>
      <c r="I43" s="16">
        <v>10590874</v>
      </c>
      <c r="J43" s="16">
        <v>14082655</v>
      </c>
      <c r="K43" s="16">
        <f t="shared" si="4"/>
        <v>3491781</v>
      </c>
      <c r="L43" s="17">
        <f t="shared" si="5"/>
        <v>0.32969715247296871</v>
      </c>
      <c r="M43" s="1"/>
    </row>
    <row r="44" spans="1:13" ht="15" customHeight="1" x14ac:dyDescent="0.25">
      <c r="A44" s="14" t="s">
        <v>31</v>
      </c>
      <c r="B44" s="14" t="s">
        <v>31</v>
      </c>
      <c r="C44" s="14" t="s">
        <v>96</v>
      </c>
      <c r="D44" s="14" t="s">
        <v>31</v>
      </c>
      <c r="E44" s="15" t="s">
        <v>97</v>
      </c>
      <c r="F44" s="16">
        <v>441140</v>
      </c>
      <c r="G44" s="16">
        <v>441140</v>
      </c>
      <c r="H44" s="16">
        <v>438725</v>
      </c>
      <c r="I44" s="16">
        <v>453845</v>
      </c>
      <c r="J44" s="16">
        <v>453845</v>
      </c>
      <c r="K44" s="16">
        <f t="shared" si="4"/>
        <v>0</v>
      </c>
      <c r="L44" s="17">
        <f t="shared" si="5"/>
        <v>0</v>
      </c>
      <c r="M44" s="1"/>
    </row>
    <row r="45" spans="1:13" ht="15" customHeight="1" x14ac:dyDescent="0.25">
      <c r="A45" s="14" t="s">
        <v>31</v>
      </c>
      <c r="B45" s="14" t="s">
        <v>31</v>
      </c>
      <c r="C45" s="14" t="s">
        <v>98</v>
      </c>
      <c r="D45" s="14" t="s">
        <v>31</v>
      </c>
      <c r="E45" s="15" t="s">
        <v>99</v>
      </c>
      <c r="F45" s="16">
        <v>163451</v>
      </c>
      <c r="G45" s="16">
        <v>163451</v>
      </c>
      <c r="H45" s="16">
        <v>163081</v>
      </c>
      <c r="I45" s="16">
        <v>168158</v>
      </c>
      <c r="J45" s="16">
        <v>168158</v>
      </c>
      <c r="K45" s="16">
        <f t="shared" si="4"/>
        <v>0</v>
      </c>
      <c r="L45" s="17">
        <f t="shared" si="5"/>
        <v>0</v>
      </c>
      <c r="M45" s="1"/>
    </row>
    <row r="46" spans="1:13" ht="15" customHeight="1" x14ac:dyDescent="0.25">
      <c r="A46" s="14" t="s">
        <v>31</v>
      </c>
      <c r="B46" s="14" t="s">
        <v>31</v>
      </c>
      <c r="C46" s="14" t="s">
        <v>100</v>
      </c>
      <c r="D46" s="14" t="s">
        <v>31</v>
      </c>
      <c r="E46" s="15" t="s">
        <v>101</v>
      </c>
      <c r="F46" s="16">
        <v>163451</v>
      </c>
      <c r="G46" s="16">
        <v>163451</v>
      </c>
      <c r="H46" s="16">
        <v>0</v>
      </c>
      <c r="I46" s="16">
        <v>168158</v>
      </c>
      <c r="J46" s="16">
        <v>206789</v>
      </c>
      <c r="K46" s="16">
        <f t="shared" si="4"/>
        <v>38631</v>
      </c>
      <c r="L46" s="17">
        <f t="shared" si="5"/>
        <v>0.22973037262574483</v>
      </c>
      <c r="M46" s="1"/>
    </row>
    <row r="47" spans="1:13" ht="15" customHeight="1" x14ac:dyDescent="0.25">
      <c r="A47" s="14" t="s">
        <v>31</v>
      </c>
      <c r="B47" s="14" t="s">
        <v>59</v>
      </c>
      <c r="C47" s="14" t="s">
        <v>31</v>
      </c>
      <c r="D47" s="14" t="s">
        <v>31</v>
      </c>
      <c r="E47" s="15" t="s">
        <v>102</v>
      </c>
      <c r="F47" s="16">
        <v>17369761</v>
      </c>
      <c r="G47" s="16">
        <v>18237651</v>
      </c>
      <c r="H47" s="16">
        <v>5390368</v>
      </c>
      <c r="I47" s="16">
        <v>17870011</v>
      </c>
      <c r="J47" s="16">
        <v>16545414</v>
      </c>
      <c r="K47" s="16">
        <f t="shared" si="4"/>
        <v>-1324597</v>
      </c>
      <c r="L47" s="17">
        <f t="shared" si="5"/>
        <v>-7.4124017047331417E-2</v>
      </c>
      <c r="M47" s="1"/>
    </row>
    <row r="48" spans="1:13" ht="27" customHeight="1" x14ac:dyDescent="0.25">
      <c r="A48" s="14" t="s">
        <v>31</v>
      </c>
      <c r="B48" s="14" t="s">
        <v>31</v>
      </c>
      <c r="C48" s="14" t="s">
        <v>80</v>
      </c>
      <c r="D48" s="14" t="s">
        <v>31</v>
      </c>
      <c r="E48" s="15" t="s">
        <v>81</v>
      </c>
      <c r="F48" s="16">
        <v>4812418</v>
      </c>
      <c r="G48" s="16">
        <v>4812418</v>
      </c>
      <c r="H48" s="16">
        <v>2600665</v>
      </c>
      <c r="I48" s="16">
        <v>4951016</v>
      </c>
      <c r="J48" s="16">
        <v>4315595</v>
      </c>
      <c r="K48" s="16">
        <f t="shared" si="4"/>
        <v>-635421</v>
      </c>
      <c r="L48" s="17">
        <f t="shared" si="5"/>
        <v>-0.12834153636344539</v>
      </c>
      <c r="M48" s="1"/>
    </row>
    <row r="49" spans="1:13" ht="15" customHeight="1" x14ac:dyDescent="0.25">
      <c r="A49" s="14" t="s">
        <v>31</v>
      </c>
      <c r="B49" s="14" t="s">
        <v>31</v>
      </c>
      <c r="C49" s="14" t="s">
        <v>92</v>
      </c>
      <c r="D49" s="14" t="s">
        <v>31</v>
      </c>
      <c r="E49" s="15" t="s">
        <v>93</v>
      </c>
      <c r="F49" s="16">
        <v>11494124</v>
      </c>
      <c r="G49" s="16">
        <v>12362014</v>
      </c>
      <c r="H49" s="16">
        <v>2408483</v>
      </c>
      <c r="I49" s="16">
        <v>11825155</v>
      </c>
      <c r="J49" s="16">
        <v>11190385</v>
      </c>
      <c r="K49" s="16">
        <f t="shared" si="4"/>
        <v>-634770</v>
      </c>
      <c r="L49" s="17">
        <f t="shared" si="5"/>
        <v>-5.3679634643266833E-2</v>
      </c>
      <c r="M49" s="1"/>
    </row>
    <row r="50" spans="1:13" ht="27" customHeight="1" x14ac:dyDescent="0.25">
      <c r="A50" s="14" t="s">
        <v>31</v>
      </c>
      <c r="B50" s="14" t="s">
        <v>31</v>
      </c>
      <c r="C50" s="14" t="s">
        <v>103</v>
      </c>
      <c r="D50" s="14" t="s">
        <v>31</v>
      </c>
      <c r="E50" s="15" t="s">
        <v>104</v>
      </c>
      <c r="F50" s="16">
        <v>880749</v>
      </c>
      <c r="G50" s="16">
        <v>880749</v>
      </c>
      <c r="H50" s="16">
        <v>381220</v>
      </c>
      <c r="I50" s="16">
        <v>906115</v>
      </c>
      <c r="J50" s="16">
        <v>906115</v>
      </c>
      <c r="K50" s="16">
        <f t="shared" si="4"/>
        <v>0</v>
      </c>
      <c r="L50" s="17">
        <f t="shared" si="5"/>
        <v>0</v>
      </c>
      <c r="M50" s="1"/>
    </row>
    <row r="51" spans="1:13" ht="27" customHeight="1" x14ac:dyDescent="0.25">
      <c r="A51" s="14" t="s">
        <v>31</v>
      </c>
      <c r="B51" s="14" t="s">
        <v>31</v>
      </c>
      <c r="C51" s="14" t="s">
        <v>105</v>
      </c>
      <c r="D51" s="14" t="s">
        <v>31</v>
      </c>
      <c r="E51" s="15" t="s">
        <v>106</v>
      </c>
      <c r="F51" s="16">
        <v>182470</v>
      </c>
      <c r="G51" s="16">
        <v>182470</v>
      </c>
      <c r="H51" s="16">
        <v>0</v>
      </c>
      <c r="I51" s="16">
        <v>187725</v>
      </c>
      <c r="J51" s="16">
        <v>133319</v>
      </c>
      <c r="K51" s="16">
        <f t="shared" si="4"/>
        <v>-54406</v>
      </c>
      <c r="L51" s="17">
        <f t="shared" si="5"/>
        <v>-0.28981755227060862</v>
      </c>
      <c r="M51" s="1"/>
    </row>
    <row r="52" spans="1:13" ht="15" customHeight="1" x14ac:dyDescent="0.25">
      <c r="A52" s="14" t="s">
        <v>107</v>
      </c>
      <c r="B52" s="14" t="s">
        <v>31</v>
      </c>
      <c r="C52" s="14" t="s">
        <v>31</v>
      </c>
      <c r="D52" s="14" t="s">
        <v>31</v>
      </c>
      <c r="E52" s="15" t="s">
        <v>108</v>
      </c>
      <c r="F52" s="16">
        <v>20</v>
      </c>
      <c r="G52" s="16">
        <v>20</v>
      </c>
      <c r="H52" s="16">
        <v>1720737</v>
      </c>
      <c r="I52" s="16">
        <v>20</v>
      </c>
      <c r="J52" s="16">
        <v>681706</v>
      </c>
      <c r="K52" s="16">
        <f t="shared" si="4"/>
        <v>681686</v>
      </c>
      <c r="L52" s="17">
        <f t="shared" si="5"/>
        <v>34084.300000000003</v>
      </c>
      <c r="M52" s="1"/>
    </row>
    <row r="53" spans="1:13" ht="15" customHeight="1" x14ac:dyDescent="0.25">
      <c r="A53" s="14" t="s">
        <v>31</v>
      </c>
      <c r="B53" s="14" t="s">
        <v>54</v>
      </c>
      <c r="C53" s="14" t="s">
        <v>31</v>
      </c>
      <c r="D53" s="14" t="s">
        <v>31</v>
      </c>
      <c r="E53" s="15" t="s">
        <v>109</v>
      </c>
      <c r="F53" s="16">
        <v>10</v>
      </c>
      <c r="G53" s="16">
        <v>10</v>
      </c>
      <c r="H53" s="16">
        <v>0</v>
      </c>
      <c r="I53" s="16">
        <v>10</v>
      </c>
      <c r="J53" s="16">
        <v>0</v>
      </c>
      <c r="K53" s="16">
        <f t="shared" si="4"/>
        <v>-10</v>
      </c>
      <c r="L53" s="17">
        <f t="shared" si="5"/>
        <v>-1</v>
      </c>
      <c r="M53" s="1"/>
    </row>
    <row r="54" spans="1:13" ht="15" customHeight="1" x14ac:dyDescent="0.25">
      <c r="A54" s="26" t="s">
        <v>31</v>
      </c>
      <c r="B54" s="26" t="s">
        <v>57</v>
      </c>
      <c r="C54" s="26" t="s">
        <v>31</v>
      </c>
      <c r="D54" s="26" t="s">
        <v>31</v>
      </c>
      <c r="E54" s="27" t="s">
        <v>110</v>
      </c>
      <c r="F54" s="28">
        <v>10</v>
      </c>
      <c r="G54" s="28">
        <v>10</v>
      </c>
      <c r="H54" s="28">
        <v>1720737</v>
      </c>
      <c r="I54" s="28">
        <v>10</v>
      </c>
      <c r="J54" s="28">
        <v>681706</v>
      </c>
      <c r="K54" s="28">
        <f t="shared" si="4"/>
        <v>681696</v>
      </c>
      <c r="L54" s="41">
        <f t="shared" si="5"/>
        <v>68169.600000000006</v>
      </c>
      <c r="M54" s="1"/>
    </row>
    <row r="55" spans="1:13" ht="27" customHeight="1" x14ac:dyDescent="0.25">
      <c r="A55" s="22" t="s">
        <v>111</v>
      </c>
      <c r="B55" s="22" t="s">
        <v>31</v>
      </c>
      <c r="C55" s="22" t="s">
        <v>31</v>
      </c>
      <c r="D55" s="22" t="s">
        <v>31</v>
      </c>
      <c r="E55" s="23" t="s">
        <v>112</v>
      </c>
      <c r="F55" s="24">
        <v>607275</v>
      </c>
      <c r="G55" s="24">
        <v>607275</v>
      </c>
      <c r="H55" s="24">
        <v>141693</v>
      </c>
      <c r="I55" s="24">
        <v>624765</v>
      </c>
      <c r="J55" s="24">
        <v>662491</v>
      </c>
      <c r="K55" s="24">
        <f t="shared" si="4"/>
        <v>37726</v>
      </c>
      <c r="L55" s="39">
        <f t="shared" si="5"/>
        <v>6.0384304498491435E-2</v>
      </c>
      <c r="M55" s="1"/>
    </row>
    <row r="56" spans="1:13" ht="15" customHeight="1" x14ac:dyDescent="0.25">
      <c r="A56" s="18" t="s">
        <v>31</v>
      </c>
      <c r="B56" s="18" t="s">
        <v>46</v>
      </c>
      <c r="C56" s="18" t="s">
        <v>31</v>
      </c>
      <c r="D56" s="18" t="s">
        <v>31</v>
      </c>
      <c r="E56" s="19" t="s">
        <v>113</v>
      </c>
      <c r="F56" s="20">
        <v>0</v>
      </c>
      <c r="G56" s="20">
        <v>0</v>
      </c>
      <c r="H56" s="20">
        <v>0</v>
      </c>
      <c r="I56" s="20">
        <v>0</v>
      </c>
      <c r="J56" s="20">
        <v>39094</v>
      </c>
      <c r="K56" s="40">
        <f t="shared" si="4"/>
        <v>39094</v>
      </c>
      <c r="L56" s="30" t="str">
        <f>IFERROR(K56/I56,"-")</f>
        <v>-</v>
      </c>
      <c r="M56" s="1"/>
    </row>
    <row r="57" spans="1:13" ht="15" customHeight="1" x14ac:dyDescent="0.25">
      <c r="A57" s="22" t="s">
        <v>31</v>
      </c>
      <c r="B57" s="22" t="s">
        <v>114</v>
      </c>
      <c r="C57" s="22" t="s">
        <v>31</v>
      </c>
      <c r="D57" s="22" t="s">
        <v>31</v>
      </c>
      <c r="E57" s="23" t="s">
        <v>115</v>
      </c>
      <c r="F57" s="24">
        <v>0</v>
      </c>
      <c r="G57" s="24">
        <v>0</v>
      </c>
      <c r="H57" s="24">
        <v>0</v>
      </c>
      <c r="I57" s="24">
        <v>0</v>
      </c>
      <c r="J57" s="24">
        <v>8578</v>
      </c>
      <c r="K57" s="31">
        <f t="shared" si="4"/>
        <v>8578</v>
      </c>
      <c r="L57" s="30" t="str">
        <f>IFERROR(K57/I57,"-")</f>
        <v>-</v>
      </c>
      <c r="M57" s="1"/>
    </row>
    <row r="58" spans="1:13" ht="15" customHeight="1" x14ac:dyDescent="0.25">
      <c r="A58" s="14" t="s">
        <v>31</v>
      </c>
      <c r="B58" s="14" t="s">
        <v>40</v>
      </c>
      <c r="C58" s="14" t="s">
        <v>31</v>
      </c>
      <c r="D58" s="14" t="s">
        <v>31</v>
      </c>
      <c r="E58" s="15" t="s">
        <v>116</v>
      </c>
      <c r="F58" s="16">
        <v>15358</v>
      </c>
      <c r="G58" s="16">
        <v>15358</v>
      </c>
      <c r="H58" s="16">
        <v>1090</v>
      </c>
      <c r="I58" s="16">
        <v>15800</v>
      </c>
      <c r="J58" s="16">
        <v>10257</v>
      </c>
      <c r="K58" s="32">
        <f t="shared" si="4"/>
        <v>-5543</v>
      </c>
      <c r="L58" s="30">
        <f t="shared" ref="L58:L68" si="6">IFERROR(K58/I58,"-")</f>
        <v>-0.35082278481012658</v>
      </c>
      <c r="M58" s="1"/>
    </row>
    <row r="59" spans="1:13" ht="15" customHeight="1" x14ac:dyDescent="0.25">
      <c r="A59" s="14" t="s">
        <v>31</v>
      </c>
      <c r="B59" s="14" t="s">
        <v>50</v>
      </c>
      <c r="C59" s="14" t="s">
        <v>31</v>
      </c>
      <c r="D59" s="14" t="s">
        <v>31</v>
      </c>
      <c r="E59" s="15" t="s">
        <v>117</v>
      </c>
      <c r="F59" s="16">
        <v>20886</v>
      </c>
      <c r="G59" s="16">
        <v>20886</v>
      </c>
      <c r="H59" s="16">
        <v>19135</v>
      </c>
      <c r="I59" s="16">
        <v>21488</v>
      </c>
      <c r="J59" s="16">
        <v>11596</v>
      </c>
      <c r="K59" s="32">
        <f t="shared" si="4"/>
        <v>-9892</v>
      </c>
      <c r="L59" s="30">
        <f t="shared" si="6"/>
        <v>-0.46034996276991808</v>
      </c>
      <c r="M59" s="1"/>
    </row>
    <row r="60" spans="1:13" ht="15" customHeight="1" x14ac:dyDescent="0.25">
      <c r="A60" s="14" t="s">
        <v>31</v>
      </c>
      <c r="B60" s="14" t="s">
        <v>118</v>
      </c>
      <c r="C60" s="14" t="s">
        <v>31</v>
      </c>
      <c r="D60" s="14" t="s">
        <v>31</v>
      </c>
      <c r="E60" s="15" t="s">
        <v>119</v>
      </c>
      <c r="F60" s="16">
        <v>571031</v>
      </c>
      <c r="G60" s="16">
        <v>571031</v>
      </c>
      <c r="H60" s="16">
        <v>121468</v>
      </c>
      <c r="I60" s="16">
        <v>587477</v>
      </c>
      <c r="J60" s="16">
        <v>592966</v>
      </c>
      <c r="K60" s="32">
        <f t="shared" si="4"/>
        <v>5489</v>
      </c>
      <c r="L60" s="30">
        <f t="shared" si="6"/>
        <v>9.343344505401913E-3</v>
      </c>
      <c r="M60" s="1"/>
    </row>
    <row r="61" spans="1:13" ht="15" customHeight="1" x14ac:dyDescent="0.25">
      <c r="A61" s="14" t="s">
        <v>120</v>
      </c>
      <c r="B61" s="14" t="s">
        <v>31</v>
      </c>
      <c r="C61" s="14" t="s">
        <v>31</v>
      </c>
      <c r="D61" s="14" t="s">
        <v>31</v>
      </c>
      <c r="E61" s="15" t="s">
        <v>121</v>
      </c>
      <c r="F61" s="16">
        <v>8112969</v>
      </c>
      <c r="G61" s="16">
        <v>8112969</v>
      </c>
      <c r="H61" s="16">
        <v>1699635</v>
      </c>
      <c r="I61" s="16">
        <v>8346623</v>
      </c>
      <c r="J61" s="16">
        <v>7698961</v>
      </c>
      <c r="K61" s="32">
        <f t="shared" si="4"/>
        <v>-647662</v>
      </c>
      <c r="L61" s="30">
        <f t="shared" si="6"/>
        <v>-7.7595693491846945E-2</v>
      </c>
      <c r="M61" s="1"/>
    </row>
    <row r="62" spans="1:13" ht="15" customHeight="1" x14ac:dyDescent="0.25">
      <c r="A62" s="14" t="s">
        <v>31</v>
      </c>
      <c r="B62" s="14" t="s">
        <v>42</v>
      </c>
      <c r="C62" s="14" t="s">
        <v>31</v>
      </c>
      <c r="D62" s="14" t="s">
        <v>31</v>
      </c>
      <c r="E62" s="15" t="s">
        <v>122</v>
      </c>
      <c r="F62" s="16">
        <v>8112969</v>
      </c>
      <c r="G62" s="16">
        <v>8112969</v>
      </c>
      <c r="H62" s="16">
        <v>1699635</v>
      </c>
      <c r="I62" s="16">
        <v>8346623</v>
      </c>
      <c r="J62" s="16">
        <v>7698961</v>
      </c>
      <c r="K62" s="32">
        <f t="shared" si="4"/>
        <v>-647662</v>
      </c>
      <c r="L62" s="30">
        <f t="shared" si="6"/>
        <v>-7.7595693491846945E-2</v>
      </c>
      <c r="M62" s="1"/>
    </row>
    <row r="63" spans="1:13" ht="15" customHeight="1" x14ac:dyDescent="0.25">
      <c r="A63" s="14" t="s">
        <v>123</v>
      </c>
      <c r="B63" s="14" t="s">
        <v>31</v>
      </c>
      <c r="C63" s="14" t="s">
        <v>31</v>
      </c>
      <c r="D63" s="14" t="s">
        <v>31</v>
      </c>
      <c r="E63" s="15" t="s">
        <v>124</v>
      </c>
      <c r="F63" s="16">
        <v>8747511</v>
      </c>
      <c r="G63" s="16">
        <v>8747511</v>
      </c>
      <c r="H63" s="16">
        <v>4401172</v>
      </c>
      <c r="I63" s="16">
        <v>8999439</v>
      </c>
      <c r="J63" s="16">
        <v>2962656</v>
      </c>
      <c r="K63" s="32">
        <f t="shared" si="4"/>
        <v>-6036783</v>
      </c>
      <c r="L63" s="30">
        <f t="shared" si="6"/>
        <v>-0.67079547958489416</v>
      </c>
      <c r="M63" s="1"/>
    </row>
    <row r="64" spans="1:13" ht="15" customHeight="1" x14ac:dyDescent="0.25">
      <c r="A64" s="14" t="s">
        <v>31</v>
      </c>
      <c r="B64" s="14" t="s">
        <v>46</v>
      </c>
      <c r="C64" s="14" t="s">
        <v>31</v>
      </c>
      <c r="D64" s="14" t="s">
        <v>31</v>
      </c>
      <c r="E64" s="15" t="s">
        <v>125</v>
      </c>
      <c r="F64" s="16">
        <v>8747511</v>
      </c>
      <c r="G64" s="16">
        <v>8747511</v>
      </c>
      <c r="H64" s="16">
        <v>4401172</v>
      </c>
      <c r="I64" s="16">
        <v>8999439</v>
      </c>
      <c r="J64" s="16">
        <v>2962656</v>
      </c>
      <c r="K64" s="32">
        <f t="shared" si="4"/>
        <v>-6036783</v>
      </c>
      <c r="L64" s="30">
        <f t="shared" si="6"/>
        <v>-0.67079547958489416</v>
      </c>
      <c r="M64" s="1"/>
    </row>
    <row r="65" spans="1:13" ht="27" customHeight="1" x14ac:dyDescent="0.25">
      <c r="A65" s="14" t="s">
        <v>31</v>
      </c>
      <c r="B65" s="14" t="s">
        <v>31</v>
      </c>
      <c r="C65" s="14" t="s">
        <v>126</v>
      </c>
      <c r="D65" s="14" t="s">
        <v>31</v>
      </c>
      <c r="E65" s="15" t="s">
        <v>127</v>
      </c>
      <c r="F65" s="16">
        <v>8747511</v>
      </c>
      <c r="G65" s="16">
        <v>8747511</v>
      </c>
      <c r="H65" s="16">
        <v>4401172</v>
      </c>
      <c r="I65" s="16">
        <v>8999439</v>
      </c>
      <c r="J65" s="16">
        <v>2962656</v>
      </c>
      <c r="K65" s="32">
        <f t="shared" ref="K65:K67" si="7">J65-I65</f>
        <v>-6036783</v>
      </c>
      <c r="L65" s="30">
        <f t="shared" si="6"/>
        <v>-0.67079547958489416</v>
      </c>
      <c r="M65" s="1"/>
    </row>
    <row r="66" spans="1:13" ht="15" customHeight="1" x14ac:dyDescent="0.25">
      <c r="A66" s="14" t="s">
        <v>128</v>
      </c>
      <c r="B66" s="14" t="s">
        <v>31</v>
      </c>
      <c r="C66" s="14" t="s">
        <v>31</v>
      </c>
      <c r="D66" s="14" t="s">
        <v>31</v>
      </c>
      <c r="E66" s="15" t="s">
        <v>129</v>
      </c>
      <c r="F66" s="16">
        <v>10</v>
      </c>
      <c r="G66" s="16">
        <v>5996362</v>
      </c>
      <c r="H66" s="16">
        <v>5996361</v>
      </c>
      <c r="I66" s="16">
        <v>10</v>
      </c>
      <c r="J66" s="16">
        <v>10</v>
      </c>
      <c r="K66" s="32">
        <f t="shared" si="7"/>
        <v>0</v>
      </c>
      <c r="L66" s="30">
        <f t="shared" si="6"/>
        <v>0</v>
      </c>
      <c r="M66" s="1"/>
    </row>
    <row r="67" spans="1:13" ht="15" customHeight="1" x14ac:dyDescent="0.25">
      <c r="A67" s="14" t="s">
        <v>31</v>
      </c>
      <c r="B67" s="14" t="s">
        <v>118</v>
      </c>
      <c r="C67" s="14" t="s">
        <v>31</v>
      </c>
      <c r="D67" s="14" t="s">
        <v>31</v>
      </c>
      <c r="E67" s="15" t="s">
        <v>130</v>
      </c>
      <c r="F67" s="16">
        <v>10</v>
      </c>
      <c r="G67" s="16">
        <v>5996362</v>
      </c>
      <c r="H67" s="16">
        <v>5996361</v>
      </c>
      <c r="I67" s="16">
        <v>10</v>
      </c>
      <c r="J67" s="16">
        <v>10</v>
      </c>
      <c r="K67" s="32">
        <f t="shared" si="7"/>
        <v>0</v>
      </c>
      <c r="L67" s="30">
        <f t="shared" si="6"/>
        <v>0</v>
      </c>
      <c r="M67" s="1"/>
    </row>
    <row r="68" spans="1:13" ht="15" customHeight="1" x14ac:dyDescent="0.25">
      <c r="A68" s="26" t="s">
        <v>131</v>
      </c>
      <c r="B68" s="26" t="s">
        <v>31</v>
      </c>
      <c r="C68" s="26" t="s">
        <v>31</v>
      </c>
      <c r="D68" s="26" t="s">
        <v>31</v>
      </c>
      <c r="E68" s="27" t="s">
        <v>132</v>
      </c>
      <c r="F68" s="28">
        <v>0</v>
      </c>
      <c r="G68" s="28">
        <v>0</v>
      </c>
      <c r="H68" s="28">
        <v>0</v>
      </c>
      <c r="I68" s="28">
        <v>0</v>
      </c>
      <c r="J68" s="28">
        <v>10</v>
      </c>
      <c r="K68" s="29">
        <f>J68-I68</f>
        <v>10</v>
      </c>
      <c r="L68" s="33" t="str">
        <f t="shared" si="6"/>
        <v>-</v>
      </c>
      <c r="M68" s="1"/>
    </row>
    <row r="69" spans="1:1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5" customHeight="1" x14ac:dyDescent="0.25">
      <c r="A70" s="52" t="s">
        <v>133</v>
      </c>
      <c r="B70" s="53"/>
      <c r="C70" s="53"/>
      <c r="D70" s="53"/>
      <c r="E70" s="53"/>
      <c r="F70" s="34">
        <v>112483062</v>
      </c>
      <c r="G70" s="34">
        <v>112910175</v>
      </c>
      <c r="H70" s="34">
        <v>62053401</v>
      </c>
      <c r="I70" s="34">
        <v>115722573</v>
      </c>
      <c r="J70" s="34">
        <v>112040696</v>
      </c>
      <c r="K70" s="34">
        <v>-3681877</v>
      </c>
      <c r="L70" s="35">
        <v>-3.1816411479202077E-2</v>
      </c>
      <c r="M70" s="1"/>
    </row>
    <row r="71" spans="1:13" ht="15" customHeight="1" x14ac:dyDescent="0.25">
      <c r="A71" s="54" t="s">
        <v>32</v>
      </c>
      <c r="B71" s="55"/>
      <c r="C71" s="55"/>
      <c r="D71" s="55"/>
      <c r="E71" s="55"/>
      <c r="F71" s="55"/>
      <c r="G71" s="55"/>
      <c r="H71" s="55"/>
      <c r="I71" s="55"/>
      <c r="J71" s="55"/>
      <c r="K71" s="1"/>
      <c r="L71" s="1"/>
      <c r="M71" s="1"/>
    </row>
    <row r="72" spans="1:13" ht="4.9000000000000004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70:E70"/>
    <mergeCell ref="A71:J71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0.62992125984251968" right="0.23622047244094491" top="0.74803149606299213" bottom="0.74803149606299213" header="0.31496062992125984" footer="0.31496062992125984"/>
  <pageSetup scale="77" fitToHeight="0" orientation="landscape" r:id="rId1"/>
  <rowBreaks count="2" manualBreakCount="2">
    <brk id="33" max="16383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2026-09-29T20:28:03Z</dcterms:modified>
</cp:coreProperties>
</file>