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C8132C1-3299-4270-8456-018BDBED4C07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80" i="1"/>
  <c r="K77" i="1"/>
  <c r="K76" i="1"/>
  <c r="K75" i="1"/>
  <c r="K74" i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L55" i="1"/>
  <c r="K55" i="1"/>
  <c r="K54" i="1"/>
  <c r="L54" i="1" s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K37" i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5" i="1"/>
  <c r="L25" i="1" s="1"/>
  <c r="K24" i="1"/>
  <c r="L24" i="1" s="1"/>
  <c r="K23" i="1"/>
  <c r="L23" i="1" s="1"/>
  <c r="K22" i="1"/>
  <c r="L22" i="1" s="1"/>
  <c r="K20" i="1"/>
  <c r="L20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<sst xmlns="http://schemas.openxmlformats.org/spreadsheetml/2006/main" count="411" uniqueCount="139">
  <si>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</si>
  <si>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</si>
  <si>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</si>
  <si>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</si>
  <si>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</si>
  <si>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</si>
  <si>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</si>
  <si>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</si>
  <si>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</si>
  <si>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ARICA Y PARINACOTA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</si>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</sst>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6"/>
  <sheetViews>
    <sheetView tabSelected="1" view="pageBreakPreview" topLeftCell="A40" zoomScale="60" zoomScaleNormal="100" workbookViewId="0">
      <selection activeCell="A2" sqref="A2:J2"/>
    </sheetView>
  </sheetViews>
  <sheetFormatPr baseColWidth="10" defaultColWidth="9.140625" defaultRowHeight="15" x14ac:dyDescent="0.25"/>
  <cols>
    <col min="1" max="3" width="6.5703125" customWidth="1"/>
    <col min="4" max="4" width="8.28515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210485468</v>
      </c>
      <c r="G12" s="12">
        <v>206878213</v>
      </c>
      <c r="H12" s="12">
        <v>105871596</v>
      </c>
      <c r="I12" s="12">
        <v>216547447</v>
      </c>
      <c r="J12" s="12">
        <v>186440479</v>
      </c>
      <c r="K12" s="12">
        <f>J12-I12</f>
        <v>-30106968</v>
      </c>
      <c r="L12" s="13">
        <f>(K12/I12)</f>
        <v>-0.13903173838849275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20104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20104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20104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409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409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53725</v>
      </c>
      <c r="G20" s="16">
        <v>53725</v>
      </c>
      <c r="H20" s="16">
        <v>84773</v>
      </c>
      <c r="I20" s="16">
        <v>55272</v>
      </c>
      <c r="J20" s="16">
        <v>20</v>
      </c>
      <c r="K20" s="16">
        <f>J20-I20</f>
        <v>-55252</v>
      </c>
      <c r="L20" s="17">
        <f>(K20/I20)</f>
        <v>-0.99963815313359383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53715</v>
      </c>
      <c r="G22" s="16">
        <v>53715</v>
      </c>
      <c r="H22" s="16">
        <v>84773</v>
      </c>
      <c r="I22" s="16">
        <v>55262</v>
      </c>
      <c r="J22" s="16">
        <v>10</v>
      </c>
      <c r="K22" s="16">
        <f>J22-I22</f>
        <v>-55252</v>
      </c>
      <c r="L22" s="17">
        <f>(K22/I22)</f>
        <v>-0.99981904382758491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142396</v>
      </c>
      <c r="G23" s="16">
        <v>142396</v>
      </c>
      <c r="H23" s="16">
        <v>47524</v>
      </c>
      <c r="I23" s="16">
        <v>146497</v>
      </c>
      <c r="J23" s="16">
        <v>118469</v>
      </c>
      <c r="K23" s="16">
        <f>J23-I23</f>
        <v>-28028</v>
      </c>
      <c r="L23" s="17">
        <f>(K23/I23)</f>
        <v>-0.1913213239861567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55767</v>
      </c>
      <c r="G24" s="16">
        <v>55767</v>
      </c>
      <c r="H24" s="16">
        <v>14649</v>
      </c>
      <c r="I24" s="16">
        <v>57373</v>
      </c>
      <c r="J24" s="16">
        <v>51440</v>
      </c>
      <c r="K24" s="16">
        <f>J24-I24</f>
        <v>-5933</v>
      </c>
      <c r="L24" s="17">
        <f>(K24/I24)</f>
        <v>-0.10341101214857162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21486</v>
      </c>
      <c r="G25" s="16">
        <v>21486</v>
      </c>
      <c r="H25" s="16">
        <v>9303</v>
      </c>
      <c r="I25" s="16">
        <v>22105</v>
      </c>
      <c r="J25" s="16">
        <v>10</v>
      </c>
      <c r="K25" s="16">
        <f>J25-I25</f>
        <v>-22095</v>
      </c>
      <c r="L25" s="17">
        <f>(K25/I25)</f>
        <v>-0.99954761366206746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65143</v>
      </c>
      <c r="G26" s="16">
        <v>65143</v>
      </c>
      <c r="H26" s="16">
        <v>23572</v>
      </c>
      <c r="I26" s="16">
        <v>67019</v>
      </c>
      <c r="J26" s="16">
        <v>67019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188957156</v>
      </c>
      <c r="G27" s="16">
        <v>185088848</v>
      </c>
      <c r="H27" s="16">
        <v>56998155</v>
      </c>
      <c r="I27" s="16">
        <v>194399122</v>
      </c>
      <c r="J27" s="16">
        <v>132521444</v>
      </c>
      <c r="K27" s="16">
        <f>J27-I27</f>
        <v>-61877678</v>
      </c>
      <c r="L27" s="17">
        <f>(K27/I27)</f>
        <v>-0.31830225035687149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188957156</v>
      </c>
      <c r="G28" s="16">
        <v>185088848</v>
      </c>
      <c r="H28" s="16">
        <v>56998155</v>
      </c>
      <c r="I28" s="16">
        <v>194399122</v>
      </c>
      <c r="J28" s="16">
        <v>132521444</v>
      </c>
      <c r="K28" s="16">
        <f>J28-I28</f>
        <v>-61877678</v>
      </c>
      <c r="L28" s="17">
        <f>(K28/I28)</f>
        <v>-0.31830225035687149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21241419</v>
      </c>
      <c r="G29" s="16">
        <v>21502472</v>
      </c>
      <c r="H29" s="16">
        <v>48666685</v>
      </c>
      <c r="I29" s="16">
        <v>21853172</v>
      </c>
      <c r="J29" s="16">
        <v>53800446</v>
      </c>
      <c r="K29" s="16">
        <f>J29-I29</f>
        <v>31947274</v>
      </c>
      <c r="L29" s="17">
        <f>(K29/I29)</f>
        <v>1.4619055759960156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21241419</v>
      </c>
      <c r="G30" s="16">
        <v>21241419</v>
      </c>
      <c r="H30" s="16">
        <v>48408520</v>
      </c>
      <c r="I30" s="16">
        <v>21853172</v>
      </c>
      <c r="J30" s="16">
        <v>53800446</v>
      </c>
      <c r="K30" s="16">
        <f>J30-I30</f>
        <v>31947274</v>
      </c>
      <c r="L30" s="17">
        <f>(K30/I30)</f>
        <v>1.4619055759960156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261053</v>
      </c>
      <c r="H31" s="16">
        <v>258165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90702</v>
      </c>
      <c r="G32" s="16">
        <v>90702</v>
      </c>
      <c r="H32" s="16">
        <v>53946</v>
      </c>
      <c r="I32" s="16">
        <v>93314</v>
      </c>
      <c r="J32" s="16">
        <v>40</v>
      </c>
      <c r="K32" s="16">
        <f>J32-I32</f>
        <v>-93274</v>
      </c>
      <c r="L32" s="17">
        <f>(K32/I32)</f>
        <v>-0.99957133977752533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90692</v>
      </c>
      <c r="G35" s="16">
        <v>90692</v>
      </c>
      <c r="H35" s="16">
        <v>53946</v>
      </c>
      <c r="I35" s="16">
        <v>93304</v>
      </c>
      <c r="J35" s="16">
        <v>30</v>
      </c>
      <c r="K35" s="16">
        <f>J35-I35</f>
        <v>-93274</v>
      </c>
      <c r="L35" s="17">
        <f>(K35/I35)</f>
        <v>-0.999678470376404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90692</v>
      </c>
      <c r="G36" s="16">
        <v>90692</v>
      </c>
      <c r="H36" s="16">
        <v>53946</v>
      </c>
      <c r="I36" s="16">
        <v>93304</v>
      </c>
      <c r="J36" s="16">
        <v>10</v>
      </c>
      <c r="K36" s="16">
        <f>J36-I36</f>
        <v>-93294</v>
      </c>
      <c r="L36" s="17">
        <f>(K36/I36)</f>
        <v>-0.99989282345880137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>J37-I37</f>
        <v>10</v>
      </c>
      <c r="L37" s="17" t="s">
        <v>36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0</v>
      </c>
      <c r="G38" s="16">
        <v>0</v>
      </c>
      <c r="H38" s="16">
        <v>0</v>
      </c>
      <c r="I38" s="16">
        <v>0</v>
      </c>
      <c r="J38" s="16">
        <v>10</v>
      </c>
      <c r="K38" s="16">
        <f>J38-I38</f>
        <v>10</v>
      </c>
      <c r="L38" s="17" t="s">
        <v>36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210485468</v>
      </c>
      <c r="G40" s="12">
        <v>206878213</v>
      </c>
      <c r="H40" s="12">
        <v>109746524</v>
      </c>
      <c r="I40" s="12">
        <v>216547447</v>
      </c>
      <c r="J40" s="12">
        <v>186440479</v>
      </c>
      <c r="K40" s="12">
        <f>J40-I40</f>
        <v>-30106968</v>
      </c>
      <c r="L40" s="13">
        <f>(K40/I40)</f>
        <v>-0.13903173838849275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4177544</v>
      </c>
      <c r="G41" s="16">
        <v>4176842</v>
      </c>
      <c r="H41" s="16">
        <v>2621003</v>
      </c>
      <c r="I41" s="16">
        <v>4297857</v>
      </c>
      <c r="J41" s="16">
        <v>4377961</v>
      </c>
      <c r="K41" s="16">
        <f>J41-I41</f>
        <v>80104</v>
      </c>
      <c r="L41" s="17">
        <f>(K41/I41)</f>
        <v>1.8638125931132656E-2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251408</v>
      </c>
      <c r="G42" s="16">
        <v>349244</v>
      </c>
      <c r="H42" s="16">
        <v>236709</v>
      </c>
      <c r="I42" s="16">
        <v>258648</v>
      </c>
      <c r="J42" s="16">
        <v>380693</v>
      </c>
      <c r="K42" s="16">
        <f>J42-I42</f>
        <v>122045</v>
      </c>
      <c r="L42" s="17">
        <f>(K42/I42)</f>
        <v>0.47185750518078623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15593</v>
      </c>
      <c r="H43" s="16">
        <v>15583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15593</v>
      </c>
      <c r="H44" s="16">
        <v>15583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299381</v>
      </c>
      <c r="K45" s="16">
        <f t="shared" ref="K45:K51" si="0">J45-I45</f>
        <v>299361</v>
      </c>
      <c r="L45" s="17">
        <f t="shared" ref="L45:L51" si="1">(K45/I45)</f>
        <v>14968.05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ht="27" customHeight="1" x14ac:dyDescent="0.25">
      <c r="A47" s="14"/>
      <c r="B47" s="14"/>
      <c r="C47" s="14" t="s">
        <v>42</v>
      </c>
      <c r="D47" s="14" t="s">
        <v>36</v>
      </c>
      <c r="E47" s="15" t="s">
        <v>43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299381</v>
      </c>
      <c r="K48" s="16">
        <f t="shared" si="0"/>
        <v>299371</v>
      </c>
      <c r="L48" s="17">
        <f t="shared" si="1"/>
        <v>29937.1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299381</v>
      </c>
      <c r="K49" s="16">
        <f t="shared" si="0"/>
        <v>299371</v>
      </c>
      <c r="L49" s="17">
        <f t="shared" si="1"/>
        <v>29937.1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55767</v>
      </c>
      <c r="G50" s="16">
        <v>316820</v>
      </c>
      <c r="H50" s="16">
        <v>14263</v>
      </c>
      <c r="I50" s="16">
        <v>57373</v>
      </c>
      <c r="J50" s="16">
        <v>51440</v>
      </c>
      <c r="K50" s="16">
        <f t="shared" si="0"/>
        <v>-5933</v>
      </c>
      <c r="L50" s="17">
        <f t="shared" si="1"/>
        <v>-0.10341101214857162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55767</v>
      </c>
      <c r="G51" s="16">
        <v>316820</v>
      </c>
      <c r="H51" s="16">
        <v>14263</v>
      </c>
      <c r="I51" s="16">
        <v>57373</v>
      </c>
      <c r="J51" s="16">
        <v>51440</v>
      </c>
      <c r="K51" s="16">
        <f t="shared" si="0"/>
        <v>-5933</v>
      </c>
      <c r="L51" s="17">
        <f t="shared" si="1"/>
        <v>-0.10341101214857162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1069400</v>
      </c>
      <c r="H52" s="16">
        <v>995473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1069400</v>
      </c>
      <c r="H53" s="16">
        <v>995473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10</v>
      </c>
      <c r="G54" s="16">
        <v>10</v>
      </c>
      <c r="H54" s="16">
        <v>0</v>
      </c>
      <c r="I54" s="16">
        <v>10</v>
      </c>
      <c r="J54" s="16">
        <v>6742</v>
      </c>
      <c r="K54" s="16">
        <f t="shared" ref="K54:K77" si="4">J54-I54</f>
        <v>6732</v>
      </c>
      <c r="L54" s="17">
        <f>(K54/I54)</f>
        <v>673.2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100</v>
      </c>
      <c r="C56" s="14" t="s">
        <v>36</v>
      </c>
      <c r="D56" s="14" t="s">
        <v>36</v>
      </c>
      <c r="E56" s="15" t="s">
        <v>101</v>
      </c>
      <c r="F56" s="16">
        <v>0</v>
      </c>
      <c r="G56" s="16">
        <v>0</v>
      </c>
      <c r="H56" s="16">
        <v>0</v>
      </c>
      <c r="I56" s="16">
        <v>0</v>
      </c>
      <c r="J56" s="16">
        <v>3966</v>
      </c>
      <c r="K56" s="16">
        <f t="shared" si="4"/>
        <v>3966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102</v>
      </c>
      <c r="F57" s="16">
        <v>0</v>
      </c>
      <c r="G57" s="16">
        <v>0</v>
      </c>
      <c r="H57" s="16">
        <v>0</v>
      </c>
      <c r="I57" s="16">
        <v>0</v>
      </c>
      <c r="J57" s="16">
        <v>2776</v>
      </c>
      <c r="K57" s="16">
        <f t="shared" si="4"/>
        <v>2776</v>
      </c>
      <c r="L57" s="17" t="s">
        <v>36</v>
      </c>
      <c r="M57" s="1"/>
    </row>
    <row r="58" spans="1:13" ht="15" customHeight="1" x14ac:dyDescent="0.25">
      <c r="A58" s="14" t="s">
        <v>103</v>
      </c>
      <c r="B58" s="14" t="s">
        <v>36</v>
      </c>
      <c r="C58" s="14" t="s">
        <v>36</v>
      </c>
      <c r="D58" s="14" t="s">
        <v>36</v>
      </c>
      <c r="E58" s="15" t="s">
        <v>104</v>
      </c>
      <c r="F58" s="16">
        <v>2323330</v>
      </c>
      <c r="G58" s="16">
        <v>3246177</v>
      </c>
      <c r="H58" s="16">
        <v>2267591</v>
      </c>
      <c r="I58" s="16">
        <v>2390242</v>
      </c>
      <c r="J58" s="16">
        <v>2335867</v>
      </c>
      <c r="K58" s="16">
        <f t="shared" si="4"/>
        <v>-54375</v>
      </c>
      <c r="L58" s="17">
        <f t="shared" ref="L58:L73" si="5">(K58/I58)</f>
        <v>-2.2748742595937985E-2</v>
      </c>
      <c r="M58" s="1"/>
    </row>
    <row r="59" spans="1:13" ht="15" customHeight="1" x14ac:dyDescent="0.25">
      <c r="A59" s="14" t="s">
        <v>36</v>
      </c>
      <c r="B59" s="14" t="s">
        <v>14</v>
      </c>
      <c r="C59" s="14" t="s">
        <v>36</v>
      </c>
      <c r="D59" s="14" t="s">
        <v>36</v>
      </c>
      <c r="E59" s="15" t="s">
        <v>105</v>
      </c>
      <c r="F59" s="16">
        <v>154650</v>
      </c>
      <c r="G59" s="16">
        <v>0</v>
      </c>
      <c r="H59" s="16">
        <v>0</v>
      </c>
      <c r="I59" s="16">
        <v>159104</v>
      </c>
      <c r="J59" s="16">
        <v>0</v>
      </c>
      <c r="K59" s="16">
        <f t="shared" si="4"/>
        <v>-159104</v>
      </c>
      <c r="L59" s="17">
        <f t="shared" si="5"/>
        <v>-1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106</v>
      </c>
      <c r="F60" s="16">
        <v>2168680</v>
      </c>
      <c r="G60" s="16">
        <v>3246177</v>
      </c>
      <c r="H60" s="16">
        <v>2267591</v>
      </c>
      <c r="I60" s="16">
        <v>2231138</v>
      </c>
      <c r="J60" s="16">
        <v>2335867</v>
      </c>
      <c r="K60" s="16">
        <f t="shared" si="4"/>
        <v>104729</v>
      </c>
      <c r="L60" s="17">
        <f t="shared" si="5"/>
        <v>4.6939723136802836E-2</v>
      </c>
      <c r="M60" s="1"/>
    </row>
    <row r="61" spans="1:13" ht="15" customHeight="1" x14ac:dyDescent="0.25">
      <c r="A61" s="14" t="s">
        <v>107</v>
      </c>
      <c r="B61" s="14" t="s">
        <v>36</v>
      </c>
      <c r="C61" s="14" t="s">
        <v>36</v>
      </c>
      <c r="D61" s="14" t="s">
        <v>36</v>
      </c>
      <c r="E61" s="15" t="s">
        <v>108</v>
      </c>
      <c r="F61" s="16">
        <v>94526501</v>
      </c>
      <c r="G61" s="16">
        <v>84341532</v>
      </c>
      <c r="H61" s="16">
        <v>30221617</v>
      </c>
      <c r="I61" s="16">
        <v>97248864</v>
      </c>
      <c r="J61" s="16">
        <v>60493037</v>
      </c>
      <c r="K61" s="16">
        <f t="shared" si="4"/>
        <v>-36755827</v>
      </c>
      <c r="L61" s="17">
        <f t="shared" si="5"/>
        <v>-0.37795636358281781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94526501</v>
      </c>
      <c r="G62" s="16">
        <v>84341532</v>
      </c>
      <c r="H62" s="16">
        <v>30221617</v>
      </c>
      <c r="I62" s="16">
        <v>97248864</v>
      </c>
      <c r="J62" s="16">
        <v>60493037</v>
      </c>
      <c r="K62" s="16">
        <f t="shared" si="4"/>
        <v>-36755827</v>
      </c>
      <c r="L62" s="17">
        <f t="shared" si="5"/>
        <v>-0.37795636358281781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109</v>
      </c>
      <c r="F63" s="16">
        <v>94526501</v>
      </c>
      <c r="G63" s="16">
        <v>84341532</v>
      </c>
      <c r="H63" s="16">
        <v>30221617</v>
      </c>
      <c r="I63" s="16">
        <v>97248864</v>
      </c>
      <c r="J63" s="16">
        <v>60493037</v>
      </c>
      <c r="K63" s="16">
        <f t="shared" si="4"/>
        <v>-36755827</v>
      </c>
      <c r="L63" s="17">
        <f t="shared" si="5"/>
        <v>-0.37795636358281781</v>
      </c>
      <c r="M63" s="1"/>
    </row>
    <row r="64" spans="1:13" ht="15" customHeight="1" x14ac:dyDescent="0.25">
      <c r="A64" s="14" t="s">
        <v>110</v>
      </c>
      <c r="B64" s="14" t="s">
        <v>36</v>
      </c>
      <c r="C64" s="14" t="s">
        <v>36</v>
      </c>
      <c r="D64" s="14" t="s">
        <v>36</v>
      </c>
      <c r="E64" s="15" t="s">
        <v>111</v>
      </c>
      <c r="F64" s="16">
        <v>109150858</v>
      </c>
      <c r="G64" s="16">
        <v>107517527</v>
      </c>
      <c r="H64" s="16">
        <v>67529252</v>
      </c>
      <c r="I64" s="16">
        <v>112294403</v>
      </c>
      <c r="J64" s="16">
        <v>118495318</v>
      </c>
      <c r="K64" s="16">
        <f t="shared" si="4"/>
        <v>6200915</v>
      </c>
      <c r="L64" s="17">
        <f t="shared" si="5"/>
        <v>5.5220160883708513E-2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112</v>
      </c>
      <c r="F65" s="16">
        <v>109150858</v>
      </c>
      <c r="G65" s="16">
        <v>106989948</v>
      </c>
      <c r="H65" s="16">
        <v>67529252</v>
      </c>
      <c r="I65" s="16">
        <v>112294403</v>
      </c>
      <c r="J65" s="16">
        <v>118310124</v>
      </c>
      <c r="K65" s="16">
        <f t="shared" si="4"/>
        <v>6015721</v>
      </c>
      <c r="L65" s="17">
        <f t="shared" si="5"/>
        <v>5.3570978065576431E-2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10</v>
      </c>
      <c r="H66" s="16">
        <v>0</v>
      </c>
      <c r="I66" s="16">
        <v>10</v>
      </c>
      <c r="J66" s="16">
        <v>151092</v>
      </c>
      <c r="K66" s="16">
        <f t="shared" si="4"/>
        <v>151082</v>
      </c>
      <c r="L66" s="17">
        <f t="shared" si="5"/>
        <v>15108.2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387056</v>
      </c>
      <c r="G67" s="16">
        <v>37056</v>
      </c>
      <c r="H67" s="16">
        <v>17106</v>
      </c>
      <c r="I67" s="16">
        <v>398203</v>
      </c>
      <c r="J67" s="16">
        <v>388198</v>
      </c>
      <c r="K67" s="16">
        <f t="shared" si="4"/>
        <v>-10005</v>
      </c>
      <c r="L67" s="17">
        <f t="shared" si="5"/>
        <v>-2.5125375750559387E-2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1423</v>
      </c>
      <c r="G68" s="16">
        <v>1423</v>
      </c>
      <c r="H68" s="16">
        <v>0</v>
      </c>
      <c r="I68" s="16">
        <v>1464</v>
      </c>
      <c r="J68" s="16">
        <v>1606</v>
      </c>
      <c r="K68" s="16">
        <f t="shared" si="4"/>
        <v>142</v>
      </c>
      <c r="L68" s="17">
        <f t="shared" si="5"/>
        <v>9.699453551912568E-2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5349752</v>
      </c>
      <c r="G69" s="16">
        <v>5349752</v>
      </c>
      <c r="H69" s="16">
        <v>3587461</v>
      </c>
      <c r="I69" s="16">
        <v>5503825</v>
      </c>
      <c r="J69" s="16">
        <v>5377798</v>
      </c>
      <c r="K69" s="16">
        <f t="shared" si="4"/>
        <v>-126027</v>
      </c>
      <c r="L69" s="17">
        <f t="shared" si="5"/>
        <v>-2.2898075429360489E-2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86252240</v>
      </c>
      <c r="G70" s="16">
        <v>86441330</v>
      </c>
      <c r="H70" s="16">
        <v>57664525</v>
      </c>
      <c r="I70" s="16">
        <v>88736305</v>
      </c>
      <c r="J70" s="16">
        <v>97534832</v>
      </c>
      <c r="K70" s="16">
        <f t="shared" si="4"/>
        <v>8798527</v>
      </c>
      <c r="L70" s="17">
        <f t="shared" si="5"/>
        <v>9.9153632777474784E-2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7273193</v>
      </c>
      <c r="G71" s="16">
        <v>7273193</v>
      </c>
      <c r="H71" s="16">
        <v>790147</v>
      </c>
      <c r="I71" s="16">
        <v>7482661</v>
      </c>
      <c r="J71" s="16">
        <v>5987643</v>
      </c>
      <c r="K71" s="16">
        <f t="shared" si="4"/>
        <v>-1495018</v>
      </c>
      <c r="L71" s="17">
        <f t="shared" si="5"/>
        <v>-0.19979763883463383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1426364</v>
      </c>
      <c r="G72" s="16">
        <v>126364</v>
      </c>
      <c r="H72" s="16">
        <v>135471</v>
      </c>
      <c r="I72" s="16">
        <v>1467443</v>
      </c>
      <c r="J72" s="16">
        <v>1826846</v>
      </c>
      <c r="K72" s="16">
        <f t="shared" si="4"/>
        <v>359403</v>
      </c>
      <c r="L72" s="17">
        <f t="shared" si="5"/>
        <v>0.24491786052337297</v>
      </c>
      <c r="M72" s="1"/>
    </row>
    <row r="73" spans="1:13" ht="15" customHeight="1" x14ac:dyDescent="0.25">
      <c r="A73" s="14" t="s">
        <v>36</v>
      </c>
      <c r="B73" s="14" t="s">
        <v>36</v>
      </c>
      <c r="C73" s="14" t="s">
        <v>125</v>
      </c>
      <c r="D73" s="14" t="s">
        <v>36</v>
      </c>
      <c r="E73" s="15" t="s">
        <v>126</v>
      </c>
      <c r="F73" s="16">
        <v>8460820</v>
      </c>
      <c r="G73" s="16">
        <v>7760820</v>
      </c>
      <c r="H73" s="16">
        <v>5334542</v>
      </c>
      <c r="I73" s="16">
        <v>8704492</v>
      </c>
      <c r="J73" s="16">
        <v>7042109</v>
      </c>
      <c r="K73" s="16">
        <f t="shared" si="4"/>
        <v>-1662383</v>
      </c>
      <c r="L73" s="17">
        <f t="shared" si="5"/>
        <v>-0.19097989865462567</v>
      </c>
      <c r="M73" s="1"/>
    </row>
    <row r="74" spans="1:13" ht="15" customHeight="1" x14ac:dyDescent="0.25">
      <c r="A74" s="14" t="s">
        <v>36</v>
      </c>
      <c r="B74" s="14" t="s">
        <v>49</v>
      </c>
      <c r="C74" s="14" t="s">
        <v>36</v>
      </c>
      <c r="D74" s="14" t="s">
        <v>36</v>
      </c>
      <c r="E74" s="15" t="s">
        <v>127</v>
      </c>
      <c r="F74" s="16">
        <v>0</v>
      </c>
      <c r="G74" s="16">
        <v>527579</v>
      </c>
      <c r="H74" s="16">
        <v>0</v>
      </c>
      <c r="I74" s="16">
        <v>0</v>
      </c>
      <c r="J74" s="16">
        <v>185194</v>
      </c>
      <c r="K74" s="16">
        <f t="shared" si="4"/>
        <v>185194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74</v>
      </c>
      <c r="D75" s="14" t="s">
        <v>36</v>
      </c>
      <c r="E75" s="15" t="s">
        <v>128</v>
      </c>
      <c r="F75" s="16">
        <v>0</v>
      </c>
      <c r="G75" s="16">
        <v>0</v>
      </c>
      <c r="H75" s="16">
        <v>0</v>
      </c>
      <c r="I75" s="16">
        <v>0</v>
      </c>
      <c r="J75" s="16">
        <v>10</v>
      </c>
      <c r="K75" s="16">
        <f t="shared" si="4"/>
        <v>10</v>
      </c>
      <c r="L75" s="17" t="s">
        <v>36</v>
      </c>
      <c r="M75" s="1"/>
    </row>
    <row r="76" spans="1:13" ht="27" customHeight="1" x14ac:dyDescent="0.25">
      <c r="A76" s="14" t="s">
        <v>36</v>
      </c>
      <c r="B76" s="14" t="s">
        <v>36</v>
      </c>
      <c r="C76" s="14" t="s">
        <v>129</v>
      </c>
      <c r="D76" s="14" t="s">
        <v>36</v>
      </c>
      <c r="E76" s="15" t="s">
        <v>130</v>
      </c>
      <c r="F76" s="16">
        <v>0</v>
      </c>
      <c r="G76" s="16">
        <v>206882</v>
      </c>
      <c r="H76" s="16">
        <v>0</v>
      </c>
      <c r="I76" s="16">
        <v>0</v>
      </c>
      <c r="J76" s="16">
        <v>102880</v>
      </c>
      <c r="K76" s="16">
        <f t="shared" si="4"/>
        <v>102880</v>
      </c>
      <c r="L76" s="17" t="s">
        <v>36</v>
      </c>
      <c r="M76" s="1"/>
    </row>
    <row r="77" spans="1:13" ht="15" customHeight="1" x14ac:dyDescent="0.25">
      <c r="A77" s="14" t="s">
        <v>36</v>
      </c>
      <c r="B77" s="14" t="s">
        <v>36</v>
      </c>
      <c r="C77" s="14" t="s">
        <v>131</v>
      </c>
      <c r="D77" s="14" t="s">
        <v>36</v>
      </c>
      <c r="E77" s="15" t="s">
        <v>132</v>
      </c>
      <c r="F77" s="16">
        <v>0</v>
      </c>
      <c r="G77" s="16">
        <v>320697</v>
      </c>
      <c r="H77" s="16">
        <v>0</v>
      </c>
      <c r="I77" s="16">
        <v>0</v>
      </c>
      <c r="J77" s="16">
        <v>82304</v>
      </c>
      <c r="K77" s="16">
        <f t="shared" si="4"/>
        <v>82304</v>
      </c>
      <c r="L77" s="17" t="s">
        <v>36</v>
      </c>
      <c r="M77" s="1"/>
    </row>
    <row r="78" spans="1:13" ht="15" customHeight="1" x14ac:dyDescent="0.25">
      <c r="A78" s="14" t="s">
        <v>133</v>
      </c>
      <c r="B78" s="14" t="s">
        <v>36</v>
      </c>
      <c r="C78" s="14" t="s">
        <v>36</v>
      </c>
      <c r="D78" s="14" t="s">
        <v>36</v>
      </c>
      <c r="E78" s="15" t="s">
        <v>134</v>
      </c>
      <c r="F78" s="16">
        <v>10</v>
      </c>
      <c r="G78" s="16">
        <v>5845048</v>
      </c>
      <c r="H78" s="16">
        <v>5845033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36</v>
      </c>
      <c r="B79" s="14" t="s">
        <v>51</v>
      </c>
      <c r="C79" s="14" t="s">
        <v>36</v>
      </c>
      <c r="D79" s="14" t="s">
        <v>36</v>
      </c>
      <c r="E79" s="15" t="s">
        <v>135</v>
      </c>
      <c r="F79" s="16">
        <v>10</v>
      </c>
      <c r="G79" s="16">
        <v>5845048</v>
      </c>
      <c r="H79" s="16">
        <v>5845033</v>
      </c>
      <c r="I79" s="16">
        <v>10</v>
      </c>
      <c r="J79" s="16">
        <v>10</v>
      </c>
      <c r="K79" s="18"/>
      <c r="L79" s="17" t="s">
        <v>36</v>
      </c>
      <c r="M79" s="1"/>
    </row>
    <row r="80" spans="1:13" ht="15" customHeight="1" x14ac:dyDescent="0.25">
      <c r="A80" s="14" t="s">
        <v>11</v>
      </c>
      <c r="B80" s="14" t="s">
        <v>36</v>
      </c>
      <c r="C80" s="14" t="s">
        <v>36</v>
      </c>
      <c r="D80" s="14" t="s">
        <v>36</v>
      </c>
      <c r="E80" s="15" t="s">
        <v>136</v>
      </c>
      <c r="F80" s="16">
        <v>0</v>
      </c>
      <c r="G80" s="16">
        <v>0</v>
      </c>
      <c r="H80" s="16">
        <v>0</v>
      </c>
      <c r="I80" s="16">
        <v>0</v>
      </c>
      <c r="J80" s="16">
        <v>10</v>
      </c>
      <c r="K80" s="16">
        <f>J80-I80</f>
        <v>10</v>
      </c>
      <c r="L80" s="17" t="s">
        <v>36</v>
      </c>
      <c r="M80" s="1"/>
    </row>
    <row r="81" spans="1:13" ht="15" hidden="1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"/>
    </row>
    <row r="82" spans="1:13" ht="15" hidden="1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"/>
    </row>
    <row r="83" spans="1:1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customHeight="1" x14ac:dyDescent="0.25">
      <c r="A84" s="24" t="s">
        <v>137</v>
      </c>
      <c r="B84" s="25"/>
      <c r="C84" s="25"/>
      <c r="D84" s="25"/>
      <c r="E84" s="25"/>
      <c r="F84" s="20">
        <v>115903190</v>
      </c>
      <c r="G84" s="20">
        <v>116374813</v>
      </c>
      <c r="H84" s="20">
        <v>73665611</v>
      </c>
      <c r="I84" s="20">
        <v>119241200</v>
      </c>
      <c r="J84" s="20">
        <v>125895982</v>
      </c>
      <c r="K84" s="20">
        <v>6654782</v>
      </c>
      <c r="L84" s="21">
        <v>5.5809418221218841E-2</v>
      </c>
      <c r="M84" s="1"/>
    </row>
    <row r="85" spans="1:13" ht="15" customHeight="1" x14ac:dyDescent="0.25">
      <c r="A85" s="26" t="s">
        <v>138</v>
      </c>
      <c r="B85" s="27"/>
      <c r="C85" s="27"/>
      <c r="D85" s="27"/>
      <c r="E85" s="27"/>
      <c r="F85" s="27"/>
      <c r="G85" s="27"/>
      <c r="H85" s="27"/>
      <c r="I85" s="27"/>
      <c r="J85" s="27"/>
      <c r="K85" s="1"/>
      <c r="L85" s="1"/>
      <c r="M85" s="1"/>
    </row>
    <row r="86" spans="1:13" ht="5.099999999999999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4:E84"/>
    <mergeCell ref="A85:J85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0" fitToHeight="0" orientation="landscape" r:id="rId1"/>
  <rowBreaks count="2" manualBreakCount="2">
    <brk id="38" max="11" man="1"/>
    <brk id="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2026-09-29T17:39:00Z</dcterms:created>
  <dcterms:modified xsi:type="dcterms:W3CDTF">2026-09-29T18:29:34Z</dcterms:modified>
</cp:coreProperties>
</file>