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B1DB78F-A972-4CF9-973D-D09C41433E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79" i="1"/>
  <c r="K76" i="1"/>
  <c r="K75" i="1"/>
  <c r="K74" i="1"/>
  <c r="K73" i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4" i="1"/>
  <c r="L64" i="1" s="1"/>
  <c r="K63" i="1"/>
  <c r="L63" i="1" s="1"/>
  <c r="L62" i="1"/>
  <c r="K62" i="1"/>
  <c r="K61" i="1"/>
  <c r="L61" i="1" s="1"/>
  <c r="K60" i="1"/>
  <c r="L60" i="1" s="1"/>
  <c r="K59" i="1"/>
  <c r="L59" i="1" s="1"/>
  <c r="K58" i="1"/>
  <c r="L58" i="1" s="1"/>
  <c r="K57" i="1"/>
  <c r="K56" i="1"/>
  <c r="K55" i="1"/>
  <c r="L55" i="1" s="1"/>
  <c r="K54" i="1"/>
  <c r="L54" i="1" s="1"/>
  <c r="K51" i="1"/>
  <c r="L51" i="1" s="1"/>
  <c r="L50" i="1"/>
  <c r="K50" i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K37" i="1"/>
  <c r="L37" i="1" s="1"/>
  <c r="K36" i="1"/>
  <c r="L36" i="1" s="1"/>
  <c r="K35" i="1"/>
  <c r="L35" i="1" s="1"/>
  <c r="K32" i="1"/>
  <c r="L32" i="1" s="1"/>
  <c r="L30" i="1"/>
  <c r="K30" i="1"/>
  <c r="K29" i="1"/>
  <c r="L29" i="1" s="1"/>
  <c r="K28" i="1"/>
  <c r="L28" i="1" s="1"/>
  <c r="K27" i="1"/>
  <c r="L27" i="1" s="1"/>
  <c r="K25" i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<sst xmlns="http://schemas.openxmlformats.org/spreadsheetml/2006/main" count="408" uniqueCount="141">
  <si>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</si>
  <si>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</si>
  <si>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</si>
  <si>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</si>
  <si>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</si>
  <si>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</si>
  <si>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</si>
  <si>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</si>
  <si>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</si>
  <si>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DEL MAULE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</si>
  <si>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</si>
  <si>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</si>
  <si>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</si>
  <si>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</si>
  <si>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</si>
  <si>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</si>
  <si>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</si>
  <si>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</si>
  <si>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</si>
  <si>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</si>
  <si>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</si>
  <si>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</si>
  <si>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</si>
  <si>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</si>
  <si>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</si>
  <si>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</si>
  <si>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</si>
  <si>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</si>
  <si>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</si>
  <si>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</si>
  <si>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</si>
  <si>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</si>
  <si>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</si>
  <si>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</si>
  <si>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</si>
  <si>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</si>
  <si>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</si>
  <si>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</si>
  <si>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</si>
  <si>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</si>
  <si>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</si>
  <si>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</si>
  <si>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</si>
  <si>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</si>
  <si>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</si>
  <si>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</si>
  <si>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</si>
  <si>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</si>
  <si>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</si>
  <si>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</si>
  <si>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</si>
  <si>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</si>
  <si>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</si>
  <si>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</si>
  <si>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</si>
  <si>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</si>
  <si>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</si>
  <si>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</si>
  <si>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</si>
  <si>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</si>
  <si>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</si>
  <si>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</si>
  <si>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</si>
  <si>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</si>
  <si>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</si>
  <si>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</si>
  <si>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</si>
  <si>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</si>
  <si>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</si>
  <si>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</si>
  <si>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</si>
  <si>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</si>
  <si>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</si>
  <si>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</si>
  <si>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</si>
  <si>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</si>
  <si>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</si>
  <si>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</si>
  <si>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</si>
  <si>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</si>
  <si>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</si>
  <si>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</si>
  <si>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</si>
  <si>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</si>
  <si>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</si>
  <si>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</si>
  <si>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</si>
  <si>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</si>
  <si>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</si>
  <si>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</si>
  <si>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</si>
  <si>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</si>
  <si>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</si>
  <si>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</si>
  <si>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</si>
  <si>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</si>
  <si>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</si>
  <si>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</si>
  <si>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</si>
  <si>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</si>
  <si>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</si>
  <si>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</si>
  <si>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</si>
  <si>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</si>
  <si>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</si>
  <si>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</si>
  <si>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</si>
  <si>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</si>
  <si>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</si>
  <si>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</si>
  <si>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</si>
  <si>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</si>
  <si>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</si>
  <si>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</si>
  <si>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</si>
  <si>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</si>
  <si>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</si>
  <si>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</si>
  <si>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</si>
  <si>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</si>
  <si>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</si>
  <si>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</si>
  <si>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</si>
  <si>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de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</si>
  <si>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</si>
  <si>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 (DS 19/2016)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</si>
  <si>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</si>
  <si>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</si>
  <si>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</si>
  <si>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</si>
  <si>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</si>
  <si>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</si>
  <si>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</si>
  <si>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</si>
  <si>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</si>
  <si>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</si>
  <si>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</si>
  <si>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</si>
  <si>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</si>
  <si>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010</t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</si>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</sst>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5"/>
  <sheetViews>
    <sheetView tabSelected="1" view="pageBreakPreview" topLeftCell="A22" zoomScale="60" zoomScaleNormal="100" workbookViewId="0">
      <selection activeCell="R56" sqref="R5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1"/>
      <c r="L2" s="1"/>
      <c r="M2" s="1"/>
    </row>
    <row r="3" spans="1:13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31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4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7"/>
      <c r="B10" s="47"/>
      <c r="C10" s="47"/>
      <c r="D10" s="47"/>
      <c r="E10" s="4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2" t="s">
        <v>32</v>
      </c>
      <c r="L10" s="32" t="s">
        <v>33</v>
      </c>
      <c r="M10" s="1"/>
    </row>
    <row r="11" spans="1:13" ht="30" customHeight="1" x14ac:dyDescent="0.25">
      <c r="A11" s="47"/>
      <c r="B11" s="47"/>
      <c r="C11" s="47"/>
      <c r="D11" s="47"/>
      <c r="E11" s="4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3"/>
      <c r="L11" s="3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472618002</v>
      </c>
      <c r="G12" s="12">
        <v>478893295</v>
      </c>
      <c r="H12" s="12">
        <v>323222768</v>
      </c>
      <c r="I12" s="12">
        <v>486229396</v>
      </c>
      <c r="J12" s="12">
        <v>477107209</v>
      </c>
      <c r="K12" s="12">
        <f>J12-I12</f>
        <v>-9122187</v>
      </c>
      <c r="L12" s="13">
        <f>(K12/I12)</f>
        <v>-1.8761076716143257E-2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480143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480143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480143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5876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5876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158669</v>
      </c>
      <c r="G23" s="16">
        <v>158669</v>
      </c>
      <c r="H23" s="16">
        <v>191346</v>
      </c>
      <c r="I23" s="16">
        <v>163238</v>
      </c>
      <c r="J23" s="16">
        <v>87468</v>
      </c>
      <c r="K23" s="16">
        <f>J23-I23</f>
        <v>-75770</v>
      </c>
      <c r="L23" s="17">
        <f>(K23/I23)</f>
        <v>-0.46416888224555558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158659</v>
      </c>
      <c r="G24" s="16">
        <v>158659</v>
      </c>
      <c r="H24" s="16">
        <v>85443</v>
      </c>
      <c r="I24" s="16">
        <v>163228</v>
      </c>
      <c r="J24" s="16">
        <v>87448</v>
      </c>
      <c r="K24" s="16">
        <f>J24-I24</f>
        <v>-75780</v>
      </c>
      <c r="L24" s="17">
        <f>(K24/I24)</f>
        <v>-0.46425858308623519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0</v>
      </c>
      <c r="G25" s="16">
        <v>0</v>
      </c>
      <c r="H25" s="16">
        <v>8848</v>
      </c>
      <c r="I25" s="16">
        <v>0</v>
      </c>
      <c r="J25" s="16">
        <v>10</v>
      </c>
      <c r="K25" s="16">
        <f>J25-I25</f>
        <v>10</v>
      </c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97055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375050250</v>
      </c>
      <c r="G27" s="16">
        <v>381130517</v>
      </c>
      <c r="H27" s="16">
        <v>225747390</v>
      </c>
      <c r="I27" s="16">
        <v>385851697</v>
      </c>
      <c r="J27" s="16">
        <v>304392337</v>
      </c>
      <c r="K27" s="16">
        <f>J27-I27</f>
        <v>-81459360</v>
      </c>
      <c r="L27" s="17">
        <f>(K27/I27)</f>
        <v>-0.21111572304423479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375050250</v>
      </c>
      <c r="G28" s="16">
        <v>381130517</v>
      </c>
      <c r="H28" s="16">
        <v>225747390</v>
      </c>
      <c r="I28" s="16">
        <v>385851697</v>
      </c>
      <c r="J28" s="16">
        <v>304392337</v>
      </c>
      <c r="K28" s="16">
        <f>J28-I28</f>
        <v>-81459360</v>
      </c>
      <c r="L28" s="17">
        <f>(K28/I28)</f>
        <v>-0.21111572304423479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96765396</v>
      </c>
      <c r="G29" s="16">
        <v>96960422</v>
      </c>
      <c r="H29" s="16">
        <v>96737503</v>
      </c>
      <c r="I29" s="16">
        <v>99552239</v>
      </c>
      <c r="J29" s="16">
        <v>172627284</v>
      </c>
      <c r="K29" s="16">
        <f>J29-I29</f>
        <v>73075045</v>
      </c>
      <c r="L29" s="17">
        <f>(K29/I29)</f>
        <v>0.73403718222751368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96765396</v>
      </c>
      <c r="G30" s="16">
        <v>96765396</v>
      </c>
      <c r="H30" s="16">
        <v>96550420</v>
      </c>
      <c r="I30" s="16">
        <v>99552239</v>
      </c>
      <c r="J30" s="16">
        <v>172627284</v>
      </c>
      <c r="K30" s="16">
        <f>J30-I30</f>
        <v>73075045</v>
      </c>
      <c r="L30" s="17">
        <f>(K30/I30)</f>
        <v>0.73403718222751368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195026</v>
      </c>
      <c r="H31" s="16">
        <v>187083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643597</v>
      </c>
      <c r="G32" s="16">
        <v>643597</v>
      </c>
      <c r="H32" s="16">
        <v>60510</v>
      </c>
      <c r="I32" s="16">
        <v>662132</v>
      </c>
      <c r="J32" s="16">
        <v>40</v>
      </c>
      <c r="K32" s="16">
        <f>J32-I32</f>
        <v>-662092</v>
      </c>
      <c r="L32" s="17">
        <f>(K32/I32)</f>
        <v>-0.99993958908495584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643587</v>
      </c>
      <c r="G35" s="16">
        <v>643587</v>
      </c>
      <c r="H35" s="16">
        <v>60510</v>
      </c>
      <c r="I35" s="16">
        <v>662122</v>
      </c>
      <c r="J35" s="16">
        <v>30</v>
      </c>
      <c r="K35" s="16">
        <f>J35-I35</f>
        <v>-662092</v>
      </c>
      <c r="L35" s="17">
        <f>(K35/I35)</f>
        <v>-0.99995469112942936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585867</v>
      </c>
      <c r="G36" s="16">
        <v>585867</v>
      </c>
      <c r="H36" s="16">
        <v>60510</v>
      </c>
      <c r="I36" s="16">
        <v>602740</v>
      </c>
      <c r="J36" s="16">
        <v>10</v>
      </c>
      <c r="K36" s="16">
        <f>J36-I36</f>
        <v>-602730</v>
      </c>
      <c r="L36" s="17">
        <f>(K36/I36)</f>
        <v>-0.9999834090984504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57720</v>
      </c>
      <c r="G37" s="16">
        <v>57720</v>
      </c>
      <c r="H37" s="16">
        <v>0</v>
      </c>
      <c r="I37" s="16">
        <v>59382</v>
      </c>
      <c r="J37" s="16">
        <v>10</v>
      </c>
      <c r="K37" s="16">
        <f>J37-I37</f>
        <v>-59372</v>
      </c>
      <c r="L37" s="17">
        <f>(K37/I37)</f>
        <v>-0.99983159880098349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0</v>
      </c>
      <c r="G38" s="16">
        <v>0</v>
      </c>
      <c r="H38" s="16">
        <v>0</v>
      </c>
      <c r="I38" s="16">
        <v>0</v>
      </c>
      <c r="J38" s="16">
        <v>10</v>
      </c>
      <c r="K38" s="16">
        <f>J38-I38</f>
        <v>10</v>
      </c>
      <c r="L38" s="17" t="s">
        <v>36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472618002</v>
      </c>
      <c r="G40" s="12">
        <v>478893295</v>
      </c>
      <c r="H40" s="12">
        <v>322012515</v>
      </c>
      <c r="I40" s="12">
        <v>486229396</v>
      </c>
      <c r="J40" s="12">
        <v>477107209</v>
      </c>
      <c r="K40" s="12">
        <f>J40-I40</f>
        <v>-9122187</v>
      </c>
      <c r="L40" s="13">
        <f>(K40/I40)</f>
        <v>-1.8761076716143257E-2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7697707</v>
      </c>
      <c r="G41" s="16">
        <v>7719653</v>
      </c>
      <c r="H41" s="16">
        <v>5162764</v>
      </c>
      <c r="I41" s="16">
        <v>7919401</v>
      </c>
      <c r="J41" s="16">
        <v>8188240</v>
      </c>
      <c r="K41" s="16">
        <f>J41-I41</f>
        <v>268839</v>
      </c>
      <c r="L41" s="17">
        <f>(K41/I41)</f>
        <v>3.394688562935505E-2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973621</v>
      </c>
      <c r="G42" s="16">
        <v>1065596</v>
      </c>
      <c r="H42" s="16">
        <v>513078</v>
      </c>
      <c r="I42" s="16">
        <v>1001661</v>
      </c>
      <c r="J42" s="16">
        <v>931037</v>
      </c>
      <c r="K42" s="16">
        <f>J42-I42</f>
        <v>-70624</v>
      </c>
      <c r="L42" s="17">
        <f>(K42/I42)</f>
        <v>-7.0506888058934111E-2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23308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23308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17601</v>
      </c>
      <c r="K45" s="16">
        <f t="shared" ref="K45:K51" si="0">J45-I45</f>
        <v>17581</v>
      </c>
      <c r="L45" s="17">
        <f t="shared" ref="L45:L51" si="1">(K45/I45)</f>
        <v>879.05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14"/>
      <c r="C47" s="22" t="s">
        <v>139</v>
      </c>
      <c r="D47" s="14"/>
      <c r="E47" s="23" t="s">
        <v>140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17601</v>
      </c>
      <c r="K48" s="16">
        <f t="shared" si="0"/>
        <v>17591</v>
      </c>
      <c r="L48" s="17">
        <f t="shared" si="1"/>
        <v>1759.1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17601</v>
      </c>
      <c r="K49" s="16">
        <f t="shared" si="0"/>
        <v>17591</v>
      </c>
      <c r="L49" s="17">
        <f t="shared" si="1"/>
        <v>1759.1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158659</v>
      </c>
      <c r="G50" s="16">
        <v>353685</v>
      </c>
      <c r="H50" s="16">
        <v>151752</v>
      </c>
      <c r="I50" s="16">
        <v>163228</v>
      </c>
      <c r="J50" s="16">
        <v>87448</v>
      </c>
      <c r="K50" s="16">
        <f t="shared" si="0"/>
        <v>-75780</v>
      </c>
      <c r="L50" s="17">
        <f t="shared" si="1"/>
        <v>-0.46425858308623519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158659</v>
      </c>
      <c r="G51" s="16">
        <v>353685</v>
      </c>
      <c r="H51" s="16">
        <v>151752</v>
      </c>
      <c r="I51" s="16">
        <v>163228</v>
      </c>
      <c r="J51" s="16">
        <v>87448</v>
      </c>
      <c r="K51" s="16">
        <f t="shared" si="0"/>
        <v>-75780</v>
      </c>
      <c r="L51" s="17">
        <f t="shared" si="1"/>
        <v>-0.46425858308623519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10</v>
      </c>
      <c r="H52" s="16">
        <v>94060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</v>
      </c>
      <c r="H53" s="16">
        <v>94060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10</v>
      </c>
      <c r="G54" s="16">
        <v>10</v>
      </c>
      <c r="H54" s="16">
        <v>0</v>
      </c>
      <c r="I54" s="16">
        <v>10</v>
      </c>
      <c r="J54" s="16">
        <v>7646</v>
      </c>
      <c r="K54" s="16">
        <f t="shared" ref="K54:K64" si="4">J54-I54</f>
        <v>7636</v>
      </c>
      <c r="L54" s="17">
        <f>(K54/I54)</f>
        <v>763.6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100</v>
      </c>
      <c r="C56" s="14" t="s">
        <v>36</v>
      </c>
      <c r="D56" s="14" t="s">
        <v>36</v>
      </c>
      <c r="E56" s="15" t="s">
        <v>101</v>
      </c>
      <c r="F56" s="16">
        <v>0</v>
      </c>
      <c r="G56" s="16">
        <v>0</v>
      </c>
      <c r="H56" s="16">
        <v>0</v>
      </c>
      <c r="I56" s="16">
        <v>0</v>
      </c>
      <c r="J56" s="16">
        <v>6642</v>
      </c>
      <c r="K56" s="16">
        <f t="shared" si="4"/>
        <v>6642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102</v>
      </c>
      <c r="F57" s="16">
        <v>0</v>
      </c>
      <c r="G57" s="16">
        <v>0</v>
      </c>
      <c r="H57" s="16">
        <v>0</v>
      </c>
      <c r="I57" s="16">
        <v>0</v>
      </c>
      <c r="J57" s="16">
        <v>1004</v>
      </c>
      <c r="K57" s="16">
        <f t="shared" si="4"/>
        <v>1004</v>
      </c>
      <c r="L57" s="17" t="s">
        <v>36</v>
      </c>
      <c r="M57" s="1"/>
    </row>
    <row r="58" spans="1:13" ht="15" customHeight="1" x14ac:dyDescent="0.25">
      <c r="A58" s="14" t="s">
        <v>103</v>
      </c>
      <c r="B58" s="14" t="s">
        <v>36</v>
      </c>
      <c r="C58" s="14" t="s">
        <v>36</v>
      </c>
      <c r="D58" s="14" t="s">
        <v>36</v>
      </c>
      <c r="E58" s="15" t="s">
        <v>104</v>
      </c>
      <c r="F58" s="16">
        <v>25030745</v>
      </c>
      <c r="G58" s="16">
        <v>24845745</v>
      </c>
      <c r="H58" s="16">
        <v>5190513</v>
      </c>
      <c r="I58" s="16">
        <v>25751630</v>
      </c>
      <c r="J58" s="16">
        <v>15018117</v>
      </c>
      <c r="K58" s="16">
        <f t="shared" si="4"/>
        <v>-10733513</v>
      </c>
      <c r="L58" s="17">
        <f t="shared" ref="L58:L64" si="5">(K58/I58)</f>
        <v>-0.41680907189175986</v>
      </c>
      <c r="M58" s="1"/>
    </row>
    <row r="59" spans="1:13" ht="15" customHeight="1" x14ac:dyDescent="0.25">
      <c r="A59" s="14" t="s">
        <v>36</v>
      </c>
      <c r="B59" s="14" t="s">
        <v>40</v>
      </c>
      <c r="C59" s="14" t="s">
        <v>36</v>
      </c>
      <c r="D59" s="14" t="s">
        <v>36</v>
      </c>
      <c r="E59" s="15" t="s">
        <v>105</v>
      </c>
      <c r="F59" s="16">
        <v>25030745</v>
      </c>
      <c r="G59" s="16">
        <v>24845745</v>
      </c>
      <c r="H59" s="16">
        <v>5190513</v>
      </c>
      <c r="I59" s="16">
        <v>25751630</v>
      </c>
      <c r="J59" s="16">
        <v>15018117</v>
      </c>
      <c r="K59" s="16">
        <f t="shared" si="4"/>
        <v>-10733513</v>
      </c>
      <c r="L59" s="17">
        <f t="shared" si="5"/>
        <v>-0.41680907189175986</v>
      </c>
      <c r="M59" s="1"/>
    </row>
    <row r="60" spans="1:13" ht="15" customHeight="1" x14ac:dyDescent="0.25">
      <c r="A60" s="14" t="s">
        <v>106</v>
      </c>
      <c r="B60" s="14" t="s">
        <v>36</v>
      </c>
      <c r="C60" s="14" t="s">
        <v>36</v>
      </c>
      <c r="D60" s="14" t="s">
        <v>36</v>
      </c>
      <c r="E60" s="15" t="s">
        <v>107</v>
      </c>
      <c r="F60" s="16">
        <v>200877122</v>
      </c>
      <c r="G60" s="16">
        <v>186983694</v>
      </c>
      <c r="H60" s="16">
        <v>100262733</v>
      </c>
      <c r="I60" s="16">
        <v>206662383</v>
      </c>
      <c r="J60" s="16">
        <v>144055560</v>
      </c>
      <c r="K60" s="16">
        <f t="shared" si="4"/>
        <v>-62606823</v>
      </c>
      <c r="L60" s="17">
        <f t="shared" si="5"/>
        <v>-0.30294251953922352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66</v>
      </c>
      <c r="F61" s="16">
        <v>200877122</v>
      </c>
      <c r="G61" s="16">
        <v>186983694</v>
      </c>
      <c r="H61" s="16">
        <v>100262733</v>
      </c>
      <c r="I61" s="16">
        <v>206662383</v>
      </c>
      <c r="J61" s="16">
        <v>144055560</v>
      </c>
      <c r="K61" s="16">
        <f t="shared" si="4"/>
        <v>-62606823</v>
      </c>
      <c r="L61" s="17">
        <f t="shared" si="5"/>
        <v>-0.30294251953922352</v>
      </c>
      <c r="M61" s="1"/>
    </row>
    <row r="62" spans="1:13" ht="15" customHeight="1" x14ac:dyDescent="0.25">
      <c r="A62" s="14" t="s">
        <v>36</v>
      </c>
      <c r="B62" s="14" t="s">
        <v>36</v>
      </c>
      <c r="C62" s="14" t="s">
        <v>74</v>
      </c>
      <c r="D62" s="14" t="s">
        <v>36</v>
      </c>
      <c r="E62" s="15" t="s">
        <v>108</v>
      </c>
      <c r="F62" s="16">
        <v>200877122</v>
      </c>
      <c r="G62" s="16">
        <v>186983694</v>
      </c>
      <c r="H62" s="16">
        <v>100262733</v>
      </c>
      <c r="I62" s="16">
        <v>206662383</v>
      </c>
      <c r="J62" s="16">
        <v>144055560</v>
      </c>
      <c r="K62" s="16">
        <f t="shared" si="4"/>
        <v>-62606823</v>
      </c>
      <c r="L62" s="17">
        <f t="shared" si="5"/>
        <v>-0.30294251953922352</v>
      </c>
      <c r="M62" s="1"/>
    </row>
    <row r="63" spans="1:13" ht="15" customHeight="1" x14ac:dyDescent="0.25">
      <c r="A63" s="14" t="s">
        <v>109</v>
      </c>
      <c r="B63" s="14" t="s">
        <v>36</v>
      </c>
      <c r="C63" s="14" t="s">
        <v>36</v>
      </c>
      <c r="D63" s="14" t="s">
        <v>36</v>
      </c>
      <c r="E63" s="15" t="s">
        <v>110</v>
      </c>
      <c r="F63" s="16">
        <v>237880088</v>
      </c>
      <c r="G63" s="16">
        <v>238035141</v>
      </c>
      <c r="H63" s="16">
        <v>190785654</v>
      </c>
      <c r="I63" s="16">
        <v>244731033</v>
      </c>
      <c r="J63" s="16">
        <v>308801520</v>
      </c>
      <c r="K63" s="16">
        <f t="shared" si="4"/>
        <v>64070487</v>
      </c>
      <c r="L63" s="17">
        <f t="shared" si="5"/>
        <v>0.2617996018510656</v>
      </c>
      <c r="M63" s="1"/>
    </row>
    <row r="64" spans="1:13" ht="15" customHeight="1" x14ac:dyDescent="0.25">
      <c r="A64" s="14" t="s">
        <v>36</v>
      </c>
      <c r="B64" s="14" t="s">
        <v>14</v>
      </c>
      <c r="C64" s="14" t="s">
        <v>36</v>
      </c>
      <c r="D64" s="14" t="s">
        <v>36</v>
      </c>
      <c r="E64" s="15" t="s">
        <v>111</v>
      </c>
      <c r="F64" s="16">
        <v>237880088</v>
      </c>
      <c r="G64" s="16">
        <v>235880088</v>
      </c>
      <c r="H64" s="16">
        <v>190785654</v>
      </c>
      <c r="I64" s="16">
        <v>244731033</v>
      </c>
      <c r="J64" s="16">
        <v>305667683</v>
      </c>
      <c r="K64" s="16">
        <f t="shared" si="4"/>
        <v>60936650</v>
      </c>
      <c r="L64" s="17">
        <f t="shared" si="5"/>
        <v>0.24899437252814602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42</v>
      </c>
      <c r="D65" s="14" t="s">
        <v>36</v>
      </c>
      <c r="E65" s="15" t="s">
        <v>43</v>
      </c>
      <c r="F65" s="16">
        <v>10</v>
      </c>
      <c r="G65" s="16">
        <v>10</v>
      </c>
      <c r="H65" s="16">
        <v>0</v>
      </c>
      <c r="I65" s="16">
        <v>10</v>
      </c>
      <c r="J65" s="16">
        <v>10</v>
      </c>
      <c r="K65" s="18"/>
      <c r="L65" s="17" t="s">
        <v>36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112</v>
      </c>
      <c r="D66" s="14" t="s">
        <v>36</v>
      </c>
      <c r="E66" s="15" t="s">
        <v>113</v>
      </c>
      <c r="F66" s="16">
        <v>2648217</v>
      </c>
      <c r="G66" s="16">
        <v>2648217</v>
      </c>
      <c r="H66" s="16">
        <v>10605590</v>
      </c>
      <c r="I66" s="16">
        <v>2724486</v>
      </c>
      <c r="J66" s="16">
        <v>6221915</v>
      </c>
      <c r="K66" s="16">
        <f t="shared" ref="K66:K76" si="6">J66-I66</f>
        <v>3497429</v>
      </c>
      <c r="L66" s="17">
        <f t="shared" ref="L66:L72" si="7">(K66/I66)</f>
        <v>1.2837023203642814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114</v>
      </c>
      <c r="D67" s="14" t="s">
        <v>36</v>
      </c>
      <c r="E67" s="15" t="s">
        <v>115</v>
      </c>
      <c r="F67" s="16">
        <v>1915</v>
      </c>
      <c r="G67" s="16">
        <v>1915</v>
      </c>
      <c r="H67" s="16">
        <v>0</v>
      </c>
      <c r="I67" s="16">
        <v>1970</v>
      </c>
      <c r="J67" s="16">
        <v>2160</v>
      </c>
      <c r="K67" s="16">
        <f t="shared" si="6"/>
        <v>190</v>
      </c>
      <c r="L67" s="17">
        <f t="shared" si="7"/>
        <v>9.6446700507614211E-2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116</v>
      </c>
      <c r="D68" s="14" t="s">
        <v>36</v>
      </c>
      <c r="E68" s="15" t="s">
        <v>117</v>
      </c>
      <c r="F68" s="16">
        <v>21102862</v>
      </c>
      <c r="G68" s="16">
        <v>20102862</v>
      </c>
      <c r="H68" s="16">
        <v>18187914</v>
      </c>
      <c r="I68" s="16">
        <v>21710624</v>
      </c>
      <c r="J68" s="16">
        <v>48420144</v>
      </c>
      <c r="K68" s="16">
        <f t="shared" si="6"/>
        <v>26709520</v>
      </c>
      <c r="L68" s="17">
        <f t="shared" si="7"/>
        <v>1.2302511434033403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118</v>
      </c>
      <c r="D69" s="14" t="s">
        <v>36</v>
      </c>
      <c r="E69" s="15" t="s">
        <v>119</v>
      </c>
      <c r="F69" s="16">
        <v>140468597</v>
      </c>
      <c r="G69" s="16">
        <v>140468597</v>
      </c>
      <c r="H69" s="16">
        <v>119640736</v>
      </c>
      <c r="I69" s="16">
        <v>144514091</v>
      </c>
      <c r="J69" s="16">
        <v>152750840</v>
      </c>
      <c r="K69" s="16">
        <f t="shared" si="6"/>
        <v>8236749</v>
      </c>
      <c r="L69" s="17">
        <f t="shared" si="7"/>
        <v>5.6996165169803409E-2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120</v>
      </c>
      <c r="D70" s="14" t="s">
        <v>36</v>
      </c>
      <c r="E70" s="15" t="s">
        <v>121</v>
      </c>
      <c r="F70" s="16">
        <v>30721794</v>
      </c>
      <c r="G70" s="16">
        <v>30721794</v>
      </c>
      <c r="H70" s="16">
        <v>12023721</v>
      </c>
      <c r="I70" s="16">
        <v>31606582</v>
      </c>
      <c r="J70" s="16">
        <v>32604227</v>
      </c>
      <c r="K70" s="16">
        <f t="shared" si="6"/>
        <v>997645</v>
      </c>
      <c r="L70" s="17">
        <f t="shared" si="7"/>
        <v>3.156446970444321E-2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122</v>
      </c>
      <c r="D71" s="14" t="s">
        <v>36</v>
      </c>
      <c r="E71" s="15" t="s">
        <v>123</v>
      </c>
      <c r="F71" s="16">
        <v>21171375</v>
      </c>
      <c r="G71" s="16">
        <v>20171375</v>
      </c>
      <c r="H71" s="16">
        <v>9893054</v>
      </c>
      <c r="I71" s="16">
        <v>21781111</v>
      </c>
      <c r="J71" s="16">
        <v>16512113</v>
      </c>
      <c r="K71" s="16">
        <f t="shared" si="6"/>
        <v>-5268998</v>
      </c>
      <c r="L71" s="17">
        <f t="shared" si="7"/>
        <v>-0.24190676040354414</v>
      </c>
      <c r="M71" s="1"/>
    </row>
    <row r="72" spans="1:13" ht="27" customHeight="1" x14ac:dyDescent="0.25">
      <c r="A72" s="14" t="s">
        <v>36</v>
      </c>
      <c r="B72" s="14" t="s">
        <v>36</v>
      </c>
      <c r="C72" s="14" t="s">
        <v>124</v>
      </c>
      <c r="D72" s="14" t="s">
        <v>36</v>
      </c>
      <c r="E72" s="15" t="s">
        <v>125</v>
      </c>
      <c r="F72" s="16">
        <v>21765318</v>
      </c>
      <c r="G72" s="16">
        <v>21765318</v>
      </c>
      <c r="H72" s="16">
        <v>20434639</v>
      </c>
      <c r="I72" s="16">
        <v>22392159</v>
      </c>
      <c r="J72" s="16">
        <v>49156274</v>
      </c>
      <c r="K72" s="16">
        <f t="shared" si="6"/>
        <v>26764115</v>
      </c>
      <c r="L72" s="17">
        <f t="shared" si="7"/>
        <v>1.195244951592207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126</v>
      </c>
      <c r="F73" s="16">
        <v>0</v>
      </c>
      <c r="G73" s="16">
        <v>2155053</v>
      </c>
      <c r="H73" s="16">
        <v>0</v>
      </c>
      <c r="I73" s="16">
        <v>0</v>
      </c>
      <c r="J73" s="16">
        <v>3133837</v>
      </c>
      <c r="K73" s="16">
        <f t="shared" si="6"/>
        <v>3133837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127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6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128</v>
      </c>
      <c r="D75" s="14" t="s">
        <v>36</v>
      </c>
      <c r="E75" s="15" t="s">
        <v>129</v>
      </c>
      <c r="F75" s="16">
        <v>0</v>
      </c>
      <c r="G75" s="16">
        <v>545527</v>
      </c>
      <c r="H75" s="16">
        <v>0</v>
      </c>
      <c r="I75" s="16">
        <v>0</v>
      </c>
      <c r="J75" s="16">
        <v>1333427</v>
      </c>
      <c r="K75" s="16">
        <f t="shared" si="6"/>
        <v>1333427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130</v>
      </c>
      <c r="D76" s="14" t="s">
        <v>36</v>
      </c>
      <c r="E76" s="15" t="s">
        <v>131</v>
      </c>
      <c r="F76" s="16">
        <v>0</v>
      </c>
      <c r="G76" s="16">
        <v>1609526</v>
      </c>
      <c r="H76" s="16">
        <v>0</v>
      </c>
      <c r="I76" s="16">
        <v>0</v>
      </c>
      <c r="J76" s="16">
        <v>1800400</v>
      </c>
      <c r="K76" s="16">
        <f t="shared" si="6"/>
        <v>1800400</v>
      </c>
      <c r="L76" s="17" t="s">
        <v>36</v>
      </c>
      <c r="M76" s="1"/>
    </row>
    <row r="77" spans="1:13" ht="15" customHeight="1" x14ac:dyDescent="0.25">
      <c r="A77" s="14" t="s">
        <v>132</v>
      </c>
      <c r="B77" s="14" t="s">
        <v>36</v>
      </c>
      <c r="C77" s="14" t="s">
        <v>36</v>
      </c>
      <c r="D77" s="14" t="s">
        <v>36</v>
      </c>
      <c r="E77" s="15" t="s">
        <v>133</v>
      </c>
      <c r="F77" s="16">
        <v>10</v>
      </c>
      <c r="G77" s="16">
        <v>19866433</v>
      </c>
      <c r="H77" s="16">
        <v>19851961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134</v>
      </c>
      <c r="F78" s="16">
        <v>10</v>
      </c>
      <c r="G78" s="16">
        <v>19866433</v>
      </c>
      <c r="H78" s="16">
        <v>19851961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135</v>
      </c>
      <c r="B79" s="14" t="s">
        <v>36</v>
      </c>
      <c r="C79" s="14" t="s">
        <v>36</v>
      </c>
      <c r="D79" s="14" t="s">
        <v>36</v>
      </c>
      <c r="E79" s="15" t="s">
        <v>136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34" t="s">
        <v>137</v>
      </c>
      <c r="B83" s="35"/>
      <c r="C83" s="35"/>
      <c r="D83" s="35"/>
      <c r="E83" s="35"/>
      <c r="F83" s="20">
        <v>271582211</v>
      </c>
      <c r="G83" s="20">
        <v>271689483</v>
      </c>
      <c r="H83" s="20">
        <v>201746069</v>
      </c>
      <c r="I83" s="20">
        <v>279403775</v>
      </c>
      <c r="J83" s="20">
        <v>332964181</v>
      </c>
      <c r="K83" s="20">
        <v>53560406</v>
      </c>
      <c r="L83" s="21">
        <v>0.19169535558350992</v>
      </c>
      <c r="M83" s="1"/>
    </row>
    <row r="84" spans="1:13" ht="15" customHeight="1" x14ac:dyDescent="0.25">
      <c r="A84" s="36" t="s">
        <v>138</v>
      </c>
      <c r="B84" s="37"/>
      <c r="C84" s="37"/>
      <c r="D84" s="37"/>
      <c r="E84" s="37"/>
      <c r="F84" s="37"/>
      <c r="G84" s="37"/>
      <c r="H84" s="37"/>
      <c r="I84" s="37"/>
      <c r="J84" s="37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19685039370078741" right="0.19685039370078741" top="0.19685039370078741" bottom="0.19685039370078741" header="0" footer="0"/>
  <pageSetup scale="82" fitToHeight="0" orientation="landscape" r:id="rId1"/>
  <rowBreaks count="2" manualBreakCount="2">
    <brk id="37" max="12" man="1"/>
    <brk id="6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2026-09-29T17:17:40Z</dcterms:created>
  <dcterms:modified xsi:type="dcterms:W3CDTF">2026-09-29T18:48:48Z</dcterms:modified>
</cp:coreProperties>
</file>