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6CAA372-DFED-403B-B792-34813881B56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analitico'!$A$1:$L$51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K41" i="1"/>
  <c r="I34" i="1"/>
  <c r="K34" i="1" s="1"/>
  <c r="L34" i="1" s="1"/>
  <c r="I32" i="1"/>
  <c r="K32" i="1" s="1"/>
  <c r="L32" i="1" s="1"/>
  <c r="H32" i="1"/>
  <c r="H34" i="1"/>
  <c r="K36" i="1"/>
  <c r="L36" i="1" s="1"/>
  <c r="K35" i="1"/>
  <c r="L35" i="1" s="1"/>
  <c r="K33" i="1"/>
  <c r="L33" i="1" s="1"/>
  <c r="G34" i="1"/>
  <c r="G32" i="1"/>
  <c r="F34" i="1"/>
  <c r="F32" i="1"/>
  <c r="K43" i="1"/>
  <c r="L43" i="1" s="1"/>
  <c r="K42" i="1"/>
  <c r="L42" i="1" s="1"/>
  <c r="K40" i="1"/>
  <c r="L40" i="1" s="1"/>
  <c r="K39" i="1"/>
  <c r="L39" i="1" s="1"/>
  <c r="K38" i="1"/>
  <c r="L38" i="1" s="1"/>
  <c r="K37" i="1"/>
  <c r="L37" i="1" s="1"/>
  <c r="K31" i="1"/>
  <c r="L31" i="1" s="1"/>
  <c r="K28" i="1"/>
  <c r="L28" i="1" s="1"/>
  <c r="K27" i="1"/>
  <c r="L27" i="1" s="1"/>
  <c r="K26" i="1"/>
  <c r="L26" i="1" s="1"/>
  <c r="K22" i="1"/>
  <c r="L22" i="1" s="1"/>
  <c r="K21" i="1"/>
  <c r="L21" i="1" s="1"/>
  <c r="K18" i="1"/>
  <c r="L18" i="1" s="1"/>
  <c r="K17" i="1"/>
  <c r="L17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<sst xmlns="http://schemas.openxmlformats.org/spreadsheetml/2006/main" count="210" uniqueCount="93">
  <si>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</si>
  <si>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</si>
  <si>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</si>
  <si>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</si>
  <si>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t/>
  </si>
  <si>
    <t>Al Gobierno Central</t>
  </si>
  <si>
    <t>Ministerio de Relaciones Exteriores</t>
  </si>
  <si>
    <t>A Otras Entidades Públicas</t>
  </si>
  <si>
    <t>Estrategia Nacional del Litio</t>
  </si>
  <si>
    <t>Gestión de Pasivos Ambientales Mineros</t>
  </si>
  <si>
    <r>
      <rPr>
        <sz val="10"/>
        <rFont val="Times New Roman"/>
        <family val="1"/>
      </rPr>
      <t>*GASTOS-(Subt.25+30+32+34+35) + Item25.01+Intereses y Otros Gastos Financieros de Deuda</t>
    </r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</si>
  <si>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</si>
  <si>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 MINERÍA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</si>
  <si>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</si>
  <si>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17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</si>
  <si>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</si>
  <si>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SECRETARÍA Y ADMINISTRACIÓN GENERAL</t>
    </r>
  </si>
  <si>
    <r>
      <rPr>
        <sz val="11"/>
        <rFont val="Times New Roman"/>
        <family val="1"/>
      </rPr>
      <t xml:space="preserve"> CAPÍTULO: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</si>
  <si>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</si>
  <si>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</si>
  <si>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 xml:space="preserve"> PROGRAMA:</t>
    </r>
  </si>
  <si>
    <r>
      <rPr>
        <sz val="11"/>
        <rFont val="Times New Roman"/>
        <family val="1"/>
      </rPr>
      <t>Miles de $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</si>
  <si>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</si>
  <si>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</si>
  <si>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</si>
  <si>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</si>
  <si>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</si>
  <si>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025</t>
    </r>
  </si>
  <si>
    <r>
      <rPr>
        <sz val="11"/>
        <rFont val="Times New Roman"/>
        <family val="1"/>
      </rPr>
      <t>Desarrollo Productivo Sostenible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</si>
  <si>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</si>
  <si>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</si>
  <si>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</si>
  <si>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</si>
  <si>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</si>
  <si>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Multas y Sanciones Pecuniarias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</si>
  <si>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</si>
  <si>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</si>
  <si>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</si>
  <si>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</si>
  <si>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</si>
  <si>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</si>
  <si>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</si>
  <si>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</si>
  <si>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</si>
  <si>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</si>
  <si>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</si>
  <si>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</si>
  <si>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</si>
  <si>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</si>
  <si>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</si>
  <si>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</si>
  <si>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</si>
  <si>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</si>
  <si>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</si>
  <si>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</si>
  <si>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</si>
  <si>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</si>
  <si>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</si>
  <si>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</si>
  <si>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</si>
  <si>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</si>
  <si>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Vehículos</t>
    </r>
  </si>
  <si>
    <r>
      <rPr>
        <sz val="11"/>
        <rFont val="Times New Roman"/>
        <family val="1"/>
      </rPr>
      <t>04</t>
    </r>
  </si>
  <si>
    <r>
      <rPr>
        <sz val="11"/>
        <rFont val="Times New Roman"/>
        <family val="1"/>
      </rPr>
      <t>Mobiliario y Otros</t>
    </r>
  </si>
  <si>
    <r>
      <rPr>
        <sz val="11"/>
        <rFont val="Times New Roman"/>
        <family val="1"/>
      </rPr>
      <t>Máquinas y Equipos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</si>
  <si>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</si>
  <si>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</si>
  <si>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</si>
  <si>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</si>
  <si>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Deuda Flotante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</si>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</sst>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%"/>
    <numFmt numFmtId="165" formatCode="00"/>
    <numFmt numFmtId="166" formatCode="000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20" borderId="1" xfId="0" applyFont="1" applyFill="1" applyBorder="1" applyAlignment="1">
      <alignment horizontal="center" vertical="top" wrapText="1"/>
    </xf>
    <xf numFmtId="0" fontId="7" fillId="30" borderId="8" xfId="0" applyFont="1" applyFill="1" applyBorder="1" applyAlignment="1">
      <alignment horizontal="center" vertical="top" wrapText="1"/>
    </xf>
    <xf numFmtId="0" fontId="9" fillId="31" borderId="8" xfId="0" applyFont="1" applyFill="1" applyBorder="1" applyAlignment="1">
      <alignment horizontal="left" vertical="top" wrapText="1"/>
    </xf>
    <xf numFmtId="3" fontId="9" fillId="32" borderId="8" xfId="0" applyNumberFormat="1" applyFont="1" applyFill="1" applyBorder="1" applyAlignment="1">
      <alignment horizontal="right" vertical="top" wrapText="1"/>
    </xf>
    <xf numFmtId="164" fontId="9" fillId="33" borderId="8" xfId="0" applyNumberFormat="1" applyFont="1" applyFill="1" applyBorder="1" applyAlignment="1">
      <alignment horizontal="right" vertical="top" wrapText="1"/>
    </xf>
    <xf numFmtId="0" fontId="7" fillId="34" borderId="12" xfId="0" applyFont="1" applyFill="1" applyBorder="1" applyAlignment="1">
      <alignment horizontal="center" vertical="top" wrapText="1"/>
    </xf>
    <xf numFmtId="0" fontId="7" fillId="35" borderId="12" xfId="0" applyFont="1" applyFill="1" applyBorder="1" applyAlignment="1">
      <alignment horizontal="left" vertical="top" wrapText="1"/>
    </xf>
    <xf numFmtId="3" fontId="7" fillId="36" borderId="12" xfId="0" applyNumberFormat="1" applyFont="1" applyFill="1" applyBorder="1" applyAlignment="1">
      <alignment horizontal="right" vertical="top" wrapText="1"/>
    </xf>
    <xf numFmtId="164" fontId="7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7" fillId="34" borderId="14" xfId="0" applyFont="1" applyFill="1" applyBorder="1" applyAlignment="1">
      <alignment horizontal="center" vertical="top" wrapText="1"/>
    </xf>
    <xf numFmtId="0" fontId="7" fillId="35" borderId="14" xfId="0" applyFont="1" applyFill="1" applyBorder="1" applyAlignment="1">
      <alignment horizontal="left" vertical="top" wrapText="1"/>
    </xf>
    <xf numFmtId="3" fontId="7" fillId="36" borderId="14" xfId="0" applyNumberFormat="1" applyFont="1" applyFill="1" applyBorder="1" applyAlignment="1">
      <alignment horizontal="right" vertical="top" wrapText="1"/>
    </xf>
    <xf numFmtId="0" fontId="0" fillId="38" borderId="14" xfId="0" applyFill="1" applyBorder="1" applyAlignment="1" applyProtection="1">
      <alignment wrapText="1"/>
      <protection locked="0"/>
    </xf>
    <xf numFmtId="164" fontId="7" fillId="37" borderId="14" xfId="0" applyNumberFormat="1" applyFont="1" applyFill="1" applyBorder="1" applyAlignment="1">
      <alignment horizontal="right" vertical="top" wrapText="1"/>
    </xf>
    <xf numFmtId="0" fontId="7" fillId="34" borderId="15" xfId="0" applyFont="1" applyFill="1" applyBorder="1" applyAlignment="1">
      <alignment horizontal="center" vertical="top" wrapText="1"/>
    </xf>
    <xf numFmtId="0" fontId="7" fillId="35" borderId="15" xfId="0" applyFont="1" applyFill="1" applyBorder="1" applyAlignment="1">
      <alignment horizontal="left" vertical="top" wrapText="1"/>
    </xf>
    <xf numFmtId="3" fontId="7" fillId="36" borderId="15" xfId="0" applyNumberFormat="1" applyFont="1" applyFill="1" applyBorder="1" applyAlignment="1">
      <alignment horizontal="right" vertical="top" wrapText="1"/>
    </xf>
    <xf numFmtId="164" fontId="7" fillId="37" borderId="15" xfId="0" applyNumberFormat="1" applyFont="1" applyFill="1" applyBorder="1" applyAlignment="1">
      <alignment horizontal="right" vertical="top" wrapText="1"/>
    </xf>
    <xf numFmtId="165" fontId="7" fillId="34" borderId="12" xfId="0" applyNumberFormat="1" applyFont="1" applyFill="1" applyBorder="1" applyAlignment="1">
      <alignment horizontal="center" vertical="top" wrapText="1"/>
    </xf>
    <xf numFmtId="166" fontId="7" fillId="34" borderId="12" xfId="0" applyNumberFormat="1" applyFont="1" applyFill="1" applyBorder="1" applyAlignment="1">
      <alignment horizontal="center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9" fillId="42" borderId="9" xfId="0" applyNumberFormat="1" applyFont="1" applyFill="1" applyBorder="1" applyAlignment="1">
      <alignment horizontal="right" vertical="center" wrapText="1"/>
    </xf>
    <xf numFmtId="164" fontId="9" fillId="43" borderId="9" xfId="0" applyNumberFormat="1" applyFont="1" applyFill="1" applyBorder="1" applyAlignment="1">
      <alignment horizontal="right" vertical="center" wrapText="1"/>
    </xf>
    <xf numFmtId="0" fontId="9" fillId="40" borderId="9" xfId="0" applyFont="1" applyFill="1" applyBorder="1" applyAlignment="1">
      <alignment horizontal="left" vertical="top" wrapText="1"/>
    </xf>
    <xf numFmtId="0" fontId="9" fillId="41" borderId="9" xfId="0" applyFont="1" applyFill="1" applyBorder="1" applyAlignment="1" applyProtection="1">
      <alignment horizontal="left" vertical="top" wrapText="1"/>
      <protection locked="0"/>
    </xf>
    <xf numFmtId="0" fontId="11" fillId="44" borderId="1" xfId="0" applyFont="1" applyFill="1" applyBorder="1" applyAlignment="1">
      <alignment horizontal="left" wrapText="1"/>
    </xf>
    <xf numFmtId="0" fontId="11" fillId="45" borderId="1" xfId="0" applyFont="1" applyFill="1" applyBorder="1" applyAlignment="1" applyProtection="1">
      <alignment horizontal="left" wrapText="1"/>
      <protection locked="0"/>
    </xf>
    <xf numFmtId="0" fontId="7" fillId="12" borderId="4" xfId="0" applyFont="1" applyFill="1" applyBorder="1" applyAlignment="1">
      <alignment horizontal="left" vertical="top" wrapText="1"/>
    </xf>
    <xf numFmtId="0" fontId="7" fillId="13" borderId="4" xfId="0" applyFont="1" applyFill="1" applyBorder="1" applyAlignment="1" applyProtection="1">
      <alignment horizontal="left" vertical="top" wrapText="1"/>
      <protection locked="0"/>
    </xf>
    <xf numFmtId="0" fontId="7" fillId="14" borderId="5" xfId="0" applyFont="1" applyFill="1" applyBorder="1" applyAlignment="1">
      <alignment horizontal="left" vertical="top" wrapText="1"/>
    </xf>
    <xf numFmtId="0" fontId="7" fillId="15" borderId="5" xfId="0" applyFont="1" applyFill="1" applyBorder="1" applyAlignment="1" applyProtection="1">
      <alignment horizontal="left" vertical="top" wrapText="1"/>
      <protection locked="0"/>
    </xf>
    <xf numFmtId="0" fontId="7" fillId="16" borderId="6" xfId="0" applyFont="1" applyFill="1" applyBorder="1" applyAlignment="1">
      <alignment horizontal="left" vertical="top" wrapText="1"/>
    </xf>
    <xf numFmtId="0" fontId="7" fillId="17" borderId="6" xfId="0" applyFont="1" applyFill="1" applyBorder="1" applyAlignment="1" applyProtection="1">
      <alignment horizontal="left" vertical="top" wrapText="1"/>
      <protection locked="0"/>
    </xf>
    <xf numFmtId="0" fontId="7" fillId="18" borderId="7" xfId="0" applyFont="1" applyFill="1" applyBorder="1" applyAlignment="1">
      <alignment horizontal="left" vertical="top" wrapText="1"/>
    </xf>
    <xf numFmtId="0" fontId="7" fillId="19" borderId="7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7" fillId="8" borderId="2" xfId="0" applyFont="1" applyFill="1" applyBorder="1" applyAlignment="1">
      <alignment horizontal="left" vertical="top" wrapText="1"/>
    </xf>
    <xf numFmtId="0" fontId="7" fillId="9" borderId="2" xfId="0" applyFont="1" applyFill="1" applyBorder="1" applyAlignment="1" applyProtection="1">
      <alignment horizontal="left" vertical="top" wrapText="1"/>
      <protection locked="0"/>
    </xf>
    <xf numFmtId="0" fontId="7" fillId="10" borderId="3" xfId="0" applyFont="1" applyFill="1" applyBorder="1" applyAlignment="1">
      <alignment horizontal="left" vertical="top" wrapText="1"/>
    </xf>
    <xf numFmtId="0" fontId="7" fillId="11" borderId="3" xfId="0" applyFont="1" applyFill="1" applyBorder="1" applyAlignment="1" applyProtection="1">
      <alignment horizontal="left" vertical="top" wrapText="1"/>
      <protection locked="0"/>
    </xf>
    <xf numFmtId="0" fontId="12" fillId="25" borderId="10" xfId="0" applyFont="1" applyFill="1" applyBorder="1" applyAlignment="1">
      <alignment horizontal="center" vertical="top" wrapText="1"/>
    </xf>
    <xf numFmtId="0" fontId="12" fillId="26" borderId="10" xfId="0" applyFont="1" applyFill="1" applyBorder="1" applyAlignment="1">
      <alignment horizontal="center" vertical="top" wrapText="1"/>
    </xf>
    <xf numFmtId="0" fontId="12" fillId="21" borderId="8" xfId="0" applyFont="1" applyFill="1" applyBorder="1" applyAlignment="1">
      <alignment horizontal="center" vertical="center" wrapText="1"/>
    </xf>
    <xf numFmtId="0" fontId="12" fillId="22" borderId="9" xfId="0" applyFont="1" applyFill="1" applyBorder="1" applyAlignment="1">
      <alignment horizontal="center" vertical="center" wrapText="1"/>
    </xf>
    <xf numFmtId="0" fontId="12" fillId="23" borderId="9" xfId="0" applyFont="1" applyFill="1" applyBorder="1" applyAlignment="1">
      <alignment horizontal="center" vertical="center" wrapText="1"/>
    </xf>
    <xf numFmtId="0" fontId="12" fillId="24" borderId="8" xfId="0" applyFont="1" applyFill="1" applyBorder="1" applyAlignment="1" applyProtection="1">
      <alignment horizontal="center" vertical="center" wrapText="1"/>
      <protection locked="0"/>
    </xf>
    <xf numFmtId="0" fontId="12" fillId="27" borderId="11" xfId="0" applyFont="1" applyFill="1" applyBorder="1" applyAlignment="1">
      <alignment horizontal="center" vertical="center" wrapText="1"/>
    </xf>
    <xf numFmtId="0" fontId="12" fillId="28" borderId="11" xfId="0" applyFont="1" applyFill="1" applyBorder="1" applyAlignment="1">
      <alignment horizontal="center" vertical="center" wrapText="1"/>
    </xf>
    <xf numFmtId="0" fontId="12" fillId="27" borderId="11" xfId="0" applyFont="1" applyFill="1" applyBorder="1" applyAlignment="1">
      <alignment horizontal="center" vertical="center" wrapText="1"/>
    </xf>
    <xf numFmtId="0" fontId="12" fillId="29" borderId="1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1"/>
  <sheetViews>
    <sheetView tabSelected="1" view="pageBreakPreview" zoomScaleNormal="100" zoomScaleSheetLayoutView="100" workbookViewId="0">
      <selection sqref="A1:L5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8" width="15" customWidth="1"/>
    <col min="9" max="9" width="15.5703125" customWidth="1"/>
    <col min="10" max="10" width="17.85546875" customWidth="1"/>
    <col min="11" max="12" width="15" customWidth="1"/>
    <col min="13" max="13" width="5.42578125" customWidth="1"/>
  </cols>
  <sheetData>
    <row r="1" spans="1:13" ht="17.100000000000001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1"/>
      <c r="L1" s="1"/>
      <c r="M1" s="1"/>
    </row>
    <row r="2" spans="1:13" ht="17.100000000000001" customHeight="1" x14ac:dyDescent="0.25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1"/>
      <c r="L2" s="1"/>
      <c r="M2" s="1"/>
    </row>
    <row r="3" spans="1:13" ht="15" customHeight="1" x14ac:dyDescent="0.25">
      <c r="A3" s="42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4" t="s">
        <v>11</v>
      </c>
      <c r="B5" s="45"/>
      <c r="C5" s="46" t="s">
        <v>12</v>
      </c>
      <c r="D5" s="47"/>
      <c r="E5" s="47"/>
      <c r="F5" s="47"/>
      <c r="G5" s="47"/>
      <c r="H5" s="1"/>
      <c r="I5" s="3" t="s">
        <v>13</v>
      </c>
      <c r="J5" s="3" t="s">
        <v>14</v>
      </c>
      <c r="K5" s="1"/>
      <c r="L5" s="1"/>
      <c r="M5" s="1"/>
    </row>
    <row r="6" spans="1:13" ht="15" customHeight="1" x14ac:dyDescent="0.25">
      <c r="A6" s="32" t="s">
        <v>15</v>
      </c>
      <c r="B6" s="33"/>
      <c r="C6" s="34" t="s">
        <v>16</v>
      </c>
      <c r="D6" s="35"/>
      <c r="E6" s="35"/>
      <c r="F6" s="35"/>
      <c r="G6" s="35"/>
      <c r="H6" s="1"/>
      <c r="I6" s="3" t="s">
        <v>17</v>
      </c>
      <c r="J6" s="3" t="s">
        <v>18</v>
      </c>
      <c r="K6" s="1"/>
      <c r="L6" s="1"/>
      <c r="M6" s="1"/>
    </row>
    <row r="7" spans="1:13" ht="15" customHeight="1" x14ac:dyDescent="0.25">
      <c r="A7" s="36" t="s">
        <v>19</v>
      </c>
      <c r="B7" s="37"/>
      <c r="C7" s="38" t="s">
        <v>16</v>
      </c>
      <c r="D7" s="39"/>
      <c r="E7" s="39"/>
      <c r="F7" s="39"/>
      <c r="G7" s="39"/>
      <c r="H7" s="1"/>
      <c r="I7" s="3" t="s">
        <v>20</v>
      </c>
      <c r="J7" s="3" t="s">
        <v>18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4" t="s">
        <v>21</v>
      </c>
      <c r="I8" s="1"/>
      <c r="J8" s="1"/>
      <c r="K8" s="1"/>
      <c r="L8" s="1"/>
      <c r="M8" s="1"/>
    </row>
    <row r="9" spans="1:13" ht="15" customHeight="1" x14ac:dyDescent="0.25">
      <c r="A9" s="50" t="s">
        <v>76</v>
      </c>
      <c r="B9" s="50" t="s">
        <v>77</v>
      </c>
      <c r="C9" s="50" t="s">
        <v>78</v>
      </c>
      <c r="D9" s="50" t="s">
        <v>79</v>
      </c>
      <c r="E9" s="50" t="s">
        <v>80</v>
      </c>
      <c r="F9" s="51" t="s">
        <v>81</v>
      </c>
      <c r="G9" s="52" t="s">
        <v>82</v>
      </c>
      <c r="H9" s="52" t="s">
        <v>83</v>
      </c>
      <c r="I9" s="52" t="s">
        <v>84</v>
      </c>
      <c r="J9" s="52" t="s">
        <v>85</v>
      </c>
      <c r="K9" s="52" t="s">
        <v>86</v>
      </c>
      <c r="L9" s="52" t="s">
        <v>87</v>
      </c>
      <c r="M9" s="1"/>
    </row>
    <row r="10" spans="1:13" ht="87.75" customHeight="1" x14ac:dyDescent="0.25">
      <c r="A10" s="53"/>
      <c r="B10" s="53"/>
      <c r="C10" s="53"/>
      <c r="D10" s="53"/>
      <c r="E10" s="53"/>
      <c r="F10" s="48" t="s">
        <v>73</v>
      </c>
      <c r="G10" s="49" t="s">
        <v>74</v>
      </c>
      <c r="H10" s="49" t="s">
        <v>75</v>
      </c>
      <c r="I10" s="49" t="s">
        <v>73</v>
      </c>
      <c r="J10" s="49" t="s">
        <v>88</v>
      </c>
      <c r="K10" s="54" t="s">
        <v>89</v>
      </c>
      <c r="L10" s="54" t="s">
        <v>90</v>
      </c>
      <c r="M10" s="1"/>
    </row>
    <row r="11" spans="1:13" ht="30" customHeight="1" x14ac:dyDescent="0.25">
      <c r="A11" s="53"/>
      <c r="B11" s="53"/>
      <c r="C11" s="53"/>
      <c r="D11" s="53"/>
      <c r="E11" s="53"/>
      <c r="F11" s="55" t="s">
        <v>91</v>
      </c>
      <c r="G11" s="56" t="s">
        <v>91</v>
      </c>
      <c r="H11" s="56" t="s">
        <v>91</v>
      </c>
      <c r="I11" s="56" t="s">
        <v>92</v>
      </c>
      <c r="J11" s="56" t="s">
        <v>92</v>
      </c>
      <c r="K11" s="57"/>
      <c r="L11" s="57"/>
      <c r="M11" s="1"/>
    </row>
    <row r="12" spans="1:13" ht="15" customHeight="1" x14ac:dyDescent="0.25">
      <c r="A12" s="5" t="s">
        <v>4</v>
      </c>
      <c r="B12" s="5" t="s">
        <v>4</v>
      </c>
      <c r="C12" s="5" t="s">
        <v>4</v>
      </c>
      <c r="D12" s="5" t="s">
        <v>4</v>
      </c>
      <c r="E12" s="6" t="s">
        <v>22</v>
      </c>
      <c r="F12" s="7">
        <v>9526343</v>
      </c>
      <c r="G12" s="7">
        <v>9242123</v>
      </c>
      <c r="H12" s="7">
        <v>6293758</v>
      </c>
      <c r="I12" s="7">
        <v>9797552</v>
      </c>
      <c r="J12" s="7">
        <v>9412916</v>
      </c>
      <c r="K12" s="7">
        <f>J12-I12</f>
        <v>-384636</v>
      </c>
      <c r="L12" s="8">
        <f>(K12/I12)</f>
        <v>-3.925837801116034E-2</v>
      </c>
      <c r="M12" s="1"/>
    </row>
    <row r="13" spans="1:13" ht="15" customHeight="1" x14ac:dyDescent="0.25">
      <c r="A13" s="9" t="s">
        <v>23</v>
      </c>
      <c r="B13" s="9" t="s">
        <v>4</v>
      </c>
      <c r="C13" s="9" t="s">
        <v>4</v>
      </c>
      <c r="D13" s="9" t="s">
        <v>4</v>
      </c>
      <c r="E13" s="10" t="s">
        <v>24</v>
      </c>
      <c r="F13" s="11">
        <v>354389</v>
      </c>
      <c r="G13" s="11">
        <v>354389</v>
      </c>
      <c r="H13" s="11">
        <v>232507</v>
      </c>
      <c r="I13" s="11">
        <v>364595</v>
      </c>
      <c r="J13" s="11">
        <v>10</v>
      </c>
      <c r="K13" s="11">
        <f>J13-I13</f>
        <v>-364585</v>
      </c>
      <c r="L13" s="12">
        <f>(K13/I13)</f>
        <v>-0.99997257230625758</v>
      </c>
      <c r="M13" s="1"/>
    </row>
    <row r="14" spans="1:13" ht="15" customHeight="1" x14ac:dyDescent="0.25">
      <c r="A14" s="9" t="s">
        <v>4</v>
      </c>
      <c r="B14" s="9" t="s">
        <v>25</v>
      </c>
      <c r="C14" s="9" t="s">
        <v>4</v>
      </c>
      <c r="D14" s="9" t="s">
        <v>4</v>
      </c>
      <c r="E14" s="10" t="s">
        <v>26</v>
      </c>
      <c r="F14" s="11">
        <v>354389</v>
      </c>
      <c r="G14" s="11">
        <v>354389</v>
      </c>
      <c r="H14" s="11">
        <v>232507</v>
      </c>
      <c r="I14" s="11">
        <v>364595</v>
      </c>
      <c r="J14" s="11">
        <v>10</v>
      </c>
      <c r="K14" s="11">
        <f>J14-I14</f>
        <v>-364585</v>
      </c>
      <c r="L14" s="12">
        <f>(K14/I14)</f>
        <v>-0.99997257230625758</v>
      </c>
      <c r="M14" s="1"/>
    </row>
    <row r="15" spans="1:13" ht="15" customHeight="1" x14ac:dyDescent="0.25">
      <c r="A15" s="9" t="s">
        <v>4</v>
      </c>
      <c r="B15" s="9" t="s">
        <v>4</v>
      </c>
      <c r="C15" s="9" t="s">
        <v>27</v>
      </c>
      <c r="D15" s="9" t="s">
        <v>4</v>
      </c>
      <c r="E15" s="10" t="s">
        <v>28</v>
      </c>
      <c r="F15" s="11">
        <v>354379</v>
      </c>
      <c r="G15" s="11">
        <v>354379</v>
      </c>
      <c r="H15" s="11">
        <v>197406</v>
      </c>
      <c r="I15" s="11">
        <v>364585</v>
      </c>
      <c r="J15" s="11">
        <v>0</v>
      </c>
      <c r="K15" s="11">
        <f>J15-I15</f>
        <v>-364585</v>
      </c>
      <c r="L15" s="12">
        <f>(K15/I15)</f>
        <v>-1</v>
      </c>
      <c r="M15" s="1"/>
    </row>
    <row r="16" spans="1:13" ht="15" customHeight="1" x14ac:dyDescent="0.25">
      <c r="A16" s="9" t="s">
        <v>4</v>
      </c>
      <c r="B16" s="9" t="s">
        <v>4</v>
      </c>
      <c r="C16" s="9" t="s">
        <v>29</v>
      </c>
      <c r="D16" s="9" t="s">
        <v>4</v>
      </c>
      <c r="E16" s="10" t="s">
        <v>30</v>
      </c>
      <c r="F16" s="11">
        <v>10</v>
      </c>
      <c r="G16" s="11">
        <v>10</v>
      </c>
      <c r="H16" s="11">
        <v>35101</v>
      </c>
      <c r="I16" s="11">
        <v>10</v>
      </c>
      <c r="J16" s="11">
        <v>10</v>
      </c>
      <c r="K16" s="13"/>
      <c r="L16" s="12" t="s">
        <v>4</v>
      </c>
      <c r="M16" s="1"/>
    </row>
    <row r="17" spans="1:13" ht="15" customHeight="1" x14ac:dyDescent="0.25">
      <c r="A17" s="9" t="s">
        <v>31</v>
      </c>
      <c r="B17" s="9" t="s">
        <v>4</v>
      </c>
      <c r="C17" s="9" t="s">
        <v>4</v>
      </c>
      <c r="D17" s="9" t="s">
        <v>4</v>
      </c>
      <c r="E17" s="10" t="s">
        <v>32</v>
      </c>
      <c r="F17" s="11">
        <v>20</v>
      </c>
      <c r="G17" s="11">
        <v>14079</v>
      </c>
      <c r="H17" s="11">
        <v>99240</v>
      </c>
      <c r="I17" s="11">
        <v>20</v>
      </c>
      <c r="J17" s="11">
        <v>63835</v>
      </c>
      <c r="K17" s="11">
        <f>J17-I17</f>
        <v>63815</v>
      </c>
      <c r="L17" s="12">
        <f>(K17/I17)</f>
        <v>3190.75</v>
      </c>
      <c r="M17" s="1"/>
    </row>
    <row r="18" spans="1:13" ht="27" customHeight="1" x14ac:dyDescent="0.25">
      <c r="A18" s="9" t="s">
        <v>4</v>
      </c>
      <c r="B18" s="9" t="s">
        <v>18</v>
      </c>
      <c r="C18" s="9" t="s">
        <v>4</v>
      </c>
      <c r="D18" s="9" t="s">
        <v>4</v>
      </c>
      <c r="E18" s="10" t="s">
        <v>33</v>
      </c>
      <c r="F18" s="11">
        <v>10</v>
      </c>
      <c r="G18" s="11">
        <v>10</v>
      </c>
      <c r="H18" s="11">
        <v>66155</v>
      </c>
      <c r="I18" s="11">
        <v>10</v>
      </c>
      <c r="J18" s="11">
        <v>63825</v>
      </c>
      <c r="K18" s="11">
        <f>J18-I18</f>
        <v>63815</v>
      </c>
      <c r="L18" s="12">
        <f>(K18/I18)</f>
        <v>6381.5</v>
      </c>
      <c r="M18" s="1"/>
    </row>
    <row r="19" spans="1:13" ht="15" customHeight="1" x14ac:dyDescent="0.25">
      <c r="A19" s="9" t="s">
        <v>4</v>
      </c>
      <c r="B19" s="9" t="s">
        <v>25</v>
      </c>
      <c r="C19" s="9" t="s">
        <v>4</v>
      </c>
      <c r="D19" s="9" t="s">
        <v>4</v>
      </c>
      <c r="E19" s="10" t="s">
        <v>34</v>
      </c>
      <c r="F19" s="11">
        <v>0</v>
      </c>
      <c r="G19" s="11">
        <v>0</v>
      </c>
      <c r="H19" s="11">
        <v>199</v>
      </c>
      <c r="I19" s="11">
        <v>0</v>
      </c>
      <c r="J19" s="11">
        <v>0</v>
      </c>
      <c r="K19" s="13"/>
      <c r="L19" s="12" t="s">
        <v>4</v>
      </c>
      <c r="M19" s="1"/>
    </row>
    <row r="20" spans="1:13" ht="15" customHeight="1" x14ac:dyDescent="0.25">
      <c r="A20" s="9" t="s">
        <v>4</v>
      </c>
      <c r="B20" s="9" t="s">
        <v>35</v>
      </c>
      <c r="C20" s="9" t="s">
        <v>4</v>
      </c>
      <c r="D20" s="9" t="s">
        <v>4</v>
      </c>
      <c r="E20" s="10" t="s">
        <v>36</v>
      </c>
      <c r="F20" s="11">
        <v>10</v>
      </c>
      <c r="G20" s="11">
        <v>14069</v>
      </c>
      <c r="H20" s="11">
        <v>32886</v>
      </c>
      <c r="I20" s="11">
        <v>10</v>
      </c>
      <c r="J20" s="11">
        <v>10</v>
      </c>
      <c r="K20" s="13"/>
      <c r="L20" s="12" t="s">
        <v>4</v>
      </c>
      <c r="M20" s="1"/>
    </row>
    <row r="21" spans="1:13" ht="15" customHeight="1" x14ac:dyDescent="0.25">
      <c r="A21" s="9" t="s">
        <v>37</v>
      </c>
      <c r="B21" s="9" t="s">
        <v>4</v>
      </c>
      <c r="C21" s="9" t="s">
        <v>4</v>
      </c>
      <c r="D21" s="9" t="s">
        <v>4</v>
      </c>
      <c r="E21" s="10" t="s">
        <v>38</v>
      </c>
      <c r="F21" s="11">
        <v>9171914</v>
      </c>
      <c r="G21" s="11">
        <v>8873635</v>
      </c>
      <c r="H21" s="11">
        <v>5693246</v>
      </c>
      <c r="I21" s="11">
        <v>9432917</v>
      </c>
      <c r="J21" s="11">
        <v>9349051</v>
      </c>
      <c r="K21" s="11">
        <f>J21-I21</f>
        <v>-83866</v>
      </c>
      <c r="L21" s="12">
        <f>(K21/I21)</f>
        <v>-8.8907810807621855E-3</v>
      </c>
      <c r="M21" s="1"/>
    </row>
    <row r="22" spans="1:13" ht="15" customHeight="1" x14ac:dyDescent="0.25">
      <c r="A22" s="9" t="s">
        <v>4</v>
      </c>
      <c r="B22" s="9" t="s">
        <v>18</v>
      </c>
      <c r="C22" s="9" t="s">
        <v>4</v>
      </c>
      <c r="D22" s="9" t="s">
        <v>4</v>
      </c>
      <c r="E22" s="10" t="s">
        <v>39</v>
      </c>
      <c r="F22" s="11">
        <v>9171914</v>
      </c>
      <c r="G22" s="11">
        <v>8873635</v>
      </c>
      <c r="H22" s="11">
        <v>5693246</v>
      </c>
      <c r="I22" s="11">
        <v>9432917</v>
      </c>
      <c r="J22" s="11">
        <v>9349051</v>
      </c>
      <c r="K22" s="11">
        <f>J22-I22</f>
        <v>-83866</v>
      </c>
      <c r="L22" s="12">
        <f>(K22/I22)</f>
        <v>-8.8907810807621855E-3</v>
      </c>
      <c r="M22" s="1"/>
    </row>
    <row r="23" spans="1:13" ht="15" customHeight="1" x14ac:dyDescent="0.25">
      <c r="A23" s="9" t="s">
        <v>40</v>
      </c>
      <c r="B23" s="9" t="s">
        <v>4</v>
      </c>
      <c r="C23" s="9" t="s">
        <v>4</v>
      </c>
      <c r="D23" s="9" t="s">
        <v>4</v>
      </c>
      <c r="E23" s="10" t="s">
        <v>41</v>
      </c>
      <c r="F23" s="11">
        <v>10</v>
      </c>
      <c r="G23" s="11">
        <v>10</v>
      </c>
      <c r="H23" s="11">
        <v>268765</v>
      </c>
      <c r="I23" s="11">
        <v>10</v>
      </c>
      <c r="J23" s="11">
        <v>10</v>
      </c>
      <c r="K23" s="13"/>
      <c r="L23" s="12" t="s">
        <v>4</v>
      </c>
      <c r="M23" s="1"/>
    </row>
    <row r="24" spans="1:13" ht="15" customHeight="1" x14ac:dyDescent="0.25">
      <c r="A24" s="9" t="s">
        <v>4</v>
      </c>
      <c r="B24" s="9" t="s">
        <v>42</v>
      </c>
      <c r="C24" s="9" t="s">
        <v>4</v>
      </c>
      <c r="D24" s="9" t="s">
        <v>4</v>
      </c>
      <c r="E24" s="10" t="s">
        <v>43</v>
      </c>
      <c r="F24" s="11">
        <v>10</v>
      </c>
      <c r="G24" s="11">
        <v>10</v>
      </c>
      <c r="H24" s="11">
        <v>268765</v>
      </c>
      <c r="I24" s="11">
        <v>10</v>
      </c>
      <c r="J24" s="11">
        <v>10</v>
      </c>
      <c r="K24" s="13"/>
      <c r="L24" s="12" t="s">
        <v>4</v>
      </c>
      <c r="M24" s="1"/>
    </row>
    <row r="25" spans="1:13" ht="15" customHeight="1" x14ac:dyDescent="0.25">
      <c r="A25" s="9" t="s">
        <v>44</v>
      </c>
      <c r="B25" s="9" t="s">
        <v>4</v>
      </c>
      <c r="C25" s="9" t="s">
        <v>4</v>
      </c>
      <c r="D25" s="9" t="s">
        <v>4</v>
      </c>
      <c r="E25" s="10" t="s">
        <v>45</v>
      </c>
      <c r="F25" s="11">
        <v>10</v>
      </c>
      <c r="G25" s="11">
        <v>10</v>
      </c>
      <c r="H25" s="11">
        <v>0</v>
      </c>
      <c r="I25" s="11">
        <v>10</v>
      </c>
      <c r="J25" s="11">
        <v>10</v>
      </c>
      <c r="K25" s="13"/>
      <c r="L25" s="12" t="s">
        <v>4</v>
      </c>
      <c r="M25" s="1"/>
    </row>
    <row r="26" spans="1:13" ht="15" customHeight="1" x14ac:dyDescent="0.25">
      <c r="A26" s="5" t="s">
        <v>4</v>
      </c>
      <c r="B26" s="5" t="s">
        <v>4</v>
      </c>
      <c r="C26" s="5" t="s">
        <v>4</v>
      </c>
      <c r="D26" s="5" t="s">
        <v>4</v>
      </c>
      <c r="E26" s="6" t="s">
        <v>46</v>
      </c>
      <c r="F26" s="7">
        <v>9526343</v>
      </c>
      <c r="G26" s="7">
        <v>9242123</v>
      </c>
      <c r="H26" s="7">
        <v>5912347</v>
      </c>
      <c r="I26" s="7">
        <v>9797552</v>
      </c>
      <c r="J26" s="7">
        <v>9412916</v>
      </c>
      <c r="K26" s="7">
        <f>J26-I26</f>
        <v>-384636</v>
      </c>
      <c r="L26" s="8">
        <f>(K26/I26)</f>
        <v>-3.925837801116034E-2</v>
      </c>
      <c r="M26" s="1"/>
    </row>
    <row r="27" spans="1:13" ht="15" customHeight="1" x14ac:dyDescent="0.25">
      <c r="A27" s="9" t="s">
        <v>47</v>
      </c>
      <c r="B27" s="9" t="s">
        <v>4</v>
      </c>
      <c r="C27" s="9" t="s">
        <v>4</v>
      </c>
      <c r="D27" s="9" t="s">
        <v>4</v>
      </c>
      <c r="E27" s="10" t="s">
        <v>48</v>
      </c>
      <c r="F27" s="11">
        <v>6856600</v>
      </c>
      <c r="G27" s="11">
        <v>6572380</v>
      </c>
      <c r="H27" s="11">
        <v>4096406</v>
      </c>
      <c r="I27" s="11">
        <v>7054069</v>
      </c>
      <c r="J27" s="11">
        <v>7237742</v>
      </c>
      <c r="K27" s="11">
        <f>J27-I27</f>
        <v>183673</v>
      </c>
      <c r="L27" s="12">
        <f>(K27/I27)</f>
        <v>2.6037879697519261E-2</v>
      </c>
      <c r="M27" s="1"/>
    </row>
    <row r="28" spans="1:13" ht="15" customHeight="1" x14ac:dyDescent="0.25">
      <c r="A28" s="9" t="s">
        <v>49</v>
      </c>
      <c r="B28" s="9" t="s">
        <v>4</v>
      </c>
      <c r="C28" s="9" t="s">
        <v>4</v>
      </c>
      <c r="D28" s="9" t="s">
        <v>4</v>
      </c>
      <c r="E28" s="10" t="s">
        <v>50</v>
      </c>
      <c r="F28" s="11">
        <v>2039002</v>
      </c>
      <c r="G28" s="11">
        <v>1889971</v>
      </c>
      <c r="H28" s="11">
        <v>1072834</v>
      </c>
      <c r="I28" s="11">
        <v>2097724</v>
      </c>
      <c r="J28" s="11">
        <v>1945224</v>
      </c>
      <c r="K28" s="11">
        <f>J28-I28</f>
        <v>-152500</v>
      </c>
      <c r="L28" s="12">
        <f>(K28/I28)</f>
        <v>-7.2697838228480013E-2</v>
      </c>
      <c r="M28" s="1"/>
    </row>
    <row r="29" spans="1:13" ht="15" customHeight="1" x14ac:dyDescent="0.25">
      <c r="A29" s="9" t="s">
        <v>51</v>
      </c>
      <c r="B29" s="9" t="s">
        <v>4</v>
      </c>
      <c r="C29" s="9" t="s">
        <v>4</v>
      </c>
      <c r="D29" s="9" t="s">
        <v>4</v>
      </c>
      <c r="E29" s="10" t="s">
        <v>52</v>
      </c>
      <c r="F29" s="11">
        <v>10</v>
      </c>
      <c r="G29" s="11">
        <v>69041</v>
      </c>
      <c r="H29" s="11">
        <v>80348</v>
      </c>
      <c r="I29" s="11">
        <v>10</v>
      </c>
      <c r="J29" s="11">
        <v>10</v>
      </c>
      <c r="K29" s="13"/>
      <c r="L29" s="12" t="s">
        <v>4</v>
      </c>
      <c r="M29" s="1"/>
    </row>
    <row r="30" spans="1:13" ht="15" customHeight="1" x14ac:dyDescent="0.25">
      <c r="A30" s="14" t="s">
        <v>4</v>
      </c>
      <c r="B30" s="14" t="s">
        <v>53</v>
      </c>
      <c r="C30" s="14" t="s">
        <v>4</v>
      </c>
      <c r="D30" s="14" t="s">
        <v>4</v>
      </c>
      <c r="E30" s="15" t="s">
        <v>54</v>
      </c>
      <c r="F30" s="16">
        <v>10</v>
      </c>
      <c r="G30" s="16">
        <v>69041</v>
      </c>
      <c r="H30" s="16">
        <v>80348</v>
      </c>
      <c r="I30" s="16">
        <v>10</v>
      </c>
      <c r="J30" s="16">
        <v>10</v>
      </c>
      <c r="K30" s="17"/>
      <c r="L30" s="18" t="s">
        <v>4</v>
      </c>
      <c r="M30" s="1"/>
    </row>
    <row r="31" spans="1:13" ht="15" customHeight="1" x14ac:dyDescent="0.25">
      <c r="A31" s="19" t="s">
        <v>55</v>
      </c>
      <c r="B31" s="19" t="s">
        <v>4</v>
      </c>
      <c r="C31" s="19" t="s">
        <v>4</v>
      </c>
      <c r="D31" s="19" t="s">
        <v>4</v>
      </c>
      <c r="E31" s="20" t="s">
        <v>24</v>
      </c>
      <c r="F31" s="21">
        <v>463592</v>
      </c>
      <c r="G31" s="21">
        <v>463592</v>
      </c>
      <c r="H31" s="21">
        <v>262409</v>
      </c>
      <c r="I31" s="21">
        <v>473798</v>
      </c>
      <c r="J31" s="21">
        <v>0</v>
      </c>
      <c r="K31" s="21">
        <f t="shared" ref="K31:K43" si="0">J31-I31</f>
        <v>-473798</v>
      </c>
      <c r="L31" s="22">
        <f>(K31/I31)</f>
        <v>-1</v>
      </c>
      <c r="M31" s="1"/>
    </row>
    <row r="32" spans="1:13" ht="15" customHeight="1" x14ac:dyDescent="0.25">
      <c r="A32" s="9"/>
      <c r="B32" s="23">
        <v>2</v>
      </c>
      <c r="C32" s="9"/>
      <c r="D32" s="9"/>
      <c r="E32" s="10" t="s">
        <v>5</v>
      </c>
      <c r="F32" s="11">
        <f>+F33</f>
        <v>109212</v>
      </c>
      <c r="G32" s="11">
        <f>+G33</f>
        <v>109212</v>
      </c>
      <c r="H32" s="11">
        <f>+H33</f>
        <v>109212</v>
      </c>
      <c r="I32" s="11">
        <f>+I33</f>
        <v>109212</v>
      </c>
      <c r="J32" s="11">
        <v>0</v>
      </c>
      <c r="K32" s="11">
        <f t="shared" ref="K32:K36" si="1">J32-I32</f>
        <v>-109212</v>
      </c>
      <c r="L32" s="12">
        <f t="shared" ref="L32:L36" si="2">(K32/I32)</f>
        <v>-1</v>
      </c>
      <c r="M32" s="1"/>
    </row>
    <row r="33" spans="1:13" ht="15" customHeight="1" x14ac:dyDescent="0.25">
      <c r="A33" s="9"/>
      <c r="B33" s="23"/>
      <c r="C33" s="24">
        <v>1</v>
      </c>
      <c r="D33" s="9"/>
      <c r="E33" s="10" t="s">
        <v>6</v>
      </c>
      <c r="F33" s="11">
        <v>109212</v>
      </c>
      <c r="G33" s="11">
        <v>109212</v>
      </c>
      <c r="H33" s="11">
        <v>109212</v>
      </c>
      <c r="I33" s="11">
        <v>109212</v>
      </c>
      <c r="J33" s="11">
        <v>0</v>
      </c>
      <c r="K33" s="11">
        <f t="shared" si="1"/>
        <v>-109212</v>
      </c>
      <c r="L33" s="12">
        <f t="shared" si="2"/>
        <v>-1</v>
      </c>
      <c r="M33" s="1"/>
    </row>
    <row r="34" spans="1:13" ht="15" customHeight="1" x14ac:dyDescent="0.25">
      <c r="A34" s="9"/>
      <c r="B34" s="23">
        <v>3</v>
      </c>
      <c r="C34" s="24"/>
      <c r="D34" s="9"/>
      <c r="E34" s="10" t="s">
        <v>7</v>
      </c>
      <c r="F34" s="11">
        <f>+F35+F36</f>
        <v>354380</v>
      </c>
      <c r="G34" s="11">
        <f>+G35+G36</f>
        <v>354380</v>
      </c>
      <c r="H34" s="11">
        <f>+H35+H36</f>
        <v>153197</v>
      </c>
      <c r="I34" s="11">
        <f>+I35+I36</f>
        <v>364586</v>
      </c>
      <c r="J34" s="11">
        <v>0</v>
      </c>
      <c r="K34" s="11">
        <f t="shared" si="1"/>
        <v>-364586</v>
      </c>
      <c r="L34" s="12">
        <f t="shared" si="2"/>
        <v>-1</v>
      </c>
      <c r="M34" s="1"/>
    </row>
    <row r="35" spans="1:13" ht="15" customHeight="1" x14ac:dyDescent="0.25">
      <c r="A35" s="9"/>
      <c r="B35" s="9"/>
      <c r="C35" s="24">
        <v>2</v>
      </c>
      <c r="D35" s="9"/>
      <c r="E35" s="10" t="s">
        <v>8</v>
      </c>
      <c r="F35" s="11">
        <v>323235</v>
      </c>
      <c r="G35" s="11">
        <v>323235</v>
      </c>
      <c r="H35" s="11">
        <v>153197</v>
      </c>
      <c r="I35" s="11">
        <v>332544</v>
      </c>
      <c r="J35" s="11">
        <v>0</v>
      </c>
      <c r="K35" s="11">
        <f t="shared" si="1"/>
        <v>-332544</v>
      </c>
      <c r="L35" s="12">
        <f t="shared" si="2"/>
        <v>-1</v>
      </c>
      <c r="M35" s="1"/>
    </row>
    <row r="36" spans="1:13" ht="15" customHeight="1" x14ac:dyDescent="0.25">
      <c r="A36" s="9"/>
      <c r="B36" s="9"/>
      <c r="C36" s="24">
        <v>3</v>
      </c>
      <c r="D36" s="9"/>
      <c r="E36" s="10" t="s">
        <v>9</v>
      </c>
      <c r="F36" s="11">
        <v>31145</v>
      </c>
      <c r="G36" s="11">
        <v>31145</v>
      </c>
      <c r="H36" s="11"/>
      <c r="I36" s="11">
        <v>32042</v>
      </c>
      <c r="J36" s="11">
        <v>0</v>
      </c>
      <c r="K36" s="11">
        <f t="shared" si="1"/>
        <v>-32042</v>
      </c>
      <c r="L36" s="12">
        <f t="shared" si="2"/>
        <v>-1</v>
      </c>
      <c r="M36" s="1"/>
    </row>
    <row r="37" spans="1:13" ht="15" customHeight="1" x14ac:dyDescent="0.25">
      <c r="A37" s="9" t="s">
        <v>56</v>
      </c>
      <c r="B37" s="9" t="s">
        <v>4</v>
      </c>
      <c r="C37" s="9" t="s">
        <v>4</v>
      </c>
      <c r="D37" s="9" t="s">
        <v>4</v>
      </c>
      <c r="E37" s="10" t="s">
        <v>57</v>
      </c>
      <c r="F37" s="11">
        <v>10</v>
      </c>
      <c r="G37" s="11">
        <v>10</v>
      </c>
      <c r="H37" s="11">
        <v>47393</v>
      </c>
      <c r="I37" s="11">
        <v>10</v>
      </c>
      <c r="J37" s="11">
        <v>63825</v>
      </c>
      <c r="K37" s="11">
        <f t="shared" si="0"/>
        <v>63815</v>
      </c>
      <c r="L37" s="12">
        <f>(K37/I37)</f>
        <v>6381.5</v>
      </c>
      <c r="M37" s="1"/>
    </row>
    <row r="38" spans="1:13" ht="15" customHeight="1" x14ac:dyDescent="0.25">
      <c r="A38" s="9" t="s">
        <v>4</v>
      </c>
      <c r="B38" s="9" t="s">
        <v>35</v>
      </c>
      <c r="C38" s="9" t="s">
        <v>4</v>
      </c>
      <c r="D38" s="9" t="s">
        <v>4</v>
      </c>
      <c r="E38" s="10" t="s">
        <v>58</v>
      </c>
      <c r="F38" s="11">
        <v>10</v>
      </c>
      <c r="G38" s="11">
        <v>10</v>
      </c>
      <c r="H38" s="11">
        <v>47393</v>
      </c>
      <c r="I38" s="11">
        <v>10</v>
      </c>
      <c r="J38" s="11">
        <v>63825</v>
      </c>
      <c r="K38" s="11">
        <f t="shared" si="0"/>
        <v>63815</v>
      </c>
      <c r="L38" s="12">
        <f>(K38/I38)</f>
        <v>6381.5</v>
      </c>
      <c r="M38" s="1"/>
    </row>
    <row r="39" spans="1:13" ht="27" customHeight="1" x14ac:dyDescent="0.25">
      <c r="A39" s="9" t="s">
        <v>59</v>
      </c>
      <c r="B39" s="9" t="s">
        <v>4</v>
      </c>
      <c r="C39" s="9" t="s">
        <v>4</v>
      </c>
      <c r="D39" s="9" t="s">
        <v>4</v>
      </c>
      <c r="E39" s="10" t="s">
        <v>60</v>
      </c>
      <c r="F39" s="11">
        <v>167119</v>
      </c>
      <c r="G39" s="11">
        <v>247119</v>
      </c>
      <c r="H39" s="11">
        <v>197235</v>
      </c>
      <c r="I39" s="11">
        <v>171931</v>
      </c>
      <c r="J39" s="11">
        <v>166095</v>
      </c>
      <c r="K39" s="11">
        <f t="shared" si="0"/>
        <v>-5836</v>
      </c>
      <c r="L39" s="12">
        <f>(K39/I39)</f>
        <v>-3.3943849567559081E-2</v>
      </c>
      <c r="M39" s="1"/>
    </row>
    <row r="40" spans="1:13" ht="15" customHeight="1" x14ac:dyDescent="0.25">
      <c r="A40" s="9" t="s">
        <v>4</v>
      </c>
      <c r="B40" s="9" t="s">
        <v>53</v>
      </c>
      <c r="C40" s="9" t="s">
        <v>4</v>
      </c>
      <c r="D40" s="9" t="s">
        <v>4</v>
      </c>
      <c r="E40" s="10" t="s">
        <v>61</v>
      </c>
      <c r="F40" s="11">
        <v>-13360</v>
      </c>
      <c r="G40" s="11">
        <v>66640</v>
      </c>
      <c r="H40" s="11">
        <v>66640</v>
      </c>
      <c r="I40" s="11">
        <v>-13745</v>
      </c>
      <c r="J40" s="11">
        <v>0</v>
      </c>
      <c r="K40" s="11">
        <f t="shared" si="0"/>
        <v>13745</v>
      </c>
      <c r="L40" s="12">
        <f>(K40/I40)</f>
        <v>-1</v>
      </c>
      <c r="M40" s="1"/>
    </row>
    <row r="41" spans="1:13" ht="15" customHeight="1" x14ac:dyDescent="0.25">
      <c r="A41" s="9" t="s">
        <v>4</v>
      </c>
      <c r="B41" s="9" t="s">
        <v>62</v>
      </c>
      <c r="C41" s="9" t="s">
        <v>4</v>
      </c>
      <c r="D41" s="9" t="s">
        <v>4</v>
      </c>
      <c r="E41" s="10" t="s">
        <v>63</v>
      </c>
      <c r="F41" s="11">
        <v>0</v>
      </c>
      <c r="G41" s="11">
        <v>0</v>
      </c>
      <c r="H41" s="11">
        <v>0</v>
      </c>
      <c r="I41" s="11">
        <v>0</v>
      </c>
      <c r="J41" s="11">
        <v>2058</v>
      </c>
      <c r="K41" s="11">
        <f t="shared" si="0"/>
        <v>2058</v>
      </c>
      <c r="L41" s="12" t="s">
        <v>4</v>
      </c>
      <c r="M41" s="1"/>
    </row>
    <row r="42" spans="1:13" ht="15" customHeight="1" x14ac:dyDescent="0.25">
      <c r="A42" s="9" t="s">
        <v>4</v>
      </c>
      <c r="B42" s="9" t="s">
        <v>23</v>
      </c>
      <c r="C42" s="9" t="s">
        <v>4</v>
      </c>
      <c r="D42" s="9" t="s">
        <v>4</v>
      </c>
      <c r="E42" s="10" t="s">
        <v>64</v>
      </c>
      <c r="F42" s="11">
        <v>5155</v>
      </c>
      <c r="G42" s="11">
        <v>5155</v>
      </c>
      <c r="H42" s="11">
        <v>5021</v>
      </c>
      <c r="I42" s="11">
        <v>5303</v>
      </c>
      <c r="J42" s="11">
        <v>1924</v>
      </c>
      <c r="K42" s="11">
        <f t="shared" si="0"/>
        <v>-3379</v>
      </c>
      <c r="L42" s="12">
        <f>(K42/I42)</f>
        <v>-0.63718649820856121</v>
      </c>
      <c r="M42" s="1"/>
    </row>
    <row r="43" spans="1:13" ht="15" customHeight="1" x14ac:dyDescent="0.25">
      <c r="A43" s="9" t="s">
        <v>4</v>
      </c>
      <c r="B43" s="9" t="s">
        <v>65</v>
      </c>
      <c r="C43" s="9" t="s">
        <v>4</v>
      </c>
      <c r="D43" s="9" t="s">
        <v>4</v>
      </c>
      <c r="E43" s="10" t="s">
        <v>66</v>
      </c>
      <c r="F43" s="11">
        <v>175324</v>
      </c>
      <c r="G43" s="11">
        <v>175324</v>
      </c>
      <c r="H43" s="11">
        <v>125574</v>
      </c>
      <c r="I43" s="11">
        <v>180373</v>
      </c>
      <c r="J43" s="11">
        <v>162113</v>
      </c>
      <c r="K43" s="11">
        <f t="shared" si="0"/>
        <v>-18260</v>
      </c>
      <c r="L43" s="12">
        <f>(K43/I43)</f>
        <v>-0.10123466372461511</v>
      </c>
      <c r="M43" s="1"/>
    </row>
    <row r="44" spans="1:13" ht="15" customHeight="1" x14ac:dyDescent="0.25">
      <c r="A44" s="9" t="s">
        <v>67</v>
      </c>
      <c r="B44" s="9" t="s">
        <v>4</v>
      </c>
      <c r="C44" s="9" t="s">
        <v>4</v>
      </c>
      <c r="D44" s="9" t="s">
        <v>4</v>
      </c>
      <c r="E44" s="10" t="s">
        <v>68</v>
      </c>
      <c r="F44" s="11">
        <v>10</v>
      </c>
      <c r="G44" s="11">
        <v>10</v>
      </c>
      <c r="H44" s="11">
        <v>155722</v>
      </c>
      <c r="I44" s="11">
        <v>10</v>
      </c>
      <c r="J44" s="11">
        <v>10</v>
      </c>
      <c r="K44" s="13"/>
      <c r="L44" s="12" t="s">
        <v>4</v>
      </c>
      <c r="M44" s="1"/>
    </row>
    <row r="45" spans="1:13" ht="15" customHeight="1" x14ac:dyDescent="0.25">
      <c r="A45" s="9" t="s">
        <v>4</v>
      </c>
      <c r="B45" s="9" t="s">
        <v>65</v>
      </c>
      <c r="C45" s="9" t="s">
        <v>4</v>
      </c>
      <c r="D45" s="9" t="s">
        <v>4</v>
      </c>
      <c r="E45" s="10" t="s">
        <v>69</v>
      </c>
      <c r="F45" s="11">
        <v>10</v>
      </c>
      <c r="G45" s="11">
        <v>10</v>
      </c>
      <c r="H45" s="11">
        <v>155722</v>
      </c>
      <c r="I45" s="11">
        <v>10</v>
      </c>
      <c r="J45" s="11">
        <v>10</v>
      </c>
      <c r="K45" s="13"/>
      <c r="L45" s="12" t="s">
        <v>4</v>
      </c>
      <c r="M45" s="1"/>
    </row>
    <row r="46" spans="1:13" ht="15" customHeight="1" x14ac:dyDescent="0.25">
      <c r="A46" s="9" t="s">
        <v>70</v>
      </c>
      <c r="B46" s="9" t="s">
        <v>4</v>
      </c>
      <c r="C46" s="9" t="s">
        <v>4</v>
      </c>
      <c r="D46" s="9" t="s">
        <v>4</v>
      </c>
      <c r="E46" s="10" t="s">
        <v>71</v>
      </c>
      <c r="F46" s="11">
        <v>0</v>
      </c>
      <c r="G46" s="11">
        <v>0</v>
      </c>
      <c r="H46" s="11">
        <v>0</v>
      </c>
      <c r="I46" s="11">
        <v>0</v>
      </c>
      <c r="J46" s="11">
        <v>10</v>
      </c>
      <c r="K46" s="11">
        <f>J46-I46</f>
        <v>10</v>
      </c>
      <c r="L46" s="12" t="s">
        <v>4</v>
      </c>
      <c r="M46" s="1"/>
    </row>
    <row r="47" spans="1:13" ht="9" customHeight="1" x14ac:dyDescent="0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1"/>
    </row>
    <row r="48" spans="1:1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" customHeight="1" x14ac:dyDescent="0.25">
      <c r="A49" s="28" t="s">
        <v>72</v>
      </c>
      <c r="B49" s="29"/>
      <c r="C49" s="29"/>
      <c r="D49" s="29"/>
      <c r="E49" s="29"/>
      <c r="F49" s="26">
        <v>9526323</v>
      </c>
      <c r="G49" s="26">
        <v>9242103</v>
      </c>
      <c r="H49" s="26">
        <v>5709232</v>
      </c>
      <c r="I49" s="26">
        <v>9797532</v>
      </c>
      <c r="J49" s="26">
        <v>9349071</v>
      </c>
      <c r="K49" s="26">
        <v>-448461</v>
      </c>
      <c r="L49" s="27">
        <v>-4.5772853816655051E-2</v>
      </c>
      <c r="M49" s="1"/>
    </row>
    <row r="50" spans="1:13" ht="15" customHeight="1" x14ac:dyDescent="0.25">
      <c r="A50" s="30" t="s">
        <v>10</v>
      </c>
      <c r="B50" s="31"/>
      <c r="C50" s="31"/>
      <c r="D50" s="31"/>
      <c r="E50" s="31"/>
      <c r="F50" s="31"/>
      <c r="G50" s="31"/>
      <c r="H50" s="31"/>
      <c r="I50" s="31"/>
      <c r="J50" s="31"/>
      <c r="K50" s="1"/>
      <c r="L50" s="1"/>
      <c r="M50" s="1"/>
    </row>
    <row r="51" spans="1:13" ht="5.099999999999999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9:E49"/>
    <mergeCell ref="A50:J50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70866141732283472" right="0.70866141732283472" top="1.1811023622047245" bottom="0.74803149606299213" header="0.31496062992125984" footer="0.31496062992125984"/>
  <pageSetup scale="74" orientation="landscape" r:id="rId1"/>
  <rowBreaks count="1" manualBreakCount="1">
    <brk id="30" max="11" man="1"/>
  </rowBreaks>
  <colBreaks count="1" manualBreakCount="1">
    <brk id="12" max="1048575" man="1"/>
  </colBreaks>
  <ignoredErrors>
    <ignoredError sqref="A13:C46 J5:J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2026-09-30T00:30:04Z</dcterms:modified>
</cp:coreProperties>
</file>