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34EE2E8-A96F-4FFF-8D44-E2AD169F8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analitico'!$A$1:$L$46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L28" i="1" s="1"/>
  <c r="K29" i="1"/>
  <c r="L29" i="1" s="1"/>
  <c r="K30" i="1"/>
  <c r="L30" i="1" s="1"/>
  <c r="K31" i="1"/>
  <c r="L31" i="1" s="1"/>
  <c r="K32" i="1"/>
  <c r="L32" i="1" s="1"/>
  <c r="K33" i="1"/>
  <c r="L33" i="1"/>
  <c r="K34" i="1"/>
  <c r="L34" i="1"/>
  <c r="K35" i="1"/>
  <c r="L35" i="1"/>
  <c r="K36" i="1"/>
  <c r="L36" i="1" s="1"/>
  <c r="K37" i="1"/>
  <c r="L37" i="1" s="1"/>
  <c r="K38" i="1"/>
  <c r="L38" i="1" s="1"/>
  <c r="K39" i="1"/>
  <c r="L39" i="1" s="1"/>
  <c r="K40" i="1"/>
  <c r="L40" i="1"/>
  <c r="K41" i="1"/>
  <c r="L41" i="1"/>
  <c r="K42" i="1"/>
  <c r="L42" i="1"/>
  <c r="K43" i="1"/>
  <c r="L43" i="1" s="1"/>
  <c r="K22" i="1"/>
  <c r="L22" i="1" s="1"/>
  <c r="K23" i="1"/>
  <c r="L23" i="1" s="1"/>
  <c r="K24" i="1"/>
  <c r="L24" i="1" s="1"/>
  <c r="K13" i="1"/>
  <c r="L13" i="1"/>
  <c r="K14" i="1"/>
  <c r="L14" i="1"/>
  <c r="K15" i="1"/>
  <c r="L15" i="1"/>
  <c r="K16" i="1"/>
  <c r="L16" i="1"/>
  <c r="K17" i="1"/>
  <c r="L17" i="1" s="1"/>
  <c r="K18" i="1"/>
  <c r="L18" i="1"/>
  <c r="K27" i="1"/>
  <c r="L27" i="1" s="1"/>
  <c r="K26" i="1"/>
  <c r="L26" i="1" s="1"/>
  <c r="K25" i="1"/>
  <c r="L25" i="1" s="1"/>
  <c r="K21" i="1"/>
  <c r="L21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<sst xmlns="http://schemas.openxmlformats.org/spreadsheetml/2006/main" count="203" uniqueCount="93">
  <si>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</si>
  <si>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</si>
  <si>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</si>
  <si>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</si>
  <si>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</si>
  <si>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SALUD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</si>
  <si>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</si>
  <si>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16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</si>
  <si>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</si>
  <si>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SUPERINTENDENCIA DE SALUD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</si>
  <si>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</si>
  <si>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</si>
  <si>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</si>
  <si>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</si>
  <si>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</si>
  <si>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</si>
  <si>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</si>
  <si>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</si>
  <si>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</si>
  <si>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</si>
  <si>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</si>
  <si>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</si>
  <si>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</si>
  <si>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</si>
  <si>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</si>
  <si>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</si>
  <si>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</si>
  <si>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</si>
  <si>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</si>
  <si>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</si>
  <si>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</si>
  <si>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</si>
  <si>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</si>
  <si>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</si>
  <si>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</si>
  <si>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</si>
  <si>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</si>
  <si>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</si>
  <si>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</si>
  <si>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</si>
  <si>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</si>
  <si>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</si>
  <si>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</si>
  <si>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</si>
  <si>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</si>
  <si>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</si>
  <si>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</si>
  <si>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</si>
  <si>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</si>
  <si>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</si>
  <si>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</si>
  <si>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</si>
  <si>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Servicio de la Deuda Interna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</si>
  <si>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</si>
  <si>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</si>
  <si>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</si>
  <si>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</si>
  <si>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</si>
  <si>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</si>
  <si>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</si>
  <si>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</si>
  <si>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</si>
  <si>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</si>
  <si>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</si>
  <si>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</si>
  <si>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</si>
  <si>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</si>
  <si>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</si>
  <si>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</si>
  <si>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Indemnización de Cargo Fiscal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</si>
  <si>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</si>
  <si>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Fondo Retiro Funcionarios Públicos  Ley N° 19.882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</si>
  <si>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</si>
  <si>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Otras Indemnizaciones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</si>
  <si>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</si>
  <si>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</si>
  <si>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</si>
  <si>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</si>
  <si>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</si>
  <si>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</si>
  <si>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</si>
  <si>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</si>
  <si>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</si>
  <si>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</si>
  <si>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</si>
  <si>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Interna</t>
    </r>
  </si>
  <si>
    <r>
      <rPr>
        <sz val="10"/>
        <rFont val="Times New Roman"/>
        <family val="1"/>
      </rPr>
      <t>Intereses Deuda Interna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</si>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</sst>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3" fontId="2" fillId="40" borderId="9" xfId="0" applyNumberFormat="1" applyFont="1" applyFill="1" applyBorder="1" applyAlignment="1">
      <alignment horizontal="right" vertical="center" wrapText="1"/>
    </xf>
    <xf numFmtId="164" fontId="2" fillId="41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8" borderId="9" xfId="0" applyFont="1" applyFill="1" applyBorder="1" applyAlignment="1">
      <alignment horizontal="left" vertical="top" wrapText="1"/>
    </xf>
    <xf numFmtId="0" fontId="2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7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7" borderId="14" xfId="0" applyNumberFormat="1" applyFont="1" applyFill="1" applyBorder="1" applyAlignment="1">
      <alignment horizontal="right" vertical="top" wrapText="1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7"/>
  <sheetViews>
    <sheetView tabSelected="1" view="pageBreakPreview" topLeftCell="A11" zoomScale="96" zoomScaleNormal="100" zoomScaleSheetLayoutView="96" workbookViewId="0">
      <selection activeCell="N27" sqref="N27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</row>
    <row r="2" spans="1:13" ht="17.100000000000001" customHeight="1" x14ac:dyDescent="0.25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1"/>
      <c r="L2" s="1"/>
      <c r="M2" s="1"/>
    </row>
    <row r="3" spans="1:13" ht="15" customHeight="1" x14ac:dyDescent="0.25">
      <c r="A3" s="38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1"/>
      <c r="L3" s="1"/>
      <c r="M3" s="1"/>
    </row>
    <row r="4" spans="1:13" ht="13.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0" t="s">
        <v>4</v>
      </c>
      <c r="B5" s="41"/>
      <c r="C5" s="42" t="s">
        <v>5</v>
      </c>
      <c r="D5" s="43"/>
      <c r="E5" s="43"/>
      <c r="F5" s="43"/>
      <c r="G5" s="43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6" t="s">
        <v>8</v>
      </c>
      <c r="B6" s="27"/>
      <c r="C6" s="28" t="s">
        <v>9</v>
      </c>
      <c r="D6" s="29"/>
      <c r="E6" s="29"/>
      <c r="F6" s="29"/>
      <c r="G6" s="2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0" t="s">
        <v>12</v>
      </c>
      <c r="B7" s="31"/>
      <c r="C7" s="32" t="s">
        <v>9</v>
      </c>
      <c r="D7" s="33"/>
      <c r="E7" s="33"/>
      <c r="F7" s="33"/>
      <c r="G7" s="33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4" t="s">
        <v>16</v>
      </c>
      <c r="B9" s="34" t="s">
        <v>17</v>
      </c>
      <c r="C9" s="34" t="s">
        <v>18</v>
      </c>
      <c r="D9" s="34" t="s">
        <v>19</v>
      </c>
      <c r="E9" s="34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5"/>
      <c r="B10" s="35"/>
      <c r="C10" s="35"/>
      <c r="D10" s="35"/>
      <c r="E10" s="35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0" t="s">
        <v>32</v>
      </c>
      <c r="L10" s="20" t="s">
        <v>33</v>
      </c>
      <c r="M10" s="1"/>
    </row>
    <row r="11" spans="1:13" ht="19.5" customHeight="1" x14ac:dyDescent="0.25">
      <c r="A11" s="35"/>
      <c r="B11" s="35"/>
      <c r="C11" s="35"/>
      <c r="D11" s="35"/>
      <c r="E11" s="35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1"/>
      <c r="L11" s="2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19880952</v>
      </c>
      <c r="G12" s="12">
        <v>20242994</v>
      </c>
      <c r="H12" s="12">
        <v>14523869</v>
      </c>
      <c r="I12" s="12">
        <v>20453520</v>
      </c>
      <c r="J12" s="12">
        <v>21033224</v>
      </c>
      <c r="K12" s="12">
        <f>J12-I12</f>
        <v>579704</v>
      </c>
      <c r="L12" s="13">
        <f>(K12/I12)</f>
        <v>2.8342505348712594E-2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70752</v>
      </c>
      <c r="I13" s="16">
        <v>10</v>
      </c>
      <c r="J13" s="16">
        <v>10</v>
      </c>
      <c r="K13" s="16">
        <f t="shared" ref="K13:K18" si="0">J13-I13</f>
        <v>0</v>
      </c>
      <c r="L13" s="17">
        <f t="shared" ref="L13:L18" si="1">(K13/I13)</f>
        <v>0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70752</v>
      </c>
      <c r="I14" s="16">
        <v>10</v>
      </c>
      <c r="J14" s="16">
        <v>10</v>
      </c>
      <c r="K14" s="16">
        <f t="shared" si="0"/>
        <v>0</v>
      </c>
      <c r="L14" s="17">
        <f t="shared" si="1"/>
        <v>0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70752</v>
      </c>
      <c r="I15" s="16">
        <v>10</v>
      </c>
      <c r="J15" s="16">
        <v>10</v>
      </c>
      <c r="K15" s="16">
        <f t="shared" si="0"/>
        <v>0</v>
      </c>
      <c r="L15" s="17">
        <f t="shared" si="1"/>
        <v>0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188038</v>
      </c>
      <c r="G16" s="16">
        <v>220577</v>
      </c>
      <c r="H16" s="16">
        <v>276452</v>
      </c>
      <c r="I16" s="16">
        <v>193453</v>
      </c>
      <c r="J16" s="16">
        <v>193453</v>
      </c>
      <c r="K16" s="16">
        <f t="shared" si="0"/>
        <v>0</v>
      </c>
      <c r="L16" s="17">
        <f t="shared" si="1"/>
        <v>0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179770</v>
      </c>
      <c r="G17" s="16">
        <v>179770</v>
      </c>
      <c r="H17" s="16">
        <v>200316</v>
      </c>
      <c r="I17" s="16">
        <v>184947</v>
      </c>
      <c r="J17" s="16">
        <v>184947</v>
      </c>
      <c r="K17" s="16">
        <f t="shared" si="0"/>
        <v>0</v>
      </c>
      <c r="L17" s="17">
        <f t="shared" si="1"/>
        <v>0</v>
      </c>
      <c r="M17" s="1"/>
    </row>
    <row r="18" spans="1:13" ht="15" customHeight="1" x14ac:dyDescent="0.25">
      <c r="A18" s="14" t="s">
        <v>36</v>
      </c>
      <c r="B18" s="14" t="s">
        <v>47</v>
      </c>
      <c r="C18" s="14" t="s">
        <v>36</v>
      </c>
      <c r="D18" s="14" t="s">
        <v>36</v>
      </c>
      <c r="E18" s="15" t="s">
        <v>48</v>
      </c>
      <c r="F18" s="16">
        <v>8268</v>
      </c>
      <c r="G18" s="16">
        <v>40807</v>
      </c>
      <c r="H18" s="16">
        <v>76136</v>
      </c>
      <c r="I18" s="16">
        <v>8506</v>
      </c>
      <c r="J18" s="16">
        <v>8506</v>
      </c>
      <c r="K18" s="16">
        <f t="shared" si="0"/>
        <v>0</v>
      </c>
      <c r="L18" s="17">
        <f t="shared" si="1"/>
        <v>0</v>
      </c>
      <c r="M18" s="1"/>
    </row>
    <row r="19" spans="1:13" ht="15" customHeight="1" x14ac:dyDescent="0.25">
      <c r="A19" s="14" t="s">
        <v>49</v>
      </c>
      <c r="B19" s="14" t="s">
        <v>36</v>
      </c>
      <c r="C19" s="14" t="s">
        <v>36</v>
      </c>
      <c r="D19" s="14" t="s">
        <v>36</v>
      </c>
      <c r="E19" s="15" t="s">
        <v>50</v>
      </c>
      <c r="F19" s="16">
        <v>19692884</v>
      </c>
      <c r="G19" s="16">
        <v>19925434</v>
      </c>
      <c r="H19" s="16">
        <v>13588424</v>
      </c>
      <c r="I19" s="16">
        <v>20260037</v>
      </c>
      <c r="J19" s="16">
        <v>20839741</v>
      </c>
      <c r="K19" s="16">
        <f>J19-I19</f>
        <v>579704</v>
      </c>
      <c r="L19" s="17">
        <f>(K19/I19)</f>
        <v>2.8613175780478586E-2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51</v>
      </c>
      <c r="F20" s="16">
        <v>19007183</v>
      </c>
      <c r="G20" s="16">
        <v>19239733</v>
      </c>
      <c r="H20" s="16">
        <v>12908424</v>
      </c>
      <c r="I20" s="16">
        <v>19554588</v>
      </c>
      <c r="J20" s="16">
        <v>20126235</v>
      </c>
      <c r="K20" s="16">
        <f>J20-I20</f>
        <v>571647</v>
      </c>
      <c r="L20" s="17">
        <f>(K20/I20)</f>
        <v>2.9233395252306005E-2</v>
      </c>
      <c r="M20" s="1"/>
    </row>
    <row r="21" spans="1:13" ht="15" customHeight="1" x14ac:dyDescent="0.25">
      <c r="A21" s="14" t="s">
        <v>36</v>
      </c>
      <c r="B21" s="14" t="s">
        <v>40</v>
      </c>
      <c r="C21" s="14" t="s">
        <v>36</v>
      </c>
      <c r="D21" s="14" t="s">
        <v>36</v>
      </c>
      <c r="E21" s="15" t="s">
        <v>52</v>
      </c>
      <c r="F21" s="16">
        <v>685701</v>
      </c>
      <c r="G21" s="16">
        <v>685701</v>
      </c>
      <c r="H21" s="16">
        <v>680000</v>
      </c>
      <c r="I21" s="16">
        <v>705449</v>
      </c>
      <c r="J21" s="16">
        <v>713506</v>
      </c>
      <c r="K21" s="16">
        <f>J21-I21</f>
        <v>8057</v>
      </c>
      <c r="L21" s="17">
        <f>(K21/I21)</f>
        <v>1.1421094933864815E-2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588241</v>
      </c>
      <c r="I22" s="16">
        <v>10</v>
      </c>
      <c r="J22" s="16">
        <v>10</v>
      </c>
      <c r="K22" s="16">
        <f t="shared" ref="K22:K24" si="2">J22-I22</f>
        <v>0</v>
      </c>
      <c r="L22" s="17">
        <f t="shared" ref="L22:L24" si="3">(K22/I22)</f>
        <v>0</v>
      </c>
      <c r="M22" s="1"/>
    </row>
    <row r="23" spans="1:13" ht="15" customHeight="1" x14ac:dyDescent="0.25">
      <c r="A23" s="14" t="s">
        <v>36</v>
      </c>
      <c r="B23" s="14" t="s">
        <v>55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10</v>
      </c>
      <c r="H23" s="16">
        <v>588241</v>
      </c>
      <c r="I23" s="16">
        <v>10</v>
      </c>
      <c r="J23" s="16">
        <v>10</v>
      </c>
      <c r="K23" s="16">
        <f t="shared" si="2"/>
        <v>0</v>
      </c>
      <c r="L23" s="17">
        <f t="shared" si="3"/>
        <v>0</v>
      </c>
      <c r="M23" s="1"/>
    </row>
    <row r="24" spans="1:13" ht="15" customHeight="1" x14ac:dyDescent="0.25">
      <c r="A24" s="14" t="s">
        <v>57</v>
      </c>
      <c r="B24" s="14" t="s">
        <v>36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96963</v>
      </c>
      <c r="H24" s="16">
        <v>0</v>
      </c>
      <c r="I24" s="16">
        <v>10</v>
      </c>
      <c r="J24" s="16">
        <v>10</v>
      </c>
      <c r="K24" s="16">
        <f t="shared" si="2"/>
        <v>0</v>
      </c>
      <c r="L24" s="17">
        <f t="shared" si="3"/>
        <v>0</v>
      </c>
      <c r="M24" s="1"/>
    </row>
    <row r="25" spans="1:13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59</v>
      </c>
      <c r="F25" s="12">
        <v>19880952</v>
      </c>
      <c r="G25" s="12">
        <v>20242994</v>
      </c>
      <c r="H25" s="12">
        <v>14523836</v>
      </c>
      <c r="I25" s="12">
        <v>20453520</v>
      </c>
      <c r="J25" s="12">
        <v>21033224</v>
      </c>
      <c r="K25" s="12">
        <f>J25-I25</f>
        <v>579704</v>
      </c>
      <c r="L25" s="13">
        <f>(K25/I25)</f>
        <v>2.8342505348712594E-2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15972072</v>
      </c>
      <c r="G26" s="16">
        <v>15312475</v>
      </c>
      <c r="H26" s="16">
        <v>10797864</v>
      </c>
      <c r="I26" s="16">
        <v>16432065</v>
      </c>
      <c r="J26" s="16">
        <v>16410658</v>
      </c>
      <c r="K26" s="16">
        <f>J26-I26</f>
        <v>-21407</v>
      </c>
      <c r="L26" s="17">
        <f>(K26/I26)</f>
        <v>-1.3027577483414288E-3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3035175</v>
      </c>
      <c r="G27" s="16">
        <v>3035175</v>
      </c>
      <c r="H27" s="16">
        <v>1791405</v>
      </c>
      <c r="I27" s="16">
        <v>3122589</v>
      </c>
      <c r="J27" s="16">
        <v>3681110</v>
      </c>
      <c r="K27" s="16">
        <f>J27-I27</f>
        <v>558521</v>
      </c>
      <c r="L27" s="17">
        <f>(K27/I27)</f>
        <v>0.17886471770700532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10</v>
      </c>
      <c r="G28" s="16">
        <v>170212</v>
      </c>
      <c r="H28" s="16">
        <v>170202</v>
      </c>
      <c r="I28" s="16">
        <v>10</v>
      </c>
      <c r="J28" s="16">
        <v>10</v>
      </c>
      <c r="K28" s="16">
        <f t="shared" ref="K28:K43" si="4">J28-I28</f>
        <v>0</v>
      </c>
      <c r="L28" s="17">
        <f t="shared" ref="L28:L42" si="5">(K28/I28)</f>
        <v>0</v>
      </c>
      <c r="M28" s="1"/>
    </row>
    <row r="29" spans="1:13" ht="15" customHeight="1" x14ac:dyDescent="0.25">
      <c r="A29" s="14" t="s">
        <v>36</v>
      </c>
      <c r="B29" s="14" t="s">
        <v>66</v>
      </c>
      <c r="C29" s="14" t="s">
        <v>36</v>
      </c>
      <c r="D29" s="14" t="s">
        <v>36</v>
      </c>
      <c r="E29" s="15" t="s">
        <v>67</v>
      </c>
      <c r="F29" s="16">
        <v>10</v>
      </c>
      <c r="G29" s="16">
        <v>170212</v>
      </c>
      <c r="H29" s="16">
        <v>170202</v>
      </c>
      <c r="I29" s="16">
        <v>10</v>
      </c>
      <c r="J29" s="16">
        <v>10</v>
      </c>
      <c r="K29" s="16">
        <f t="shared" si="4"/>
        <v>0</v>
      </c>
      <c r="L29" s="17">
        <f t="shared" si="5"/>
        <v>0</v>
      </c>
      <c r="M29" s="1"/>
    </row>
    <row r="30" spans="1:13" ht="15" customHeight="1" x14ac:dyDescent="0.25">
      <c r="A30" s="14" t="s">
        <v>36</v>
      </c>
      <c r="B30" s="14" t="s">
        <v>36</v>
      </c>
      <c r="C30" s="14" t="s">
        <v>68</v>
      </c>
      <c r="D30" s="14" t="s">
        <v>36</v>
      </c>
      <c r="E30" s="15" t="s">
        <v>69</v>
      </c>
      <c r="F30" s="16">
        <v>5</v>
      </c>
      <c r="G30" s="16">
        <v>66187</v>
      </c>
      <c r="H30" s="16">
        <v>66182</v>
      </c>
      <c r="I30" s="16">
        <v>5</v>
      </c>
      <c r="J30" s="16">
        <v>5</v>
      </c>
      <c r="K30" s="16">
        <f t="shared" si="4"/>
        <v>0</v>
      </c>
      <c r="L30" s="17">
        <f t="shared" si="5"/>
        <v>0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70</v>
      </c>
      <c r="D31" s="14" t="s">
        <v>36</v>
      </c>
      <c r="E31" s="15" t="s">
        <v>71</v>
      </c>
      <c r="F31" s="16">
        <v>5</v>
      </c>
      <c r="G31" s="16">
        <v>48150</v>
      </c>
      <c r="H31" s="16">
        <v>48146</v>
      </c>
      <c r="I31" s="16">
        <v>5</v>
      </c>
      <c r="J31" s="16">
        <v>5</v>
      </c>
      <c r="K31" s="16">
        <f t="shared" si="4"/>
        <v>0</v>
      </c>
      <c r="L31" s="17">
        <f t="shared" si="5"/>
        <v>0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72</v>
      </c>
      <c r="D32" s="14" t="s">
        <v>36</v>
      </c>
      <c r="E32" s="15" t="s">
        <v>73</v>
      </c>
      <c r="F32" s="16">
        <v>0</v>
      </c>
      <c r="G32" s="16">
        <v>55875</v>
      </c>
      <c r="H32" s="16">
        <v>55874</v>
      </c>
      <c r="I32" s="16">
        <v>0</v>
      </c>
      <c r="J32" s="16">
        <v>0</v>
      </c>
      <c r="K32" s="16">
        <f t="shared" si="4"/>
        <v>0</v>
      </c>
      <c r="L32" s="17">
        <f>IFERROR((K32/I32),0)</f>
        <v>0</v>
      </c>
      <c r="M32" s="1"/>
    </row>
    <row r="33" spans="1:13" ht="15" customHeight="1" x14ac:dyDescent="0.25">
      <c r="A33" s="14" t="s">
        <v>74</v>
      </c>
      <c r="B33" s="14" t="s">
        <v>36</v>
      </c>
      <c r="C33" s="14" t="s">
        <v>36</v>
      </c>
      <c r="D33" s="14" t="s">
        <v>36</v>
      </c>
      <c r="E33" s="15" t="s">
        <v>75</v>
      </c>
      <c r="F33" s="16">
        <v>185540</v>
      </c>
      <c r="G33" s="16">
        <v>185540</v>
      </c>
      <c r="H33" s="16">
        <v>237837</v>
      </c>
      <c r="I33" s="16">
        <v>190883</v>
      </c>
      <c r="J33" s="16">
        <v>190883</v>
      </c>
      <c r="K33" s="16">
        <f t="shared" si="4"/>
        <v>0</v>
      </c>
      <c r="L33" s="17">
        <f t="shared" si="5"/>
        <v>0</v>
      </c>
      <c r="M33" s="1"/>
    </row>
    <row r="34" spans="1:13" ht="15" customHeight="1" x14ac:dyDescent="0.25">
      <c r="A34" s="14" t="s">
        <v>36</v>
      </c>
      <c r="B34" s="14" t="s">
        <v>14</v>
      </c>
      <c r="C34" s="14" t="s">
        <v>36</v>
      </c>
      <c r="D34" s="14" t="s">
        <v>36</v>
      </c>
      <c r="E34" s="15" t="s">
        <v>76</v>
      </c>
      <c r="F34" s="16">
        <v>184</v>
      </c>
      <c r="G34" s="16">
        <v>184</v>
      </c>
      <c r="H34" s="16">
        <v>0</v>
      </c>
      <c r="I34" s="16">
        <v>189</v>
      </c>
      <c r="J34" s="16">
        <v>189</v>
      </c>
      <c r="K34" s="16">
        <f t="shared" si="4"/>
        <v>0</v>
      </c>
      <c r="L34" s="17">
        <f t="shared" si="5"/>
        <v>0</v>
      </c>
      <c r="M34" s="1"/>
    </row>
    <row r="35" spans="1:13" ht="15" customHeight="1" x14ac:dyDescent="0.25">
      <c r="A35" s="14" t="s">
        <v>36</v>
      </c>
      <c r="B35" s="14" t="s">
        <v>47</v>
      </c>
      <c r="C35" s="14" t="s">
        <v>36</v>
      </c>
      <c r="D35" s="14" t="s">
        <v>36</v>
      </c>
      <c r="E35" s="15" t="s">
        <v>77</v>
      </c>
      <c r="F35" s="16">
        <v>185356</v>
      </c>
      <c r="G35" s="16">
        <v>185356</v>
      </c>
      <c r="H35" s="16">
        <v>237837</v>
      </c>
      <c r="I35" s="16">
        <v>190694</v>
      </c>
      <c r="J35" s="16">
        <v>190694</v>
      </c>
      <c r="K35" s="16">
        <f t="shared" si="4"/>
        <v>0</v>
      </c>
      <c r="L35" s="17">
        <f t="shared" si="5"/>
        <v>0</v>
      </c>
      <c r="M35" s="1"/>
    </row>
    <row r="36" spans="1:13" ht="15" customHeight="1" x14ac:dyDescent="0.25">
      <c r="A36" s="14" t="s">
        <v>78</v>
      </c>
      <c r="B36" s="14" t="s">
        <v>36</v>
      </c>
      <c r="C36" s="14" t="s">
        <v>36</v>
      </c>
      <c r="D36" s="14" t="s">
        <v>36</v>
      </c>
      <c r="E36" s="15" t="s">
        <v>79</v>
      </c>
      <c r="F36" s="16">
        <v>0</v>
      </c>
      <c r="G36" s="16">
        <v>9519</v>
      </c>
      <c r="H36" s="16">
        <v>9519</v>
      </c>
      <c r="I36" s="16">
        <v>0</v>
      </c>
      <c r="J36" s="16">
        <v>0</v>
      </c>
      <c r="K36" s="16">
        <f t="shared" si="4"/>
        <v>0</v>
      </c>
      <c r="L36" s="17">
        <f>IFERROR((K36/I36),0)</f>
        <v>0</v>
      </c>
      <c r="M36" s="1"/>
    </row>
    <row r="37" spans="1:13" ht="27" customHeight="1" x14ac:dyDescent="0.25">
      <c r="A37" s="14" t="s">
        <v>80</v>
      </c>
      <c r="B37" s="14" t="s">
        <v>36</v>
      </c>
      <c r="C37" s="14" t="s">
        <v>36</v>
      </c>
      <c r="D37" s="14" t="s">
        <v>36</v>
      </c>
      <c r="E37" s="15" t="s">
        <v>81</v>
      </c>
      <c r="F37" s="16">
        <v>0</v>
      </c>
      <c r="G37" s="16">
        <v>0</v>
      </c>
      <c r="H37" s="16">
        <v>0</v>
      </c>
      <c r="I37" s="16">
        <v>0</v>
      </c>
      <c r="J37" s="16">
        <v>37037</v>
      </c>
      <c r="K37" s="16">
        <f t="shared" si="4"/>
        <v>37037</v>
      </c>
      <c r="L37" s="17">
        <f>IFERROR((K37/I37),0)</f>
        <v>0</v>
      </c>
      <c r="M37" s="1"/>
    </row>
    <row r="38" spans="1:13" ht="15" customHeight="1" x14ac:dyDescent="0.25">
      <c r="A38" s="14" t="s">
        <v>36</v>
      </c>
      <c r="B38" s="14" t="s">
        <v>66</v>
      </c>
      <c r="C38" s="14" t="s">
        <v>36</v>
      </c>
      <c r="D38" s="14" t="s">
        <v>36</v>
      </c>
      <c r="E38" s="15" t="s">
        <v>82</v>
      </c>
      <c r="F38" s="16">
        <v>0</v>
      </c>
      <c r="G38" s="16">
        <v>0</v>
      </c>
      <c r="H38" s="16">
        <v>0</v>
      </c>
      <c r="I38" s="16">
        <v>0</v>
      </c>
      <c r="J38" s="16">
        <v>37037</v>
      </c>
      <c r="K38" s="16">
        <f t="shared" si="4"/>
        <v>37037</v>
      </c>
      <c r="L38" s="17">
        <f>IFERROR((K38/I38),0)</f>
        <v>0</v>
      </c>
      <c r="M38" s="1"/>
    </row>
    <row r="39" spans="1:13" ht="15" customHeight="1" x14ac:dyDescent="0.25">
      <c r="A39" s="52" t="s">
        <v>83</v>
      </c>
      <c r="B39" s="52" t="s">
        <v>36</v>
      </c>
      <c r="C39" s="52" t="s">
        <v>36</v>
      </c>
      <c r="D39" s="52" t="s">
        <v>36</v>
      </c>
      <c r="E39" s="53" t="s">
        <v>84</v>
      </c>
      <c r="F39" s="54">
        <v>688155</v>
      </c>
      <c r="G39" s="54">
        <v>1530073</v>
      </c>
      <c r="H39" s="54">
        <v>1517009</v>
      </c>
      <c r="I39" s="54">
        <v>707973</v>
      </c>
      <c r="J39" s="54">
        <v>713516</v>
      </c>
      <c r="K39" s="54">
        <f t="shared" si="4"/>
        <v>5543</v>
      </c>
      <c r="L39" s="55">
        <f t="shared" si="5"/>
        <v>7.8293946238062757E-3</v>
      </c>
      <c r="M39" s="1"/>
    </row>
    <row r="40" spans="1:13" ht="15" customHeight="1" x14ac:dyDescent="0.25">
      <c r="A40" s="48" t="s">
        <v>36</v>
      </c>
      <c r="B40" s="48" t="s">
        <v>14</v>
      </c>
      <c r="C40" s="48" t="s">
        <v>36</v>
      </c>
      <c r="D40" s="48" t="s">
        <v>36</v>
      </c>
      <c r="E40" s="49" t="s">
        <v>85</v>
      </c>
      <c r="F40" s="50">
        <v>413623</v>
      </c>
      <c r="G40" s="50">
        <v>413623</v>
      </c>
      <c r="H40" s="50">
        <v>405770</v>
      </c>
      <c r="I40" s="50">
        <v>425535</v>
      </c>
      <c r="J40" s="50">
        <v>449023</v>
      </c>
      <c r="K40" s="50">
        <f t="shared" si="4"/>
        <v>23488</v>
      </c>
      <c r="L40" s="51">
        <f t="shared" si="5"/>
        <v>5.5196399826101264E-2</v>
      </c>
      <c r="M40" s="1"/>
    </row>
    <row r="41" spans="1:13" ht="15" customHeight="1" x14ac:dyDescent="0.25">
      <c r="A41" s="14" t="s">
        <v>36</v>
      </c>
      <c r="B41" s="14" t="s">
        <v>66</v>
      </c>
      <c r="C41" s="14" t="s">
        <v>36</v>
      </c>
      <c r="D41" s="14" t="s">
        <v>36</v>
      </c>
      <c r="E41" s="15" t="s">
        <v>86</v>
      </c>
      <c r="F41" s="16">
        <v>274522</v>
      </c>
      <c r="G41" s="16">
        <v>274522</v>
      </c>
      <c r="H41" s="16">
        <v>269311</v>
      </c>
      <c r="I41" s="16">
        <v>282428</v>
      </c>
      <c r="J41" s="16">
        <v>264483</v>
      </c>
      <c r="K41" s="16">
        <f t="shared" si="4"/>
        <v>-17945</v>
      </c>
      <c r="L41" s="17">
        <f t="shared" si="5"/>
        <v>-6.3538317730536628E-2</v>
      </c>
      <c r="M41" s="1"/>
    </row>
    <row r="42" spans="1:13" ht="15" customHeight="1" x14ac:dyDescent="0.25">
      <c r="A42" s="14" t="s">
        <v>36</v>
      </c>
      <c r="B42" s="14" t="s">
        <v>87</v>
      </c>
      <c r="C42" s="14" t="s">
        <v>36</v>
      </c>
      <c r="D42" s="14" t="s">
        <v>36</v>
      </c>
      <c r="E42" s="15" t="s">
        <v>88</v>
      </c>
      <c r="F42" s="16">
        <v>10</v>
      </c>
      <c r="G42" s="16">
        <v>841928</v>
      </c>
      <c r="H42" s="16">
        <v>841928</v>
      </c>
      <c r="I42" s="16">
        <v>10</v>
      </c>
      <c r="J42" s="16">
        <v>10</v>
      </c>
      <c r="K42" s="16">
        <f t="shared" si="4"/>
        <v>0</v>
      </c>
      <c r="L42" s="17">
        <f t="shared" si="5"/>
        <v>0</v>
      </c>
      <c r="M42" s="1"/>
    </row>
    <row r="43" spans="1:13" ht="15" customHeight="1" x14ac:dyDescent="0.25">
      <c r="A43" s="44" t="s">
        <v>89</v>
      </c>
      <c r="B43" s="44" t="s">
        <v>36</v>
      </c>
      <c r="C43" s="44" t="s">
        <v>36</v>
      </c>
      <c r="D43" s="44" t="s">
        <v>36</v>
      </c>
      <c r="E43" s="45" t="s">
        <v>90</v>
      </c>
      <c r="F43" s="46">
        <v>0</v>
      </c>
      <c r="G43" s="46">
        <v>0</v>
      </c>
      <c r="H43" s="46">
        <v>0</v>
      </c>
      <c r="I43" s="46">
        <v>0</v>
      </c>
      <c r="J43" s="46">
        <v>10</v>
      </c>
      <c r="K43" s="46">
        <f t="shared" si="4"/>
        <v>10</v>
      </c>
      <c r="L43" s="47">
        <f>IFERROR((K43/I43),0)</f>
        <v>0</v>
      </c>
      <c r="M43" s="1"/>
    </row>
    <row r="44" spans="1:13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22" t="s">
        <v>91</v>
      </c>
      <c r="B45" s="23"/>
      <c r="C45" s="23"/>
      <c r="D45" s="23"/>
      <c r="E45" s="23"/>
      <c r="F45" s="18">
        <v>19281963</v>
      </c>
      <c r="G45" s="18">
        <v>18802087</v>
      </c>
      <c r="H45" s="18">
        <v>13038301</v>
      </c>
      <c r="I45" s="18">
        <v>19837281</v>
      </c>
      <c r="J45" s="18">
        <v>20393487</v>
      </c>
      <c r="K45" s="18">
        <v>556206</v>
      </c>
      <c r="L45" s="19">
        <v>2.8038419176499036E-2</v>
      </c>
      <c r="M45" s="1"/>
    </row>
    <row r="46" spans="1:13" ht="15" customHeight="1" x14ac:dyDescent="0.25">
      <c r="A46" s="24" t="s">
        <v>92</v>
      </c>
      <c r="B46" s="25"/>
      <c r="C46" s="25"/>
      <c r="D46" s="25"/>
      <c r="E46" s="25"/>
      <c r="F46" s="25"/>
      <c r="G46" s="25"/>
      <c r="H46" s="25"/>
      <c r="I46" s="25"/>
      <c r="J46" s="25"/>
      <c r="K46" s="1"/>
      <c r="L46" s="1"/>
      <c r="M46" s="1"/>
    </row>
    <row r="47" spans="1:13" ht="1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47244094488188981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2026-09-29T20:16:09Z</dcterms:modified>
</cp:coreProperties>
</file>