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472E789-BF12-456A-9A98-2E054C105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analitico'!$A$1:$L$110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6" i="1" l="1"/>
  <c r="L106" i="1" s="1"/>
  <c r="K105" i="1"/>
  <c r="L105" i="1" s="1"/>
  <c r="K101" i="1"/>
  <c r="L101" i="1" s="1"/>
  <c r="K99" i="1"/>
  <c r="L99" i="1" s="1"/>
  <c r="K98" i="1"/>
  <c r="L98" i="1" s="1"/>
  <c r="K97" i="1"/>
  <c r="L97" i="1" s="1"/>
  <c r="K96" i="1"/>
  <c r="L96" i="1" s="1"/>
  <c r="K95" i="1"/>
  <c r="L95" i="1" s="1"/>
  <c r="K94" i="1"/>
  <c r="L94" i="1" s="1"/>
  <c r="K93" i="1"/>
  <c r="L93" i="1" s="1"/>
  <c r="K89" i="1"/>
  <c r="L89" i="1" s="1"/>
  <c r="K88" i="1"/>
  <c r="L88" i="1" s="1"/>
  <c r="L87" i="1"/>
  <c r="K55" i="1"/>
  <c r="K56" i="1"/>
  <c r="K57" i="1"/>
  <c r="K58" i="1"/>
  <c r="K59" i="1"/>
  <c r="K60" i="1"/>
  <c r="K61" i="1"/>
  <c r="L61" i="1" s="1"/>
  <c r="K62" i="1"/>
  <c r="K63" i="1"/>
  <c r="L63" i="1" s="1"/>
  <c r="K64" i="1"/>
  <c r="L64" i="1" s="1"/>
  <c r="K65" i="1"/>
  <c r="L65" i="1" s="1"/>
  <c r="K66" i="1"/>
  <c r="L66" i="1" s="1"/>
  <c r="K67" i="1"/>
  <c r="K68" i="1"/>
  <c r="L68" i="1" s="1"/>
  <c r="K69" i="1"/>
  <c r="L69" i="1" s="1"/>
  <c r="K70" i="1"/>
  <c r="L70" i="1" s="1"/>
  <c r="K71" i="1"/>
  <c r="K72" i="1"/>
  <c r="K73" i="1"/>
  <c r="K74" i="1"/>
  <c r="K75" i="1"/>
  <c r="K76" i="1"/>
  <c r="K77" i="1"/>
  <c r="L77" i="1" s="1"/>
  <c r="K78" i="1"/>
  <c r="L78" i="1" s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L76" i="1"/>
  <c r="L75" i="1"/>
  <c r="L74" i="1"/>
  <c r="L73" i="1"/>
  <c r="L72" i="1"/>
  <c r="L71" i="1"/>
  <c r="L67" i="1"/>
  <c r="L62" i="1"/>
  <c r="L60" i="1"/>
  <c r="L59" i="1"/>
  <c r="L58" i="1"/>
  <c r="L57" i="1"/>
  <c r="L56" i="1"/>
  <c r="L55" i="1"/>
  <c r="L53" i="1"/>
  <c r="L52" i="1"/>
  <c r="K48" i="1"/>
  <c r="L48" i="1" s="1"/>
  <c r="K49" i="1"/>
  <c r="L49" i="1" s="1"/>
  <c r="K50" i="1"/>
  <c r="L50" i="1" s="1"/>
  <c r="K42" i="1"/>
  <c r="L42" i="1" s="1"/>
  <c r="K43" i="1"/>
  <c r="L43" i="1" s="1"/>
  <c r="K44" i="1"/>
  <c r="L44" i="1" s="1"/>
  <c r="K45" i="1"/>
  <c r="L45" i="1"/>
  <c r="L33" i="1"/>
  <c r="L32" i="1"/>
  <c r="L31" i="1"/>
  <c r="L30" i="1"/>
  <c r="L29" i="1"/>
  <c r="L21" i="1"/>
  <c r="K34" i="1"/>
  <c r="L34" i="1" s="1"/>
  <c r="K35" i="1"/>
  <c r="L35" i="1" s="1"/>
  <c r="K36" i="1"/>
  <c r="L36" i="1" s="1"/>
  <c r="K37" i="1"/>
  <c r="L37" i="1" s="1"/>
  <c r="K24" i="1"/>
  <c r="L24" i="1" s="1"/>
  <c r="K25" i="1"/>
  <c r="L25" i="1"/>
  <c r="K21" i="1"/>
  <c r="K22" i="1"/>
  <c r="L22" i="1"/>
  <c r="K17" i="1"/>
  <c r="L17" i="1" s="1"/>
  <c r="K18" i="1"/>
  <c r="L18" i="1"/>
  <c r="K14" i="1"/>
  <c r="L14" i="1" s="1"/>
  <c r="K15" i="1"/>
  <c r="L15" i="1" s="1"/>
  <c r="K104" i="1"/>
  <c r="L104" i="1" s="1"/>
  <c r="K107" i="1"/>
  <c r="L107" i="1" s="1"/>
  <c r="K103" i="1"/>
  <c r="L103" i="1" s="1"/>
  <c r="K102" i="1"/>
  <c r="L102" i="1" s="1"/>
  <c r="K100" i="1"/>
  <c r="L100" i="1" s="1"/>
  <c r="K92" i="1"/>
  <c r="L92" i="1" s="1"/>
  <c r="K91" i="1"/>
  <c r="L91" i="1" s="1"/>
  <c r="K90" i="1"/>
  <c r="L90" i="1" s="1"/>
  <c r="K87" i="1"/>
  <c r="K86" i="1"/>
  <c r="L86" i="1" s="1"/>
  <c r="K85" i="1"/>
  <c r="L85" i="1" s="1"/>
  <c r="K54" i="1"/>
  <c r="L54" i="1" s="1"/>
  <c r="K51" i="1"/>
  <c r="L51" i="1" s="1"/>
  <c r="K47" i="1"/>
  <c r="L47" i="1" s="1"/>
  <c r="K46" i="1"/>
  <c r="L46" i="1" s="1"/>
  <c r="K41" i="1"/>
  <c r="L41" i="1" s="1"/>
  <c r="K40" i="1"/>
  <c r="L40" i="1" s="1"/>
  <c r="K39" i="1"/>
  <c r="L39" i="1" s="1"/>
  <c r="K38" i="1"/>
  <c r="L38" i="1" s="1"/>
  <c r="K33" i="1"/>
  <c r="K32" i="1"/>
  <c r="K31" i="1"/>
  <c r="K30" i="1"/>
  <c r="K29" i="1"/>
  <c r="K28" i="1"/>
  <c r="L28" i="1" s="1"/>
  <c r="K27" i="1"/>
  <c r="L27" i="1" s="1"/>
  <c r="K26" i="1"/>
  <c r="L26" i="1" s="1"/>
  <c r="K23" i="1"/>
  <c r="L23" i="1" s="1"/>
  <c r="K20" i="1"/>
  <c r="L20" i="1" s="1"/>
  <c r="K19" i="1"/>
  <c r="L19" i="1" s="1"/>
  <c r="K16" i="1"/>
  <c r="L16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<sst xmlns="http://schemas.openxmlformats.org/spreadsheetml/2006/main" count="523" uniqueCount="188">
  <si>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</si>
  <si>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</si>
  <si>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</si>
  <si>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</si>
  <si>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</si>
  <si>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SALUD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</si>
  <si>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</si>
  <si>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</si>
  <si>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</si>
  <si>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SALUD PÚBLICA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</si>
  <si>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</si>
  <si>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</si>
  <si>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</si>
  <si>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</si>
  <si>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</si>
  <si>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</si>
  <si>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</si>
  <si>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</si>
  <si>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</si>
  <si>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</si>
  <si>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</si>
  <si>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</si>
  <si>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</si>
  <si>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</si>
  <si>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</si>
  <si>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</si>
  <si>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</si>
  <si>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</si>
  <si>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</si>
  <si>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</si>
  <si>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</si>
  <si>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</si>
  <si>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</si>
  <si>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</si>
  <si>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</si>
  <si>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</si>
  <si>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</si>
  <si>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</si>
  <si>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</si>
  <si>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</si>
  <si>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Sector Privado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</si>
  <si>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</si>
  <si>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Fondo Ley N° 21010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</si>
  <si>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</si>
  <si>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</si>
  <si>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</si>
  <si>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Fondo Nacional de Salud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</si>
  <si>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</si>
  <si>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Instituto de Salud Pública de Chile</t>
    </r>
  </si>
  <si>
    <r>
      <rPr>
        <sz val="10"/>
        <rFont val="Times New Roman"/>
        <family val="1"/>
      </rPr>
      <t>015</t>
    </r>
  </si>
  <si>
    <r>
      <rPr>
        <sz val="10"/>
        <rFont val="Times New Roman"/>
        <family val="1"/>
      </rPr>
      <t>Instituto de Seguridad Laboral</t>
    </r>
  </si>
  <si>
    <r>
      <rPr>
        <sz val="10"/>
        <rFont val="Times New Roman"/>
        <family val="1"/>
      </rPr>
      <t>022</t>
    </r>
  </si>
  <si>
    <r>
      <rPr>
        <sz val="10"/>
        <rFont val="Times New Roman"/>
        <family val="1"/>
      </rPr>
      <t>Fondo Unico de Prestaciones Familiares y Subsidios de Cesantía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</si>
  <si>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</si>
  <si>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</si>
  <si>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</si>
  <si>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</si>
  <si>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</si>
  <si>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</si>
  <si>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</si>
  <si>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</si>
  <si>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</si>
  <si>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</si>
  <si>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</si>
  <si>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</si>
  <si>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</si>
  <si>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</si>
  <si>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</si>
  <si>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</si>
  <si>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</si>
  <si>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</si>
  <si>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</si>
  <si>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</si>
  <si>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</si>
  <si>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</si>
  <si>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</si>
  <si>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</si>
  <si>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</si>
  <si>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</si>
  <si>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</si>
  <si>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</si>
  <si>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</si>
  <si>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</si>
  <si>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</si>
  <si>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</si>
  <si>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</si>
  <si>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</si>
  <si>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</si>
  <si>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Subsidios de Reposo Preventivo</t>
    </r>
  </si>
  <si>
    <r>
      <rPr>
        <sz val="10"/>
        <rFont val="Times New Roman"/>
        <family val="1"/>
      </rPr>
      <t>011</t>
    </r>
  </si>
  <si>
    <r>
      <rPr>
        <sz val="10"/>
        <rFont val="Times New Roman"/>
        <family val="1"/>
      </rPr>
      <t>Subsidios de Enfermedad y Medicina Curativa</t>
    </r>
  </si>
  <si>
    <r>
      <rPr>
        <sz val="10"/>
        <rFont val="Times New Roman"/>
        <family val="1"/>
      </rPr>
      <t>013</t>
    </r>
  </si>
  <si>
    <r>
      <rPr>
        <sz val="10"/>
        <rFont val="Times New Roman"/>
        <family val="1"/>
      </rPr>
      <t>Subsidios de Reposo Maternal, Artículo 196 Código del Trabajo</t>
    </r>
  </si>
  <si>
    <r>
      <rPr>
        <sz val="10"/>
        <rFont val="Times New Roman"/>
        <family val="1"/>
      </rPr>
      <t>Prestaciones de Asistencia Social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</si>
  <si>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</si>
  <si>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Subsidios de Reposo Maternal y Cuidado del Niño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</si>
  <si>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</si>
  <si>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Indemnización de Cargo Fiscal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</si>
  <si>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</si>
  <si>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Otras Indemnizaciones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</si>
  <si>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</si>
  <si>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</si>
  <si>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Fondo Nacional del Cáncer, Ley N°21.258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</si>
  <si>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</si>
  <si>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Servicio de Salud Arica</t>
    </r>
  </si>
  <si>
    <r>
      <rPr>
        <sz val="10"/>
        <rFont val="Times New Roman"/>
        <family val="1"/>
      </rPr>
      <t>Servicio de Salud Iquique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</si>
  <si>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</si>
  <si>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Servicio de Salud Antofagasta</t>
    </r>
  </si>
  <si>
    <r>
      <rPr>
        <sz val="10"/>
        <rFont val="Times New Roman"/>
        <family val="1"/>
      </rPr>
      <t>Servicio de Salud Atacama</t>
    </r>
  </si>
  <si>
    <r>
      <rPr>
        <sz val="10"/>
        <rFont val="Times New Roman"/>
        <family val="1"/>
      </rPr>
      <t>Servicio de Salud Coquimbo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</si>
  <si>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</si>
  <si>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Servicio de Salud Valparaíso - San Antonio</t>
    </r>
  </si>
  <si>
    <r>
      <rPr>
        <sz val="10"/>
        <rFont val="Times New Roman"/>
        <family val="1"/>
      </rPr>
      <t>007</t>
    </r>
  </si>
  <si>
    <r>
      <rPr>
        <sz val="10"/>
        <rFont val="Times New Roman"/>
        <family val="1"/>
      </rPr>
      <t>Servicio de Salud Viña del Mar - Quillota</t>
    </r>
  </si>
  <si>
    <r>
      <rPr>
        <sz val="10"/>
        <rFont val="Times New Roman"/>
        <family val="1"/>
      </rPr>
      <t>008</t>
    </r>
  </si>
  <si>
    <r>
      <rPr>
        <sz val="10"/>
        <rFont val="Times New Roman"/>
        <family val="1"/>
      </rPr>
      <t>Servicio de Salud Aconcagua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</si>
  <si>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</si>
  <si>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Servicio de Salud Libertador General Bernardo O'Higgins</t>
    </r>
  </si>
  <si>
    <r>
      <rPr>
        <sz val="10"/>
        <rFont val="Times New Roman"/>
        <family val="1"/>
      </rPr>
      <t>Servicio de Salud Maule</t>
    </r>
  </si>
  <si>
    <r>
      <rPr>
        <sz val="10"/>
        <rFont val="Times New Roman"/>
        <family val="1"/>
      </rPr>
      <t>Servicio de Salud Ñuble</t>
    </r>
  </si>
  <si>
    <r>
      <rPr>
        <sz val="10"/>
        <rFont val="Times New Roman"/>
        <family val="1"/>
      </rPr>
      <t>Servicio de Salud Concepción</t>
    </r>
  </si>
  <si>
    <r>
      <rPr>
        <sz val="10"/>
        <rFont val="Times New Roman"/>
        <family val="1"/>
      </rPr>
      <t>Servicio de Salud Talcahuano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</si>
  <si>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</si>
  <si>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Servicio de Salud Bío - Bío</t>
    </r>
  </si>
  <si>
    <r>
      <rPr>
        <sz val="10"/>
        <rFont val="Times New Roman"/>
        <family val="1"/>
      </rPr>
      <t>Servicio de Salud Arauco</t>
    </r>
  </si>
  <si>
    <r>
      <rPr>
        <sz val="10"/>
        <rFont val="Times New Roman"/>
        <family val="1"/>
      </rPr>
      <t>016</t>
    </r>
  </si>
  <si>
    <r>
      <rPr>
        <sz val="10"/>
        <rFont val="Times New Roman"/>
        <family val="1"/>
      </rPr>
      <t>Servicio de Salud Araucanía Norte</t>
    </r>
  </si>
  <si>
    <r>
      <rPr>
        <sz val="10"/>
        <rFont val="Times New Roman"/>
        <family val="1"/>
      </rPr>
      <t>017</t>
    </r>
  </si>
  <si>
    <r>
      <rPr>
        <sz val="10"/>
        <rFont val="Times New Roman"/>
        <family val="1"/>
      </rPr>
      <t>Servicio de Salud Araucanía Sur</t>
    </r>
  </si>
  <si>
    <r>
      <rPr>
        <sz val="10"/>
        <rFont val="Times New Roman"/>
        <family val="1"/>
      </rPr>
      <t>018</t>
    </r>
  </si>
  <si>
    <r>
      <rPr>
        <sz val="10"/>
        <rFont val="Times New Roman"/>
        <family val="1"/>
      </rPr>
      <t>Servicio de Salud Valdivia</t>
    </r>
  </si>
  <si>
    <r>
      <rPr>
        <sz val="10"/>
        <rFont val="Times New Roman"/>
        <family val="1"/>
      </rPr>
      <t>019</t>
    </r>
  </si>
  <si>
    <r>
      <rPr>
        <sz val="10"/>
        <rFont val="Times New Roman"/>
        <family val="1"/>
      </rPr>
      <t>Servicio de Salud Osorno</t>
    </r>
  </si>
  <si>
    <r>
      <rPr>
        <sz val="10"/>
        <rFont val="Times New Roman"/>
        <family val="1"/>
      </rPr>
      <t>020</t>
    </r>
  </si>
  <si>
    <r>
      <rPr>
        <sz val="10"/>
        <rFont val="Times New Roman"/>
        <family val="1"/>
      </rPr>
      <t>Servicio de Salud del Reloncaví</t>
    </r>
  </si>
  <si>
    <r>
      <rPr>
        <sz val="10"/>
        <rFont val="Times New Roman"/>
        <family val="1"/>
      </rPr>
      <t>021</t>
    </r>
  </si>
  <si>
    <r>
      <rPr>
        <sz val="10"/>
        <rFont val="Times New Roman"/>
        <family val="1"/>
      </rPr>
      <t>Servicio de Salud Aysén del General Carlos Ibáñez del Campo</t>
    </r>
  </si>
  <si>
    <r>
      <rPr>
        <sz val="10"/>
        <rFont val="Times New Roman"/>
        <family val="1"/>
      </rPr>
      <t>Servicio de Salud Magallanes</t>
    </r>
  </si>
  <si>
    <r>
      <rPr>
        <sz val="10"/>
        <rFont val="Times New Roman"/>
        <family val="1"/>
      </rPr>
      <t>023</t>
    </r>
  </si>
  <si>
    <r>
      <rPr>
        <sz val="10"/>
        <rFont val="Times New Roman"/>
        <family val="1"/>
      </rPr>
      <t>Servicio de Salud Metropolitano Oriente</t>
    </r>
  </si>
  <si>
    <r>
      <rPr>
        <sz val="10"/>
        <rFont val="Times New Roman"/>
        <family val="1"/>
      </rPr>
      <t>024</t>
    </r>
  </si>
  <si>
    <r>
      <rPr>
        <sz val="10"/>
        <rFont val="Times New Roman"/>
        <family val="1"/>
      </rPr>
      <t>Servicio de Salud Metropolitano Central</t>
    </r>
  </si>
  <si>
    <r>
      <rPr>
        <sz val="10"/>
        <rFont val="Times New Roman"/>
        <family val="1"/>
      </rPr>
      <t>025</t>
    </r>
  </si>
  <si>
    <r>
      <rPr>
        <sz val="10"/>
        <rFont val="Times New Roman"/>
        <family val="1"/>
      </rPr>
      <t>Servicio de Salud Metropolitano Sur</t>
    </r>
  </si>
  <si>
    <r>
      <rPr>
        <sz val="10"/>
        <rFont val="Times New Roman"/>
        <family val="1"/>
      </rPr>
      <t>026</t>
    </r>
  </si>
  <si>
    <r>
      <rPr>
        <sz val="10"/>
        <rFont val="Times New Roman"/>
        <family val="1"/>
      </rPr>
      <t>Servicio de Salud Metropolitano Norte</t>
    </r>
  </si>
  <si>
    <r>
      <rPr>
        <sz val="10"/>
        <rFont val="Times New Roman"/>
        <family val="1"/>
      </rPr>
      <t>027</t>
    </r>
  </si>
  <si>
    <r>
      <rPr>
        <sz val="10"/>
        <rFont val="Times New Roman"/>
        <family val="1"/>
      </rPr>
      <t>Servicio de Salud Metropolitano Occidente</t>
    </r>
  </si>
  <si>
    <r>
      <rPr>
        <sz val="10"/>
        <rFont val="Times New Roman"/>
        <family val="1"/>
      </rPr>
      <t>028</t>
    </r>
  </si>
  <si>
    <r>
      <rPr>
        <sz val="10"/>
        <rFont val="Times New Roman"/>
        <family val="1"/>
      </rPr>
      <t>Servicio de Salud Metropolitano Sur - Oriente</t>
    </r>
  </si>
  <si>
    <r>
      <rPr>
        <sz val="10"/>
        <rFont val="Times New Roman"/>
        <family val="1"/>
      </rPr>
      <t>039</t>
    </r>
  </si>
  <si>
    <r>
      <rPr>
        <sz val="10"/>
        <rFont val="Times New Roman"/>
        <family val="1"/>
      </rPr>
      <t>Centro de Referencia de Salud de Maipú</t>
    </r>
  </si>
  <si>
    <r>
      <rPr>
        <sz val="10"/>
        <rFont val="Times New Roman"/>
        <family val="1"/>
      </rPr>
      <t>042</t>
    </r>
  </si>
  <si>
    <r>
      <rPr>
        <sz val="10"/>
        <rFont val="Times New Roman"/>
        <family val="1"/>
      </rPr>
      <t>Servicio de Salud Chiloé</t>
    </r>
  </si>
  <si>
    <r>
      <rPr>
        <sz val="10"/>
        <rFont val="Times New Roman"/>
        <family val="1"/>
      </rPr>
      <t>043</t>
    </r>
  </si>
  <si>
    <r>
      <rPr>
        <sz val="10"/>
        <rFont val="Times New Roman"/>
        <family val="1"/>
      </rPr>
      <t>Fondo Nacional de Investigación y Desarrollo en Salud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</si>
  <si>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</si>
  <si>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Subsidio de Enfermedad y Medicina Curativa Sector Público</t>
    </r>
  </si>
  <si>
    <r>
      <rPr>
        <sz val="10"/>
        <rFont val="Times New Roman"/>
        <family val="1"/>
      </rPr>
      <t>052</t>
    </r>
  </si>
  <si>
    <r>
      <rPr>
        <sz val="10"/>
        <rFont val="Times New Roman"/>
        <family val="1"/>
      </rPr>
      <t>Subsidios de Reposo Maternal y Cuidado del Niño Sector Público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</si>
  <si>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</si>
  <si>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299</t>
    </r>
  </si>
  <si>
    <r>
      <rPr>
        <sz val="10"/>
        <rFont val="Times New Roman"/>
        <family val="1"/>
      </rPr>
      <t>Programas Especiales, Atención Primaria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</si>
  <si>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</si>
  <si>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Programa Nacional de Alimentación Complementaria</t>
    </r>
  </si>
  <si>
    <r>
      <rPr>
        <sz val="10"/>
        <rFont val="Times New Roman"/>
        <family val="1"/>
      </rPr>
      <t>Programa Nacional de Inmunizaciones</t>
    </r>
  </si>
  <si>
    <r>
      <rPr>
        <sz val="10"/>
        <rFont val="Times New Roman"/>
        <family val="1"/>
      </rPr>
      <t>Programa de Alimentación Complementaria para el Adulto Mayor</t>
    </r>
  </si>
  <si>
    <r>
      <rPr>
        <sz val="10"/>
        <rFont val="Times New Roman"/>
        <family val="1"/>
      </rPr>
      <t>Programa de Enfermedades Emergentes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</si>
  <si>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</si>
  <si>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</si>
  <si>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</si>
  <si>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</si>
  <si>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</si>
  <si>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Devoluciones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</si>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</sst>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9" fillId="45" borderId="13" xfId="0" applyFont="1" applyFill="1" applyBorder="1" applyAlignment="1">
      <alignment horizontal="center" vertical="top" wrapText="1"/>
    </xf>
    <xf numFmtId="3" fontId="9" fillId="45" borderId="14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7" borderId="15" xfId="0" applyNumberFormat="1" applyFont="1" applyFill="1" applyBorder="1" applyAlignment="1">
      <alignment horizontal="right" vertical="top" wrapText="1"/>
    </xf>
    <xf numFmtId="0" fontId="3" fillId="30" borderId="11" xfId="0" applyFont="1" applyFill="1" applyBorder="1" applyAlignment="1">
      <alignment horizontal="center" vertical="top" wrapText="1"/>
    </xf>
    <xf numFmtId="0" fontId="2" fillId="31" borderId="11" xfId="0" applyFont="1" applyFill="1" applyBorder="1" applyAlignment="1">
      <alignment horizontal="left" vertical="top" wrapText="1"/>
    </xf>
    <xf numFmtId="3" fontId="2" fillId="32" borderId="11" xfId="0" applyNumberFormat="1" applyFont="1" applyFill="1" applyBorder="1" applyAlignment="1">
      <alignment horizontal="right" vertical="top" wrapText="1"/>
    </xf>
    <xf numFmtId="164" fontId="2" fillId="33" borderId="11" xfId="0" applyNumberFormat="1" applyFont="1" applyFill="1" applyBorder="1" applyAlignment="1">
      <alignment horizontal="right" vertical="top" wrapText="1"/>
    </xf>
    <xf numFmtId="0" fontId="3" fillId="34" borderId="16" xfId="0" applyFont="1" applyFill="1" applyBorder="1" applyAlignment="1">
      <alignment horizontal="center" vertical="top" wrapText="1"/>
    </xf>
    <xf numFmtId="0" fontId="3" fillId="35" borderId="16" xfId="0" applyFont="1" applyFill="1" applyBorder="1" applyAlignment="1">
      <alignment horizontal="left" vertical="top" wrapText="1"/>
    </xf>
    <xf numFmtId="3" fontId="3" fillId="36" borderId="16" xfId="0" applyNumberFormat="1" applyFont="1" applyFill="1" applyBorder="1" applyAlignment="1">
      <alignment horizontal="right" vertical="top" wrapText="1"/>
    </xf>
    <xf numFmtId="164" fontId="3" fillId="37" borderId="16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R111"/>
  <sheetViews>
    <sheetView tabSelected="1" view="pageBreakPreview" zoomScaleNormal="100" zoomScaleSheetLayoutView="100" workbookViewId="0">
      <selection activeCell="O99" sqref="O9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8" ht="17.100000000000001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1"/>
      <c r="L1" s="1"/>
      <c r="M1" s="1"/>
    </row>
    <row r="2" spans="1:18" ht="17.100000000000001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1"/>
      <c r="L2" s="1"/>
      <c r="M2" s="1"/>
    </row>
    <row r="3" spans="1:18" ht="15" customHeight="1" x14ac:dyDescent="0.25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1"/>
      <c r="L3" s="1"/>
      <c r="M3" s="1"/>
    </row>
    <row r="4" spans="1:18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8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47"/>
      <c r="H5" s="1"/>
      <c r="I5" s="2" t="s">
        <v>6</v>
      </c>
      <c r="J5" s="2" t="s">
        <v>7</v>
      </c>
      <c r="K5" s="1"/>
      <c r="L5" s="1"/>
      <c r="M5" s="1"/>
    </row>
    <row r="6" spans="1:18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8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8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8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8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4" t="s">
        <v>32</v>
      </c>
      <c r="L10" s="24" t="s">
        <v>33</v>
      </c>
      <c r="M10" s="1"/>
    </row>
    <row r="11" spans="1:18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5"/>
      <c r="L11" s="25"/>
      <c r="M11" s="1"/>
    </row>
    <row r="12" spans="1:18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862793260</v>
      </c>
      <c r="G12" s="12">
        <v>987041763</v>
      </c>
      <c r="H12" s="12">
        <v>807040466</v>
      </c>
      <c r="I12" s="12">
        <v>887641604</v>
      </c>
      <c r="J12" s="12">
        <v>878028576</v>
      </c>
      <c r="K12" s="12">
        <f>J12-I12</f>
        <v>-9613028</v>
      </c>
      <c r="L12" s="13">
        <f>(K12/I12)</f>
        <v>-1.0829852900856144E-2</v>
      </c>
      <c r="M12" s="1"/>
      <c r="N12" s="21"/>
      <c r="O12" s="21"/>
      <c r="P12" s="21"/>
      <c r="Q12" s="21"/>
      <c r="R12" s="21"/>
    </row>
    <row r="13" spans="1:18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351187859</v>
      </c>
      <c r="G13" s="16">
        <v>441320679</v>
      </c>
      <c r="H13" s="16">
        <v>304377150</v>
      </c>
      <c r="I13" s="16">
        <v>361302069</v>
      </c>
      <c r="J13" s="16">
        <v>347769762</v>
      </c>
      <c r="K13" s="16">
        <f>J13-I13</f>
        <v>-13532307</v>
      </c>
      <c r="L13" s="17">
        <f>(K13/I13)</f>
        <v>-3.7454274860518444E-2</v>
      </c>
      <c r="M13" s="1"/>
      <c r="N13" s="21"/>
      <c r="O13" s="21"/>
      <c r="P13" s="21"/>
      <c r="Q13" s="21"/>
      <c r="R13" s="21"/>
    </row>
    <row r="14" spans="1:18" ht="15" customHeight="1" x14ac:dyDescent="0.25">
      <c r="A14" s="14" t="s">
        <v>36</v>
      </c>
      <c r="B14" s="14" t="s">
        <v>14</v>
      </c>
      <c r="C14" s="14" t="s">
        <v>36</v>
      </c>
      <c r="D14" s="14" t="s">
        <v>36</v>
      </c>
      <c r="E14" s="15" t="s">
        <v>40</v>
      </c>
      <c r="F14" s="16">
        <v>1016811</v>
      </c>
      <c r="G14" s="16">
        <v>1016811</v>
      </c>
      <c r="H14" s="16">
        <v>0</v>
      </c>
      <c r="I14" s="16">
        <v>1046095</v>
      </c>
      <c r="J14" s="16">
        <v>1046095</v>
      </c>
      <c r="K14" s="16">
        <f t="shared" ref="K14:K15" si="0">J14-I14</f>
        <v>0</v>
      </c>
      <c r="L14" s="17">
        <f t="shared" ref="L14:L15" si="1">(K14/I14)</f>
        <v>0</v>
      </c>
      <c r="M14" s="1"/>
      <c r="N14" s="21"/>
      <c r="O14" s="21"/>
      <c r="P14" s="21"/>
      <c r="Q14" s="21"/>
      <c r="R14" s="21"/>
    </row>
    <row r="15" spans="1:18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1016811</v>
      </c>
      <c r="G15" s="16">
        <v>1016811</v>
      </c>
      <c r="H15" s="16">
        <v>0</v>
      </c>
      <c r="I15" s="16">
        <v>1046095</v>
      </c>
      <c r="J15" s="16">
        <v>1046095</v>
      </c>
      <c r="K15" s="16">
        <f t="shared" si="0"/>
        <v>0</v>
      </c>
      <c r="L15" s="17">
        <f t="shared" si="1"/>
        <v>0</v>
      </c>
      <c r="M15" s="1"/>
      <c r="N15" s="21"/>
      <c r="O15" s="21"/>
      <c r="P15" s="21"/>
      <c r="Q15" s="21"/>
      <c r="R15" s="21"/>
    </row>
    <row r="16" spans="1:18" ht="15" customHeight="1" x14ac:dyDescent="0.25">
      <c r="A16" s="14" t="s">
        <v>36</v>
      </c>
      <c r="B16" s="14" t="s">
        <v>43</v>
      </c>
      <c r="C16" s="14" t="s">
        <v>36</v>
      </c>
      <c r="D16" s="14" t="s">
        <v>36</v>
      </c>
      <c r="E16" s="15" t="s">
        <v>44</v>
      </c>
      <c r="F16" s="16">
        <v>350171048</v>
      </c>
      <c r="G16" s="16">
        <v>440303868</v>
      </c>
      <c r="H16" s="16">
        <v>304377150</v>
      </c>
      <c r="I16" s="16">
        <v>360255974</v>
      </c>
      <c r="J16" s="16">
        <v>346723667</v>
      </c>
      <c r="K16" s="16">
        <f>J16-I16</f>
        <v>-13532307</v>
      </c>
      <c r="L16" s="17">
        <f>(K16/I16)</f>
        <v>-3.7563032889497625E-2</v>
      </c>
      <c r="M16" s="1"/>
      <c r="N16" s="21"/>
      <c r="O16" s="21"/>
      <c r="P16" s="21"/>
      <c r="Q16" s="21"/>
      <c r="R16" s="21"/>
    </row>
    <row r="17" spans="1:18" ht="15" customHeight="1" x14ac:dyDescent="0.25">
      <c r="A17" s="14" t="s">
        <v>36</v>
      </c>
      <c r="B17" s="14" t="s">
        <v>36</v>
      </c>
      <c r="C17" s="14" t="s">
        <v>45</v>
      </c>
      <c r="D17" s="14" t="s">
        <v>36</v>
      </c>
      <c r="E17" s="15" t="s">
        <v>46</v>
      </c>
      <c r="F17" s="16">
        <v>220468050</v>
      </c>
      <c r="G17" s="16">
        <v>314000257</v>
      </c>
      <c r="H17" s="16">
        <v>240468050</v>
      </c>
      <c r="I17" s="16">
        <v>226817530</v>
      </c>
      <c r="J17" s="16">
        <v>226817530</v>
      </c>
      <c r="K17" s="16">
        <f t="shared" ref="K17:K18" si="2">J17-I17</f>
        <v>0</v>
      </c>
      <c r="L17" s="17">
        <f t="shared" ref="L17:L18" si="3">(K17/I17)</f>
        <v>0</v>
      </c>
      <c r="M17" s="1"/>
      <c r="N17" s="21"/>
      <c r="O17" s="21"/>
      <c r="P17" s="21"/>
      <c r="Q17" s="21"/>
      <c r="R17" s="21"/>
    </row>
    <row r="18" spans="1:18" ht="15" customHeight="1" x14ac:dyDescent="0.25">
      <c r="A18" s="14" t="s">
        <v>36</v>
      </c>
      <c r="B18" s="14" t="s">
        <v>36</v>
      </c>
      <c r="C18" s="14" t="s">
        <v>47</v>
      </c>
      <c r="D18" s="14" t="s">
        <v>36</v>
      </c>
      <c r="E18" s="15" t="s">
        <v>48</v>
      </c>
      <c r="F18" s="16">
        <v>10</v>
      </c>
      <c r="G18" s="16">
        <v>10</v>
      </c>
      <c r="H18" s="16">
        <v>0</v>
      </c>
      <c r="I18" s="16">
        <v>10</v>
      </c>
      <c r="J18" s="16">
        <v>10</v>
      </c>
      <c r="K18" s="16">
        <f t="shared" si="2"/>
        <v>0</v>
      </c>
      <c r="L18" s="17">
        <f t="shared" si="3"/>
        <v>0</v>
      </c>
      <c r="M18" s="1"/>
      <c r="N18" s="21"/>
      <c r="O18" s="21"/>
      <c r="P18" s="21"/>
      <c r="Q18" s="21"/>
      <c r="R18" s="21"/>
    </row>
    <row r="19" spans="1:18" ht="15" customHeight="1" x14ac:dyDescent="0.25">
      <c r="A19" s="14" t="s">
        <v>36</v>
      </c>
      <c r="B19" s="14" t="s">
        <v>36</v>
      </c>
      <c r="C19" s="14" t="s">
        <v>49</v>
      </c>
      <c r="D19" s="14" t="s">
        <v>36</v>
      </c>
      <c r="E19" s="15" t="s">
        <v>50</v>
      </c>
      <c r="F19" s="16">
        <v>6311116</v>
      </c>
      <c r="G19" s="16">
        <v>6311116</v>
      </c>
      <c r="H19" s="16">
        <v>0</v>
      </c>
      <c r="I19" s="16">
        <v>6492876</v>
      </c>
      <c r="J19" s="16">
        <v>6264266</v>
      </c>
      <c r="K19" s="16">
        <f>J19-I19</f>
        <v>-228610</v>
      </c>
      <c r="L19" s="17">
        <f>(K19/I19)</f>
        <v>-3.5209358687891157E-2</v>
      </c>
      <c r="M19" s="1"/>
      <c r="N19" s="21"/>
      <c r="O19" s="21"/>
      <c r="P19" s="21"/>
      <c r="Q19" s="21"/>
      <c r="R19" s="21"/>
    </row>
    <row r="20" spans="1:18" ht="27" customHeight="1" x14ac:dyDescent="0.25">
      <c r="A20" s="14" t="s">
        <v>36</v>
      </c>
      <c r="B20" s="14" t="s">
        <v>36</v>
      </c>
      <c r="C20" s="14" t="s">
        <v>51</v>
      </c>
      <c r="D20" s="14" t="s">
        <v>36</v>
      </c>
      <c r="E20" s="15" t="s">
        <v>52</v>
      </c>
      <c r="F20" s="16">
        <v>123391872</v>
      </c>
      <c r="G20" s="16">
        <v>119992485</v>
      </c>
      <c r="H20" s="16">
        <v>63909100</v>
      </c>
      <c r="I20" s="16">
        <v>126945558</v>
      </c>
      <c r="J20" s="16">
        <v>113641861</v>
      </c>
      <c r="K20" s="16">
        <f>J20-I20</f>
        <v>-13303697</v>
      </c>
      <c r="L20" s="17">
        <f>(K20/I20)</f>
        <v>-0.10479844438511192</v>
      </c>
      <c r="M20" s="1"/>
      <c r="N20" s="21"/>
      <c r="O20" s="21"/>
      <c r="P20" s="21"/>
      <c r="Q20" s="21"/>
      <c r="R20" s="21"/>
    </row>
    <row r="21" spans="1:18" ht="15" customHeight="1" x14ac:dyDescent="0.25">
      <c r="A21" s="14" t="s">
        <v>53</v>
      </c>
      <c r="B21" s="14" t="s">
        <v>36</v>
      </c>
      <c r="C21" s="14" t="s">
        <v>36</v>
      </c>
      <c r="D21" s="14" t="s">
        <v>36</v>
      </c>
      <c r="E21" s="15" t="s">
        <v>54</v>
      </c>
      <c r="F21" s="16">
        <v>0</v>
      </c>
      <c r="G21" s="16">
        <v>0</v>
      </c>
      <c r="H21" s="16">
        <v>0</v>
      </c>
      <c r="I21" s="16">
        <v>0</v>
      </c>
      <c r="J21" s="16">
        <v>10</v>
      </c>
      <c r="K21" s="16">
        <f t="shared" ref="K21:K22" si="4">J21-I21</f>
        <v>10</v>
      </c>
      <c r="L21" s="17">
        <f>IFERROR((K21/I21),0)</f>
        <v>0</v>
      </c>
      <c r="M21" s="1"/>
      <c r="N21" s="21"/>
      <c r="O21" s="21"/>
      <c r="P21" s="21"/>
      <c r="Q21" s="21"/>
      <c r="R21" s="21"/>
    </row>
    <row r="22" spans="1:18" ht="15" customHeight="1" x14ac:dyDescent="0.25">
      <c r="A22" s="14" t="s">
        <v>55</v>
      </c>
      <c r="B22" s="14" t="s">
        <v>36</v>
      </c>
      <c r="C22" s="14" t="s">
        <v>36</v>
      </c>
      <c r="D22" s="14" t="s">
        <v>36</v>
      </c>
      <c r="E22" s="15" t="s">
        <v>56</v>
      </c>
      <c r="F22" s="16">
        <v>30018134</v>
      </c>
      <c r="G22" s="16">
        <v>30018134</v>
      </c>
      <c r="H22" s="16">
        <v>28600897</v>
      </c>
      <c r="I22" s="16">
        <v>30882656</v>
      </c>
      <c r="J22" s="16">
        <v>30882656</v>
      </c>
      <c r="K22" s="16">
        <f t="shared" si="4"/>
        <v>0</v>
      </c>
      <c r="L22" s="17">
        <f t="shared" ref="L22" si="5">(K22/I22)</f>
        <v>0</v>
      </c>
      <c r="M22" s="1"/>
      <c r="N22" s="21"/>
      <c r="O22" s="21"/>
      <c r="P22" s="21"/>
      <c r="Q22" s="21"/>
      <c r="R22" s="21"/>
    </row>
    <row r="23" spans="1:18" ht="15" customHeight="1" x14ac:dyDescent="0.25">
      <c r="A23" s="14" t="s">
        <v>57</v>
      </c>
      <c r="B23" s="14" t="s">
        <v>36</v>
      </c>
      <c r="C23" s="14" t="s">
        <v>36</v>
      </c>
      <c r="D23" s="14" t="s">
        <v>36</v>
      </c>
      <c r="E23" s="15" t="s">
        <v>58</v>
      </c>
      <c r="F23" s="16">
        <v>6676570</v>
      </c>
      <c r="G23" s="16">
        <v>6676550</v>
      </c>
      <c r="H23" s="16">
        <v>4083932</v>
      </c>
      <c r="I23" s="16">
        <v>6868854</v>
      </c>
      <c r="J23" s="16">
        <v>6868855</v>
      </c>
      <c r="K23" s="16">
        <f>J23-I23</f>
        <v>1</v>
      </c>
      <c r="L23" s="17">
        <f>(K23/I23)</f>
        <v>1.4558469287598775E-7</v>
      </c>
      <c r="M23" s="1"/>
      <c r="N23" s="21"/>
      <c r="O23" s="21"/>
      <c r="P23" s="21"/>
      <c r="Q23" s="21"/>
      <c r="R23" s="21"/>
    </row>
    <row r="24" spans="1:18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59</v>
      </c>
      <c r="F24" s="16">
        <v>2033592</v>
      </c>
      <c r="G24" s="16">
        <v>2033592</v>
      </c>
      <c r="H24" s="16">
        <v>3656709</v>
      </c>
      <c r="I24" s="16">
        <v>2092159</v>
      </c>
      <c r="J24" s="16">
        <v>2092159</v>
      </c>
      <c r="K24" s="16">
        <f t="shared" ref="K24:K25" si="6">J24-I24</f>
        <v>0</v>
      </c>
      <c r="L24" s="17">
        <f t="shared" ref="L24:L25" si="7">(K24/I24)</f>
        <v>0</v>
      </c>
      <c r="M24" s="1"/>
      <c r="N24" s="21"/>
      <c r="O24" s="21"/>
      <c r="P24" s="21"/>
      <c r="Q24" s="21"/>
      <c r="R24" s="21"/>
    </row>
    <row r="25" spans="1:18" ht="15" customHeight="1" x14ac:dyDescent="0.25">
      <c r="A25" s="14" t="s">
        <v>36</v>
      </c>
      <c r="B25" s="14" t="s">
        <v>43</v>
      </c>
      <c r="C25" s="14" t="s">
        <v>36</v>
      </c>
      <c r="D25" s="14" t="s">
        <v>36</v>
      </c>
      <c r="E25" s="15" t="s">
        <v>60</v>
      </c>
      <c r="F25" s="16">
        <v>4173998</v>
      </c>
      <c r="G25" s="16">
        <v>4173978</v>
      </c>
      <c r="H25" s="16">
        <v>84356</v>
      </c>
      <c r="I25" s="16">
        <v>4294209</v>
      </c>
      <c r="J25" s="16">
        <v>4294209</v>
      </c>
      <c r="K25" s="16">
        <f t="shared" si="6"/>
        <v>0</v>
      </c>
      <c r="L25" s="17">
        <f t="shared" si="7"/>
        <v>0</v>
      </c>
      <c r="M25" s="1"/>
      <c r="N25" s="21"/>
      <c r="O25" s="21"/>
      <c r="P25" s="21"/>
      <c r="Q25" s="21"/>
      <c r="R25" s="21"/>
    </row>
    <row r="26" spans="1:18" ht="15" customHeight="1" x14ac:dyDescent="0.25">
      <c r="A26" s="14" t="s">
        <v>36</v>
      </c>
      <c r="B26" s="14" t="s">
        <v>61</v>
      </c>
      <c r="C26" s="14" t="s">
        <v>36</v>
      </c>
      <c r="D26" s="14" t="s">
        <v>36</v>
      </c>
      <c r="E26" s="15" t="s">
        <v>62</v>
      </c>
      <c r="F26" s="16">
        <v>468980</v>
      </c>
      <c r="G26" s="16">
        <v>468980</v>
      </c>
      <c r="H26" s="16">
        <v>342867</v>
      </c>
      <c r="I26" s="16">
        <v>482486</v>
      </c>
      <c r="J26" s="16">
        <v>482487</v>
      </c>
      <c r="K26" s="16">
        <f t="shared" ref="K26:K37" si="8">J26-I26</f>
        <v>1</v>
      </c>
      <c r="L26" s="17">
        <f>(K26/I26)</f>
        <v>2.0725989976911246E-6</v>
      </c>
      <c r="M26" s="1"/>
      <c r="N26" s="21"/>
      <c r="O26" s="21"/>
      <c r="P26" s="21"/>
      <c r="Q26" s="21"/>
      <c r="R26" s="21"/>
    </row>
    <row r="27" spans="1:18" ht="15" customHeight="1" x14ac:dyDescent="0.25">
      <c r="A27" s="14" t="s">
        <v>11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474745138</v>
      </c>
      <c r="G27" s="16">
        <v>490056321</v>
      </c>
      <c r="H27" s="16">
        <v>336148841</v>
      </c>
      <c r="I27" s="16">
        <v>488417698</v>
      </c>
      <c r="J27" s="16">
        <v>492336926</v>
      </c>
      <c r="K27" s="16">
        <f t="shared" si="8"/>
        <v>3919228</v>
      </c>
      <c r="L27" s="17">
        <f>(K27/I27)</f>
        <v>8.0243365792203539E-3</v>
      </c>
      <c r="M27" s="1"/>
      <c r="N27" s="21"/>
      <c r="O27" s="21"/>
      <c r="P27" s="21"/>
      <c r="Q27" s="21"/>
      <c r="R27" s="21"/>
    </row>
    <row r="28" spans="1:18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64</v>
      </c>
      <c r="F28" s="16">
        <v>474745138</v>
      </c>
      <c r="G28" s="16">
        <v>490056321</v>
      </c>
      <c r="H28" s="16">
        <v>336148841</v>
      </c>
      <c r="I28" s="16">
        <v>488417698</v>
      </c>
      <c r="J28" s="16">
        <v>492336926</v>
      </c>
      <c r="K28" s="16">
        <f t="shared" si="8"/>
        <v>3919228</v>
      </c>
      <c r="L28" s="17">
        <f>(K28/I28)</f>
        <v>8.0243365792203539E-3</v>
      </c>
      <c r="M28" s="1"/>
      <c r="N28" s="21"/>
      <c r="O28" s="21"/>
      <c r="P28" s="21"/>
      <c r="Q28" s="21"/>
      <c r="R28" s="21"/>
    </row>
    <row r="29" spans="1:18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0</v>
      </c>
      <c r="G29" s="16">
        <v>10</v>
      </c>
      <c r="H29" s="16">
        <v>0</v>
      </c>
      <c r="I29" s="16">
        <v>0</v>
      </c>
      <c r="J29" s="16">
        <v>40</v>
      </c>
      <c r="K29" s="16">
        <f t="shared" si="8"/>
        <v>40</v>
      </c>
      <c r="L29" s="17">
        <f t="shared" ref="L29:L33" si="9">IFERROR((K29/I29),0)</f>
        <v>0</v>
      </c>
      <c r="M29" s="1"/>
      <c r="N29" s="21"/>
      <c r="O29" s="21"/>
      <c r="P29" s="21"/>
      <c r="Q29" s="21"/>
      <c r="R29" s="21"/>
    </row>
    <row r="30" spans="1:18" ht="15" customHeight="1" x14ac:dyDescent="0.25">
      <c r="A30" s="14" t="s">
        <v>36</v>
      </c>
      <c r="B30" s="14" t="s">
        <v>67</v>
      </c>
      <c r="C30" s="14" t="s">
        <v>36</v>
      </c>
      <c r="D30" s="14" t="s">
        <v>36</v>
      </c>
      <c r="E30" s="15" t="s">
        <v>68</v>
      </c>
      <c r="F30" s="16">
        <v>0</v>
      </c>
      <c r="G30" s="16">
        <v>10</v>
      </c>
      <c r="H30" s="16">
        <v>0</v>
      </c>
      <c r="I30" s="16">
        <v>0</v>
      </c>
      <c r="J30" s="16">
        <v>10</v>
      </c>
      <c r="K30" s="16">
        <f t="shared" si="8"/>
        <v>10</v>
      </c>
      <c r="L30" s="17">
        <f t="shared" si="9"/>
        <v>0</v>
      </c>
      <c r="M30" s="1"/>
      <c r="N30" s="21"/>
      <c r="O30" s="21"/>
      <c r="P30" s="21"/>
      <c r="Q30" s="21"/>
      <c r="R30" s="21"/>
    </row>
    <row r="31" spans="1:18" ht="15" customHeight="1" x14ac:dyDescent="0.25">
      <c r="A31" s="14" t="s">
        <v>36</v>
      </c>
      <c r="B31" s="14" t="s">
        <v>69</v>
      </c>
      <c r="C31" s="14" t="s">
        <v>36</v>
      </c>
      <c r="D31" s="14" t="s">
        <v>36</v>
      </c>
      <c r="E31" s="15" t="s">
        <v>70</v>
      </c>
      <c r="F31" s="16">
        <v>0</v>
      </c>
      <c r="G31" s="16">
        <v>0</v>
      </c>
      <c r="H31" s="16">
        <v>0</v>
      </c>
      <c r="I31" s="16">
        <v>0</v>
      </c>
      <c r="J31" s="16">
        <v>10</v>
      </c>
      <c r="K31" s="16">
        <f t="shared" si="8"/>
        <v>10</v>
      </c>
      <c r="L31" s="17">
        <f t="shared" si="9"/>
        <v>0</v>
      </c>
      <c r="M31" s="1"/>
      <c r="N31" s="21"/>
      <c r="O31" s="21"/>
      <c r="P31" s="21"/>
      <c r="Q31" s="21"/>
      <c r="R31" s="21"/>
    </row>
    <row r="32" spans="1:18" ht="15" customHeight="1" x14ac:dyDescent="0.25">
      <c r="A32" s="14" t="s">
        <v>36</v>
      </c>
      <c r="B32" s="14" t="s">
        <v>38</v>
      </c>
      <c r="C32" s="14" t="s">
        <v>36</v>
      </c>
      <c r="D32" s="14" t="s">
        <v>36</v>
      </c>
      <c r="E32" s="15" t="s">
        <v>71</v>
      </c>
      <c r="F32" s="16">
        <v>0</v>
      </c>
      <c r="G32" s="16">
        <v>0</v>
      </c>
      <c r="H32" s="16">
        <v>0</v>
      </c>
      <c r="I32" s="16">
        <v>0</v>
      </c>
      <c r="J32" s="16">
        <v>10</v>
      </c>
      <c r="K32" s="16">
        <f t="shared" si="8"/>
        <v>10</v>
      </c>
      <c r="L32" s="17">
        <f t="shared" si="9"/>
        <v>0</v>
      </c>
      <c r="M32" s="1"/>
      <c r="N32" s="21"/>
      <c r="O32" s="21"/>
      <c r="P32" s="21"/>
      <c r="Q32" s="21"/>
      <c r="R32" s="21"/>
    </row>
    <row r="33" spans="1:18" ht="15" customHeight="1" x14ac:dyDescent="0.25">
      <c r="A33" s="14" t="s">
        <v>36</v>
      </c>
      <c r="B33" s="14" t="s">
        <v>53</v>
      </c>
      <c r="C33" s="14" t="s">
        <v>36</v>
      </c>
      <c r="D33" s="14" t="s">
        <v>36</v>
      </c>
      <c r="E33" s="15" t="s">
        <v>72</v>
      </c>
      <c r="F33" s="16">
        <v>0</v>
      </c>
      <c r="G33" s="16">
        <v>0</v>
      </c>
      <c r="H33" s="16">
        <v>0</v>
      </c>
      <c r="I33" s="16">
        <v>0</v>
      </c>
      <c r="J33" s="16">
        <v>10</v>
      </c>
      <c r="K33" s="16">
        <f t="shared" si="8"/>
        <v>10</v>
      </c>
      <c r="L33" s="17">
        <f t="shared" si="9"/>
        <v>0</v>
      </c>
      <c r="M33" s="1"/>
      <c r="N33" s="21"/>
      <c r="O33" s="21"/>
      <c r="P33" s="21"/>
      <c r="Q33" s="21"/>
      <c r="R33" s="21"/>
    </row>
    <row r="34" spans="1:18" ht="15" customHeight="1" x14ac:dyDescent="0.25">
      <c r="A34" s="14" t="s">
        <v>73</v>
      </c>
      <c r="B34" s="14" t="s">
        <v>36</v>
      </c>
      <c r="C34" s="14" t="s">
        <v>36</v>
      </c>
      <c r="D34" s="14" t="s">
        <v>36</v>
      </c>
      <c r="E34" s="15" t="s">
        <v>74</v>
      </c>
      <c r="F34" s="16">
        <v>165549</v>
      </c>
      <c r="G34" s="16">
        <v>165559</v>
      </c>
      <c r="H34" s="16">
        <v>133829646</v>
      </c>
      <c r="I34" s="16">
        <v>170317</v>
      </c>
      <c r="J34" s="16">
        <v>170317</v>
      </c>
      <c r="K34" s="16">
        <f t="shared" si="8"/>
        <v>0</v>
      </c>
      <c r="L34" s="17">
        <f t="shared" ref="L34:L37" si="10">(K34/I34)</f>
        <v>0</v>
      </c>
      <c r="M34" s="1"/>
      <c r="N34" s="21"/>
      <c r="O34" s="21"/>
      <c r="P34" s="21"/>
      <c r="Q34" s="21"/>
      <c r="R34" s="21"/>
    </row>
    <row r="35" spans="1:18" ht="15" customHeight="1" x14ac:dyDescent="0.25">
      <c r="A35" s="14" t="s">
        <v>36</v>
      </c>
      <c r="B35" s="14" t="s">
        <v>53</v>
      </c>
      <c r="C35" s="14" t="s">
        <v>36</v>
      </c>
      <c r="D35" s="14" t="s">
        <v>36</v>
      </c>
      <c r="E35" s="15" t="s">
        <v>75</v>
      </c>
      <c r="F35" s="16">
        <v>0</v>
      </c>
      <c r="G35" s="16">
        <v>10</v>
      </c>
      <c r="H35" s="16">
        <v>0</v>
      </c>
      <c r="I35" s="16">
        <v>0</v>
      </c>
      <c r="J35" s="16">
        <v>0</v>
      </c>
      <c r="K35" s="16">
        <f t="shared" si="8"/>
        <v>0</v>
      </c>
      <c r="L35" s="17">
        <f>IFERROR((K35/I35),0)</f>
        <v>0</v>
      </c>
      <c r="M35" s="1"/>
      <c r="N35" s="21"/>
      <c r="O35" s="21"/>
      <c r="P35" s="21"/>
      <c r="Q35" s="21"/>
      <c r="R35" s="21"/>
    </row>
    <row r="36" spans="1:18" ht="15" customHeight="1" x14ac:dyDescent="0.25">
      <c r="A36" s="14" t="s">
        <v>36</v>
      </c>
      <c r="B36" s="14" t="s">
        <v>65</v>
      </c>
      <c r="C36" s="14" t="s">
        <v>36</v>
      </c>
      <c r="D36" s="14" t="s">
        <v>36</v>
      </c>
      <c r="E36" s="15" t="s">
        <v>76</v>
      </c>
      <c r="F36" s="16">
        <v>165549</v>
      </c>
      <c r="G36" s="16">
        <v>165549</v>
      </c>
      <c r="H36" s="16">
        <v>133829646</v>
      </c>
      <c r="I36" s="16">
        <v>170317</v>
      </c>
      <c r="J36" s="16">
        <v>170317</v>
      </c>
      <c r="K36" s="16">
        <f t="shared" si="8"/>
        <v>0</v>
      </c>
      <c r="L36" s="17">
        <f t="shared" si="10"/>
        <v>0</v>
      </c>
      <c r="M36" s="1"/>
      <c r="N36" s="21"/>
      <c r="O36" s="21"/>
      <c r="P36" s="21"/>
      <c r="Q36" s="21"/>
      <c r="R36" s="21"/>
    </row>
    <row r="37" spans="1:18" ht="15" customHeight="1" x14ac:dyDescent="0.25">
      <c r="A37" s="48" t="s">
        <v>77</v>
      </c>
      <c r="B37" s="48" t="s">
        <v>36</v>
      </c>
      <c r="C37" s="48" t="s">
        <v>36</v>
      </c>
      <c r="D37" s="48" t="s">
        <v>36</v>
      </c>
      <c r="E37" s="49" t="s">
        <v>78</v>
      </c>
      <c r="F37" s="50">
        <v>10</v>
      </c>
      <c r="G37" s="50">
        <v>18804510</v>
      </c>
      <c r="H37" s="50">
        <v>0</v>
      </c>
      <c r="I37" s="50">
        <v>10</v>
      </c>
      <c r="J37" s="50">
        <v>10</v>
      </c>
      <c r="K37" s="50">
        <f t="shared" si="8"/>
        <v>0</v>
      </c>
      <c r="L37" s="51">
        <f t="shared" si="10"/>
        <v>0</v>
      </c>
      <c r="M37" s="1"/>
      <c r="N37" s="21"/>
      <c r="O37" s="21"/>
      <c r="P37" s="21"/>
      <c r="Q37" s="21"/>
      <c r="R37" s="21"/>
    </row>
    <row r="38" spans="1:18" ht="15" customHeight="1" x14ac:dyDescent="0.25">
      <c r="A38" s="52" t="s">
        <v>36</v>
      </c>
      <c r="B38" s="52" t="s">
        <v>36</v>
      </c>
      <c r="C38" s="52" t="s">
        <v>36</v>
      </c>
      <c r="D38" s="52" t="s">
        <v>36</v>
      </c>
      <c r="E38" s="53" t="s">
        <v>79</v>
      </c>
      <c r="F38" s="54">
        <v>862793260</v>
      </c>
      <c r="G38" s="54">
        <v>987041763</v>
      </c>
      <c r="H38" s="54">
        <v>700457935</v>
      </c>
      <c r="I38" s="54">
        <v>887641604</v>
      </c>
      <c r="J38" s="54">
        <v>878028576</v>
      </c>
      <c r="K38" s="54">
        <f>J38-I38</f>
        <v>-9613028</v>
      </c>
      <c r="L38" s="55">
        <f>(K38/I38)</f>
        <v>-1.0829852900856144E-2</v>
      </c>
      <c r="M38" s="1"/>
      <c r="N38" s="21"/>
      <c r="O38" s="21"/>
      <c r="P38" s="21"/>
      <c r="Q38" s="21"/>
      <c r="R38" s="21"/>
    </row>
    <row r="39" spans="1:18" ht="15" customHeight="1" x14ac:dyDescent="0.25">
      <c r="A39" s="14" t="s">
        <v>80</v>
      </c>
      <c r="B39" s="14" t="s">
        <v>36</v>
      </c>
      <c r="C39" s="14" t="s">
        <v>36</v>
      </c>
      <c r="D39" s="14" t="s">
        <v>36</v>
      </c>
      <c r="E39" s="15" t="s">
        <v>81</v>
      </c>
      <c r="F39" s="16">
        <v>163702334</v>
      </c>
      <c r="G39" s="16">
        <v>157414784</v>
      </c>
      <c r="H39" s="16">
        <v>123051021</v>
      </c>
      <c r="I39" s="16">
        <v>168416961</v>
      </c>
      <c r="J39" s="16">
        <v>171235184</v>
      </c>
      <c r="K39" s="16">
        <f>J39-I39</f>
        <v>2818223</v>
      </c>
      <c r="L39" s="17">
        <f>(K39/I39)</f>
        <v>1.6733605589760048E-2</v>
      </c>
      <c r="M39" s="1"/>
      <c r="N39" s="21"/>
      <c r="O39" s="21"/>
      <c r="P39" s="21"/>
      <c r="Q39" s="21"/>
      <c r="R39" s="21"/>
    </row>
    <row r="40" spans="1:18" ht="15" customHeight="1" x14ac:dyDescent="0.25">
      <c r="A40" s="14" t="s">
        <v>82</v>
      </c>
      <c r="B40" s="14" t="s">
        <v>36</v>
      </c>
      <c r="C40" s="14" t="s">
        <v>36</v>
      </c>
      <c r="D40" s="14" t="s">
        <v>36</v>
      </c>
      <c r="E40" s="15" t="s">
        <v>83</v>
      </c>
      <c r="F40" s="16">
        <v>48354285</v>
      </c>
      <c r="G40" s="16">
        <v>48354274</v>
      </c>
      <c r="H40" s="16">
        <v>23871261</v>
      </c>
      <c r="I40" s="16">
        <v>49746888</v>
      </c>
      <c r="J40" s="16">
        <v>55704325</v>
      </c>
      <c r="K40" s="16">
        <f>J40-I40</f>
        <v>5957437</v>
      </c>
      <c r="L40" s="17">
        <f>(K40/I40)</f>
        <v>0.11975496839118861</v>
      </c>
      <c r="M40" s="1"/>
      <c r="N40" s="21"/>
      <c r="O40" s="21"/>
      <c r="P40" s="21"/>
      <c r="Q40" s="21"/>
      <c r="R40" s="21"/>
    </row>
    <row r="41" spans="1:18" ht="15" customHeight="1" x14ac:dyDescent="0.25">
      <c r="A41" s="14" t="s">
        <v>84</v>
      </c>
      <c r="B41" s="14" t="s">
        <v>36</v>
      </c>
      <c r="C41" s="14" t="s">
        <v>36</v>
      </c>
      <c r="D41" s="14" t="s">
        <v>36</v>
      </c>
      <c r="E41" s="15" t="s">
        <v>85</v>
      </c>
      <c r="F41" s="16">
        <v>286861153</v>
      </c>
      <c r="G41" s="16">
        <v>381025595</v>
      </c>
      <c r="H41" s="16">
        <v>291113409</v>
      </c>
      <c r="I41" s="16">
        <v>295122754</v>
      </c>
      <c r="J41" s="16">
        <v>288184145</v>
      </c>
      <c r="K41" s="16">
        <f>J41-I41</f>
        <v>-6938609</v>
      </c>
      <c r="L41" s="17">
        <f>(K41/I41)</f>
        <v>-2.3510925219951018E-2</v>
      </c>
      <c r="M41" s="1"/>
      <c r="N41" s="21"/>
      <c r="O41" s="21"/>
      <c r="P41" s="21"/>
      <c r="Q41" s="21"/>
      <c r="R41" s="21"/>
    </row>
    <row r="42" spans="1:18" ht="15" customHeight="1" x14ac:dyDescent="0.25">
      <c r="A42" s="14" t="s">
        <v>36</v>
      </c>
      <c r="B42" s="14" t="s">
        <v>14</v>
      </c>
      <c r="C42" s="14" t="s">
        <v>36</v>
      </c>
      <c r="D42" s="14" t="s">
        <v>36</v>
      </c>
      <c r="E42" s="15" t="s">
        <v>86</v>
      </c>
      <c r="F42" s="16">
        <v>220468050</v>
      </c>
      <c r="G42" s="16">
        <v>314000257</v>
      </c>
      <c r="H42" s="16">
        <v>240308112</v>
      </c>
      <c r="I42" s="16">
        <v>226817530</v>
      </c>
      <c r="J42" s="16">
        <v>226817530</v>
      </c>
      <c r="K42" s="16">
        <f t="shared" ref="K42:K45" si="11">J42-I42</f>
        <v>0</v>
      </c>
      <c r="L42" s="17">
        <f t="shared" ref="L42:L45" si="12">(K42/I42)</f>
        <v>0</v>
      </c>
      <c r="M42" s="1"/>
      <c r="N42" s="21"/>
      <c r="O42" s="21"/>
      <c r="P42" s="21"/>
      <c r="Q42" s="21"/>
      <c r="R42" s="21"/>
    </row>
    <row r="43" spans="1:18" ht="15" customHeight="1" x14ac:dyDescent="0.25">
      <c r="A43" s="14" t="s">
        <v>36</v>
      </c>
      <c r="B43" s="14" t="s">
        <v>36</v>
      </c>
      <c r="C43" s="14" t="s">
        <v>87</v>
      </c>
      <c r="D43" s="14" t="s">
        <v>36</v>
      </c>
      <c r="E43" s="15" t="s">
        <v>88</v>
      </c>
      <c r="F43" s="16">
        <v>25124</v>
      </c>
      <c r="G43" s="16">
        <v>25124</v>
      </c>
      <c r="H43" s="16">
        <v>0</v>
      </c>
      <c r="I43" s="16">
        <v>25848</v>
      </c>
      <c r="J43" s="16">
        <v>25848</v>
      </c>
      <c r="K43" s="16">
        <f t="shared" si="11"/>
        <v>0</v>
      </c>
      <c r="L43" s="17">
        <f t="shared" si="12"/>
        <v>0</v>
      </c>
      <c r="M43" s="1"/>
      <c r="N43" s="21"/>
      <c r="O43" s="21"/>
      <c r="P43" s="21"/>
      <c r="Q43" s="21"/>
      <c r="R43" s="21"/>
    </row>
    <row r="44" spans="1:18" ht="15" customHeight="1" x14ac:dyDescent="0.25">
      <c r="A44" s="14" t="s">
        <v>36</v>
      </c>
      <c r="B44" s="14" t="s">
        <v>36</v>
      </c>
      <c r="C44" s="14" t="s">
        <v>89</v>
      </c>
      <c r="D44" s="14" t="s">
        <v>36</v>
      </c>
      <c r="E44" s="15" t="s">
        <v>90</v>
      </c>
      <c r="F44" s="16">
        <v>210794877</v>
      </c>
      <c r="G44" s="16">
        <v>304327084</v>
      </c>
      <c r="H44" s="16">
        <v>235645691</v>
      </c>
      <c r="I44" s="16">
        <v>216865769</v>
      </c>
      <c r="J44" s="16">
        <v>216865769</v>
      </c>
      <c r="K44" s="16">
        <f t="shared" si="11"/>
        <v>0</v>
      </c>
      <c r="L44" s="17">
        <f t="shared" si="12"/>
        <v>0</v>
      </c>
      <c r="M44" s="1"/>
      <c r="N44" s="21"/>
      <c r="O44" s="21"/>
      <c r="P44" s="21"/>
      <c r="Q44" s="21"/>
      <c r="R44" s="21"/>
    </row>
    <row r="45" spans="1:18" ht="27" customHeight="1" x14ac:dyDescent="0.25">
      <c r="A45" s="14" t="s">
        <v>36</v>
      </c>
      <c r="B45" s="14" t="s">
        <v>36</v>
      </c>
      <c r="C45" s="14" t="s">
        <v>91</v>
      </c>
      <c r="D45" s="14" t="s">
        <v>36</v>
      </c>
      <c r="E45" s="15" t="s">
        <v>92</v>
      </c>
      <c r="F45" s="16">
        <v>9648049</v>
      </c>
      <c r="G45" s="16">
        <v>9648049</v>
      </c>
      <c r="H45" s="16">
        <v>4662421</v>
      </c>
      <c r="I45" s="16">
        <v>9925913</v>
      </c>
      <c r="J45" s="16">
        <v>9925913</v>
      </c>
      <c r="K45" s="16">
        <f t="shared" si="11"/>
        <v>0</v>
      </c>
      <c r="L45" s="17">
        <f t="shared" si="12"/>
        <v>0</v>
      </c>
      <c r="M45" s="1"/>
      <c r="N45" s="21"/>
      <c r="O45" s="21"/>
      <c r="P45" s="21"/>
      <c r="Q45" s="21"/>
      <c r="R45" s="21"/>
    </row>
    <row r="46" spans="1:18" ht="15" customHeight="1" x14ac:dyDescent="0.25">
      <c r="A46" s="14" t="s">
        <v>36</v>
      </c>
      <c r="B46" s="14" t="s">
        <v>43</v>
      </c>
      <c r="C46" s="14" t="s">
        <v>36</v>
      </c>
      <c r="D46" s="14" t="s">
        <v>36</v>
      </c>
      <c r="E46" s="15" t="s">
        <v>93</v>
      </c>
      <c r="F46" s="16">
        <v>66393093</v>
      </c>
      <c r="G46" s="16">
        <v>64557424</v>
      </c>
      <c r="H46" s="16">
        <v>48724794</v>
      </c>
      <c r="I46" s="16">
        <v>68305214</v>
      </c>
      <c r="J46" s="16">
        <v>61366605</v>
      </c>
      <c r="K46" s="16">
        <f>J46-I46</f>
        <v>-6938609</v>
      </c>
      <c r="L46" s="17">
        <f>(K46/I46)</f>
        <v>-0.10158242092616825</v>
      </c>
      <c r="M46" s="1"/>
      <c r="N46" s="21"/>
      <c r="O46" s="21"/>
      <c r="P46" s="21"/>
      <c r="Q46" s="21"/>
      <c r="R46" s="21"/>
    </row>
    <row r="47" spans="1:18" ht="15" customHeight="1" x14ac:dyDescent="0.25">
      <c r="A47" s="14" t="s">
        <v>36</v>
      </c>
      <c r="B47" s="14" t="s">
        <v>36</v>
      </c>
      <c r="C47" s="14" t="s">
        <v>94</v>
      </c>
      <c r="D47" s="14" t="s">
        <v>36</v>
      </c>
      <c r="E47" s="15" t="s">
        <v>95</v>
      </c>
      <c r="F47" s="16">
        <v>66393093</v>
      </c>
      <c r="G47" s="16">
        <v>64557424</v>
      </c>
      <c r="H47" s="16">
        <v>48724794</v>
      </c>
      <c r="I47" s="16">
        <v>68305214</v>
      </c>
      <c r="J47" s="16">
        <v>61366605</v>
      </c>
      <c r="K47" s="16">
        <f>J47-I47</f>
        <v>-6938609</v>
      </c>
      <c r="L47" s="17">
        <f>(K47/I47)</f>
        <v>-0.10158242092616825</v>
      </c>
      <c r="M47" s="1"/>
      <c r="N47" s="21"/>
      <c r="O47" s="21"/>
      <c r="P47" s="21"/>
      <c r="Q47" s="21"/>
      <c r="R47" s="21"/>
    </row>
    <row r="48" spans="1:18" ht="15" customHeight="1" x14ac:dyDescent="0.25">
      <c r="A48" s="14" t="s">
        <v>36</v>
      </c>
      <c r="B48" s="14" t="s">
        <v>67</v>
      </c>
      <c r="C48" s="14" t="s">
        <v>36</v>
      </c>
      <c r="D48" s="14" t="s">
        <v>36</v>
      </c>
      <c r="E48" s="15" t="s">
        <v>96</v>
      </c>
      <c r="F48" s="16">
        <v>10</v>
      </c>
      <c r="G48" s="16">
        <v>2467914</v>
      </c>
      <c r="H48" s="16">
        <v>2080503</v>
      </c>
      <c r="I48" s="16">
        <v>10</v>
      </c>
      <c r="J48" s="16">
        <v>10</v>
      </c>
      <c r="K48" s="16">
        <f t="shared" ref="K48:K50" si="13">J48-I48</f>
        <v>0</v>
      </c>
      <c r="L48" s="17">
        <f t="shared" ref="L48:L50" si="14">(K48/I48)</f>
        <v>0</v>
      </c>
      <c r="M48" s="1"/>
      <c r="N48" s="21"/>
      <c r="O48" s="21"/>
      <c r="P48" s="21"/>
      <c r="Q48" s="21"/>
      <c r="R48" s="21"/>
    </row>
    <row r="49" spans="1:18" ht="15" customHeight="1" x14ac:dyDescent="0.25">
      <c r="A49" s="14" t="s">
        <v>36</v>
      </c>
      <c r="B49" s="14" t="s">
        <v>36</v>
      </c>
      <c r="C49" s="14" t="s">
        <v>45</v>
      </c>
      <c r="D49" s="14" t="s">
        <v>36</v>
      </c>
      <c r="E49" s="15" t="s">
        <v>97</v>
      </c>
      <c r="F49" s="16">
        <v>0</v>
      </c>
      <c r="G49" s="16">
        <v>2381892</v>
      </c>
      <c r="H49" s="16">
        <v>1995324</v>
      </c>
      <c r="I49" s="16">
        <v>0</v>
      </c>
      <c r="J49" s="16">
        <v>0</v>
      </c>
      <c r="K49" s="16">
        <f t="shared" si="13"/>
        <v>0</v>
      </c>
      <c r="L49" s="17">
        <f>IFERROR((K49/I49),0)</f>
        <v>0</v>
      </c>
      <c r="M49" s="1"/>
      <c r="N49" s="21"/>
      <c r="O49" s="21"/>
      <c r="P49" s="21"/>
      <c r="Q49" s="21"/>
      <c r="R49" s="21"/>
    </row>
    <row r="50" spans="1:18" ht="15" customHeight="1" x14ac:dyDescent="0.25">
      <c r="A50" s="14" t="s">
        <v>36</v>
      </c>
      <c r="B50" s="14" t="s">
        <v>36</v>
      </c>
      <c r="C50" s="14" t="s">
        <v>98</v>
      </c>
      <c r="D50" s="14" t="s">
        <v>36</v>
      </c>
      <c r="E50" s="15" t="s">
        <v>99</v>
      </c>
      <c r="F50" s="16">
        <v>10</v>
      </c>
      <c r="G50" s="16">
        <v>86022</v>
      </c>
      <c r="H50" s="16">
        <v>85179</v>
      </c>
      <c r="I50" s="16">
        <v>10</v>
      </c>
      <c r="J50" s="16">
        <v>10</v>
      </c>
      <c r="K50" s="16">
        <f t="shared" si="13"/>
        <v>0</v>
      </c>
      <c r="L50" s="17">
        <f t="shared" si="14"/>
        <v>0</v>
      </c>
      <c r="M50" s="1"/>
      <c r="N50" s="21"/>
      <c r="O50" s="21"/>
      <c r="P50" s="21"/>
      <c r="Q50" s="21"/>
      <c r="R50" s="21"/>
    </row>
    <row r="51" spans="1:18" ht="15" customHeight="1" x14ac:dyDescent="0.25">
      <c r="A51" s="14" t="s">
        <v>100</v>
      </c>
      <c r="B51" s="14" t="s">
        <v>36</v>
      </c>
      <c r="C51" s="14" t="s">
        <v>36</v>
      </c>
      <c r="D51" s="14" t="s">
        <v>36</v>
      </c>
      <c r="E51" s="15" t="s">
        <v>39</v>
      </c>
      <c r="F51" s="16">
        <v>357750805</v>
      </c>
      <c r="G51" s="16">
        <v>348687128</v>
      </c>
      <c r="H51" s="16">
        <v>217543651</v>
      </c>
      <c r="I51" s="16">
        <v>368053928</v>
      </c>
      <c r="J51" s="16">
        <v>358659647</v>
      </c>
      <c r="K51" s="16">
        <f>J51-I51</f>
        <v>-9394281</v>
      </c>
      <c r="L51" s="17">
        <f>(K51/I51)</f>
        <v>-2.5524197095377826E-2</v>
      </c>
      <c r="M51" s="1"/>
      <c r="N51" s="21"/>
      <c r="O51" s="21"/>
      <c r="P51" s="21"/>
      <c r="Q51" s="21"/>
      <c r="R51" s="21"/>
    </row>
    <row r="52" spans="1:18" ht="15" customHeight="1" x14ac:dyDescent="0.25">
      <c r="A52" s="14" t="s">
        <v>36</v>
      </c>
      <c r="B52" s="14" t="s">
        <v>14</v>
      </c>
      <c r="C52" s="14" t="s">
        <v>36</v>
      </c>
      <c r="D52" s="14" t="s">
        <v>36</v>
      </c>
      <c r="E52" s="15" t="s">
        <v>101</v>
      </c>
      <c r="F52" s="16">
        <v>222381</v>
      </c>
      <c r="G52" s="16">
        <v>222392</v>
      </c>
      <c r="H52" s="16">
        <v>11</v>
      </c>
      <c r="I52" s="16">
        <v>228786</v>
      </c>
      <c r="J52" s="16">
        <v>228786</v>
      </c>
      <c r="K52" s="18"/>
      <c r="L52" s="17">
        <f t="shared" ref="L52:L53" si="15">IFERROR((K52/I52),0)</f>
        <v>0</v>
      </c>
      <c r="M52" s="1"/>
      <c r="N52" s="21"/>
      <c r="O52" s="21"/>
      <c r="P52" s="21"/>
      <c r="Q52" s="21"/>
      <c r="R52" s="21"/>
    </row>
    <row r="53" spans="1:18" ht="15" customHeight="1" x14ac:dyDescent="0.25">
      <c r="A53" s="14" t="s">
        <v>36</v>
      </c>
      <c r="B53" s="14" t="s">
        <v>36</v>
      </c>
      <c r="C53" s="14" t="s">
        <v>94</v>
      </c>
      <c r="D53" s="14" t="s">
        <v>36</v>
      </c>
      <c r="E53" s="15" t="s">
        <v>102</v>
      </c>
      <c r="F53" s="16">
        <v>222381</v>
      </c>
      <c r="G53" s="16">
        <v>222392</v>
      </c>
      <c r="H53" s="16">
        <v>11</v>
      </c>
      <c r="I53" s="16">
        <v>228786</v>
      </c>
      <c r="J53" s="16">
        <v>228786</v>
      </c>
      <c r="K53" s="18"/>
      <c r="L53" s="17">
        <f t="shared" si="15"/>
        <v>0</v>
      </c>
      <c r="M53" s="1"/>
      <c r="N53" s="21"/>
      <c r="O53" s="21"/>
      <c r="P53" s="21"/>
      <c r="Q53" s="21"/>
      <c r="R53" s="21"/>
    </row>
    <row r="54" spans="1:18" ht="15" customHeight="1" x14ac:dyDescent="0.25">
      <c r="A54" s="14" t="s">
        <v>36</v>
      </c>
      <c r="B54" s="14" t="s">
        <v>43</v>
      </c>
      <c r="C54" s="14" t="s">
        <v>36</v>
      </c>
      <c r="D54" s="14" t="s">
        <v>36</v>
      </c>
      <c r="E54" s="15" t="s">
        <v>103</v>
      </c>
      <c r="F54" s="16">
        <v>71948821</v>
      </c>
      <c r="G54" s="16">
        <v>70385133</v>
      </c>
      <c r="H54" s="16">
        <v>15855188</v>
      </c>
      <c r="I54" s="16">
        <v>74020847</v>
      </c>
      <c r="J54" s="16">
        <v>66998705</v>
      </c>
      <c r="K54" s="16">
        <f>J54-I54</f>
        <v>-7022142</v>
      </c>
      <c r="L54" s="17">
        <f>(K54/I54)</f>
        <v>-9.4867085214520711E-2</v>
      </c>
      <c r="M54" s="1"/>
      <c r="N54" s="21"/>
      <c r="O54" s="21"/>
      <c r="P54" s="21"/>
      <c r="Q54" s="21"/>
      <c r="R54" s="21"/>
    </row>
    <row r="55" spans="1:18" ht="15" customHeight="1" x14ac:dyDescent="0.25">
      <c r="A55" s="14" t="s">
        <v>36</v>
      </c>
      <c r="B55" s="14" t="s">
        <v>36</v>
      </c>
      <c r="C55" s="14" t="s">
        <v>45</v>
      </c>
      <c r="D55" s="14" t="s">
        <v>36</v>
      </c>
      <c r="E55" s="15" t="s">
        <v>104</v>
      </c>
      <c r="F55" s="16">
        <v>2261359</v>
      </c>
      <c r="G55" s="16">
        <v>2261359</v>
      </c>
      <c r="H55" s="16">
        <v>0</v>
      </c>
      <c r="I55" s="16">
        <v>2326486</v>
      </c>
      <c r="J55" s="16">
        <v>2326486</v>
      </c>
      <c r="K55" s="16">
        <f t="shared" ref="K55:K84" si="16">J55-I55</f>
        <v>0</v>
      </c>
      <c r="L55" s="17">
        <f t="shared" ref="L55:L84" si="17">IFERROR((K55/I55),0)</f>
        <v>0</v>
      </c>
      <c r="M55" s="1"/>
      <c r="N55" s="21"/>
      <c r="O55" s="21"/>
      <c r="P55" s="21"/>
      <c r="Q55" s="21"/>
      <c r="R55" s="21"/>
    </row>
    <row r="56" spans="1:18" ht="15" customHeight="1" x14ac:dyDescent="0.25">
      <c r="A56" s="14" t="s">
        <v>36</v>
      </c>
      <c r="B56" s="14" t="s">
        <v>36</v>
      </c>
      <c r="C56" s="14" t="s">
        <v>41</v>
      </c>
      <c r="D56" s="14" t="s">
        <v>36</v>
      </c>
      <c r="E56" s="15" t="s">
        <v>105</v>
      </c>
      <c r="F56" s="16">
        <v>428177</v>
      </c>
      <c r="G56" s="16">
        <v>428177</v>
      </c>
      <c r="H56" s="16">
        <v>7728</v>
      </c>
      <c r="I56" s="16">
        <v>440508</v>
      </c>
      <c r="J56" s="16">
        <v>440508</v>
      </c>
      <c r="K56" s="16">
        <f t="shared" si="16"/>
        <v>0</v>
      </c>
      <c r="L56" s="17">
        <f t="shared" si="17"/>
        <v>0</v>
      </c>
      <c r="M56" s="1"/>
      <c r="N56" s="21"/>
      <c r="O56" s="21"/>
      <c r="P56" s="21"/>
      <c r="Q56" s="21"/>
      <c r="R56" s="21"/>
    </row>
    <row r="57" spans="1:18" ht="15" customHeight="1" x14ac:dyDescent="0.25">
      <c r="A57" s="14" t="s">
        <v>36</v>
      </c>
      <c r="B57" s="14" t="s">
        <v>36</v>
      </c>
      <c r="C57" s="14" t="s">
        <v>106</v>
      </c>
      <c r="D57" s="14" t="s">
        <v>36</v>
      </c>
      <c r="E57" s="15" t="s">
        <v>107</v>
      </c>
      <c r="F57" s="16">
        <v>809156</v>
      </c>
      <c r="G57" s="16">
        <v>809156</v>
      </c>
      <c r="H57" s="16">
        <v>0</v>
      </c>
      <c r="I57" s="16">
        <v>832460</v>
      </c>
      <c r="J57" s="16">
        <v>832460</v>
      </c>
      <c r="K57" s="16">
        <f t="shared" si="16"/>
        <v>0</v>
      </c>
      <c r="L57" s="17">
        <f t="shared" si="17"/>
        <v>0</v>
      </c>
      <c r="M57" s="1"/>
      <c r="N57" s="21"/>
      <c r="O57" s="21"/>
      <c r="P57" s="21"/>
      <c r="Q57" s="21"/>
      <c r="R57" s="21"/>
    </row>
    <row r="58" spans="1:18" ht="15" customHeight="1" x14ac:dyDescent="0.25">
      <c r="A58" s="14" t="s">
        <v>36</v>
      </c>
      <c r="B58" s="14" t="s">
        <v>36</v>
      </c>
      <c r="C58" s="14" t="s">
        <v>98</v>
      </c>
      <c r="D58" s="14" t="s">
        <v>36</v>
      </c>
      <c r="E58" s="15" t="s">
        <v>108</v>
      </c>
      <c r="F58" s="16">
        <v>282745</v>
      </c>
      <c r="G58" s="16">
        <v>282745</v>
      </c>
      <c r="H58" s="16">
        <v>48810</v>
      </c>
      <c r="I58" s="16">
        <v>290888</v>
      </c>
      <c r="J58" s="16">
        <v>290888</v>
      </c>
      <c r="K58" s="16">
        <f t="shared" si="16"/>
        <v>0</v>
      </c>
      <c r="L58" s="17">
        <f t="shared" si="17"/>
        <v>0</v>
      </c>
      <c r="M58" s="1"/>
      <c r="N58" s="21"/>
      <c r="O58" s="21"/>
      <c r="P58" s="21"/>
      <c r="Q58" s="21"/>
      <c r="R58" s="21"/>
    </row>
    <row r="59" spans="1:18" ht="15" customHeight="1" x14ac:dyDescent="0.25">
      <c r="A59" s="14" t="s">
        <v>36</v>
      </c>
      <c r="B59" s="14" t="s">
        <v>36</v>
      </c>
      <c r="C59" s="14" t="s">
        <v>94</v>
      </c>
      <c r="D59" s="14" t="s">
        <v>36</v>
      </c>
      <c r="E59" s="15" t="s">
        <v>109</v>
      </c>
      <c r="F59" s="16">
        <v>988128</v>
      </c>
      <c r="G59" s="16">
        <v>988128</v>
      </c>
      <c r="H59" s="16">
        <v>0</v>
      </c>
      <c r="I59" s="16">
        <v>1016586</v>
      </c>
      <c r="J59" s="16">
        <v>1016586</v>
      </c>
      <c r="K59" s="16">
        <f t="shared" si="16"/>
        <v>0</v>
      </c>
      <c r="L59" s="17">
        <f t="shared" si="17"/>
        <v>0</v>
      </c>
      <c r="M59" s="1"/>
      <c r="N59" s="21"/>
      <c r="O59" s="21"/>
      <c r="P59" s="21"/>
      <c r="Q59" s="21"/>
      <c r="R59" s="21"/>
    </row>
    <row r="60" spans="1:18" ht="15" customHeight="1" x14ac:dyDescent="0.25">
      <c r="A60" s="14" t="s">
        <v>36</v>
      </c>
      <c r="B60" s="14" t="s">
        <v>36</v>
      </c>
      <c r="C60" s="14" t="s">
        <v>110</v>
      </c>
      <c r="D60" s="14" t="s">
        <v>36</v>
      </c>
      <c r="E60" s="15" t="s">
        <v>111</v>
      </c>
      <c r="F60" s="16">
        <v>407235</v>
      </c>
      <c r="G60" s="16">
        <v>407235</v>
      </c>
      <c r="H60" s="16">
        <v>0</v>
      </c>
      <c r="I60" s="16">
        <v>418963</v>
      </c>
      <c r="J60" s="16">
        <v>418963</v>
      </c>
      <c r="K60" s="16">
        <f t="shared" si="16"/>
        <v>0</v>
      </c>
      <c r="L60" s="17">
        <f t="shared" si="17"/>
        <v>0</v>
      </c>
      <c r="M60" s="1"/>
      <c r="N60" s="21"/>
      <c r="O60" s="21"/>
      <c r="P60" s="21"/>
      <c r="Q60" s="21"/>
      <c r="R60" s="21"/>
    </row>
    <row r="61" spans="1:18" ht="15" customHeight="1" x14ac:dyDescent="0.25">
      <c r="A61" s="14" t="s">
        <v>36</v>
      </c>
      <c r="B61" s="14" t="s">
        <v>36</v>
      </c>
      <c r="C61" s="14" t="s">
        <v>112</v>
      </c>
      <c r="D61" s="14" t="s">
        <v>36</v>
      </c>
      <c r="E61" s="15" t="s">
        <v>113</v>
      </c>
      <c r="F61" s="16">
        <v>427416</v>
      </c>
      <c r="G61" s="16">
        <v>427416</v>
      </c>
      <c r="H61" s="16">
        <v>0</v>
      </c>
      <c r="I61" s="16">
        <v>439726</v>
      </c>
      <c r="J61" s="16">
        <v>439726</v>
      </c>
      <c r="K61" s="16">
        <f t="shared" si="16"/>
        <v>0</v>
      </c>
      <c r="L61" s="17">
        <f t="shared" si="17"/>
        <v>0</v>
      </c>
      <c r="M61" s="1"/>
      <c r="N61" s="21"/>
      <c r="O61" s="21"/>
      <c r="P61" s="21"/>
      <c r="Q61" s="21"/>
      <c r="R61" s="21"/>
    </row>
    <row r="62" spans="1:18" ht="15" customHeight="1" x14ac:dyDescent="0.25">
      <c r="A62" s="14" t="s">
        <v>36</v>
      </c>
      <c r="B62" s="14" t="s">
        <v>36</v>
      </c>
      <c r="C62" s="14" t="s">
        <v>114</v>
      </c>
      <c r="D62" s="14" t="s">
        <v>36</v>
      </c>
      <c r="E62" s="15" t="s">
        <v>115</v>
      </c>
      <c r="F62" s="16">
        <v>132109</v>
      </c>
      <c r="G62" s="16">
        <v>132109</v>
      </c>
      <c r="H62" s="16">
        <v>0</v>
      </c>
      <c r="I62" s="16">
        <v>135914</v>
      </c>
      <c r="J62" s="16">
        <v>135914</v>
      </c>
      <c r="K62" s="16">
        <f t="shared" si="16"/>
        <v>0</v>
      </c>
      <c r="L62" s="17">
        <f t="shared" si="17"/>
        <v>0</v>
      </c>
      <c r="M62" s="1"/>
      <c r="N62" s="21"/>
      <c r="O62" s="21"/>
      <c r="P62" s="21"/>
      <c r="Q62" s="21"/>
      <c r="R62" s="21"/>
    </row>
    <row r="63" spans="1:18" ht="27" customHeight="1" x14ac:dyDescent="0.25">
      <c r="A63" s="14" t="s">
        <v>36</v>
      </c>
      <c r="B63" s="14" t="s">
        <v>36</v>
      </c>
      <c r="C63" s="14" t="s">
        <v>116</v>
      </c>
      <c r="D63" s="14" t="s">
        <v>36</v>
      </c>
      <c r="E63" s="15" t="s">
        <v>117</v>
      </c>
      <c r="F63" s="16">
        <v>437089</v>
      </c>
      <c r="G63" s="16">
        <v>437089</v>
      </c>
      <c r="H63" s="16">
        <v>0</v>
      </c>
      <c r="I63" s="16">
        <v>449677</v>
      </c>
      <c r="J63" s="16">
        <v>449677</v>
      </c>
      <c r="K63" s="16">
        <f t="shared" si="16"/>
        <v>0</v>
      </c>
      <c r="L63" s="17">
        <f t="shared" si="17"/>
        <v>0</v>
      </c>
      <c r="M63" s="1"/>
      <c r="N63" s="21"/>
      <c r="O63" s="21"/>
      <c r="P63" s="21"/>
      <c r="Q63" s="21"/>
      <c r="R63" s="21"/>
    </row>
    <row r="64" spans="1:18" ht="15" customHeight="1" x14ac:dyDescent="0.25">
      <c r="A64" s="14" t="s">
        <v>36</v>
      </c>
      <c r="B64" s="14" t="s">
        <v>36</v>
      </c>
      <c r="C64" s="14" t="s">
        <v>87</v>
      </c>
      <c r="D64" s="14" t="s">
        <v>36</v>
      </c>
      <c r="E64" s="15" t="s">
        <v>118</v>
      </c>
      <c r="F64" s="16">
        <v>388883</v>
      </c>
      <c r="G64" s="16">
        <v>388883</v>
      </c>
      <c r="H64" s="16">
        <v>0</v>
      </c>
      <c r="I64" s="16">
        <v>400083</v>
      </c>
      <c r="J64" s="16">
        <v>400083</v>
      </c>
      <c r="K64" s="16">
        <f t="shared" si="16"/>
        <v>0</v>
      </c>
      <c r="L64" s="17">
        <f t="shared" si="17"/>
        <v>0</v>
      </c>
      <c r="M64" s="1"/>
      <c r="N64" s="21"/>
      <c r="O64" s="21"/>
      <c r="P64" s="21"/>
      <c r="Q64" s="21"/>
      <c r="R64" s="21"/>
    </row>
    <row r="65" spans="1:18" ht="15" customHeight="1" x14ac:dyDescent="0.25">
      <c r="A65" s="14" t="s">
        <v>36</v>
      </c>
      <c r="B65" s="14" t="s">
        <v>36</v>
      </c>
      <c r="C65" s="14" t="s">
        <v>89</v>
      </c>
      <c r="D65" s="14" t="s">
        <v>36</v>
      </c>
      <c r="E65" s="15" t="s">
        <v>119</v>
      </c>
      <c r="F65" s="16">
        <v>352527</v>
      </c>
      <c r="G65" s="16">
        <v>352527</v>
      </c>
      <c r="H65" s="16">
        <v>4165</v>
      </c>
      <c r="I65" s="16">
        <v>362680</v>
      </c>
      <c r="J65" s="16">
        <v>362680</v>
      </c>
      <c r="K65" s="16">
        <f t="shared" si="16"/>
        <v>0</v>
      </c>
      <c r="L65" s="17">
        <f t="shared" si="17"/>
        <v>0</v>
      </c>
      <c r="M65" s="1"/>
      <c r="N65" s="21"/>
      <c r="O65" s="21"/>
      <c r="P65" s="21"/>
      <c r="Q65" s="21"/>
      <c r="R65" s="21"/>
    </row>
    <row r="66" spans="1:18" ht="15" customHeight="1" x14ac:dyDescent="0.25">
      <c r="A66" s="14" t="s">
        <v>36</v>
      </c>
      <c r="B66" s="14" t="s">
        <v>36</v>
      </c>
      <c r="C66" s="14" t="s">
        <v>47</v>
      </c>
      <c r="D66" s="14" t="s">
        <v>36</v>
      </c>
      <c r="E66" s="15" t="s">
        <v>120</v>
      </c>
      <c r="F66" s="16">
        <v>583204</v>
      </c>
      <c r="G66" s="16">
        <v>583204</v>
      </c>
      <c r="H66" s="16">
        <v>0</v>
      </c>
      <c r="I66" s="16">
        <v>600000</v>
      </c>
      <c r="J66" s="16">
        <v>600000</v>
      </c>
      <c r="K66" s="16">
        <f t="shared" si="16"/>
        <v>0</v>
      </c>
      <c r="L66" s="17">
        <f t="shared" si="17"/>
        <v>0</v>
      </c>
      <c r="M66" s="1"/>
      <c r="N66" s="21"/>
      <c r="O66" s="21"/>
      <c r="P66" s="21"/>
      <c r="Q66" s="21"/>
      <c r="R66" s="21"/>
    </row>
    <row r="67" spans="1:18" ht="15" customHeight="1" x14ac:dyDescent="0.25">
      <c r="A67" s="14" t="s">
        <v>36</v>
      </c>
      <c r="B67" s="14" t="s">
        <v>36</v>
      </c>
      <c r="C67" s="14" t="s">
        <v>91</v>
      </c>
      <c r="D67" s="14" t="s">
        <v>36</v>
      </c>
      <c r="E67" s="15" t="s">
        <v>121</v>
      </c>
      <c r="F67" s="16">
        <v>245866</v>
      </c>
      <c r="G67" s="16">
        <v>245866</v>
      </c>
      <c r="H67" s="16">
        <v>0</v>
      </c>
      <c r="I67" s="16">
        <v>252947</v>
      </c>
      <c r="J67" s="16">
        <v>252947</v>
      </c>
      <c r="K67" s="16">
        <f t="shared" si="16"/>
        <v>0</v>
      </c>
      <c r="L67" s="17">
        <f t="shared" si="17"/>
        <v>0</v>
      </c>
      <c r="M67" s="1"/>
      <c r="N67" s="21"/>
      <c r="O67" s="21"/>
      <c r="P67" s="21"/>
      <c r="Q67" s="21"/>
      <c r="R67" s="21"/>
    </row>
    <row r="68" spans="1:18" ht="15" customHeight="1" x14ac:dyDescent="0.25">
      <c r="A68" s="14" t="s">
        <v>36</v>
      </c>
      <c r="B68" s="14" t="s">
        <v>36</v>
      </c>
      <c r="C68" s="14" t="s">
        <v>122</v>
      </c>
      <c r="D68" s="14" t="s">
        <v>36</v>
      </c>
      <c r="E68" s="15" t="s">
        <v>123</v>
      </c>
      <c r="F68" s="16">
        <v>225271</v>
      </c>
      <c r="G68" s="16">
        <v>225271</v>
      </c>
      <c r="H68" s="16">
        <v>0</v>
      </c>
      <c r="I68" s="16">
        <v>231759</v>
      </c>
      <c r="J68" s="16">
        <v>231759</v>
      </c>
      <c r="K68" s="16">
        <f t="shared" si="16"/>
        <v>0</v>
      </c>
      <c r="L68" s="17">
        <f t="shared" si="17"/>
        <v>0</v>
      </c>
      <c r="M68" s="1"/>
      <c r="N68" s="21"/>
      <c r="O68" s="21"/>
      <c r="P68" s="21"/>
      <c r="Q68" s="21"/>
      <c r="R68" s="21"/>
    </row>
    <row r="69" spans="1:18" ht="15" customHeight="1" x14ac:dyDescent="0.25">
      <c r="A69" s="14" t="s">
        <v>36</v>
      </c>
      <c r="B69" s="14" t="s">
        <v>36</v>
      </c>
      <c r="C69" s="14" t="s">
        <v>49</v>
      </c>
      <c r="D69" s="14" t="s">
        <v>36</v>
      </c>
      <c r="E69" s="15" t="s">
        <v>124</v>
      </c>
      <c r="F69" s="16">
        <v>163648</v>
      </c>
      <c r="G69" s="16">
        <v>163648</v>
      </c>
      <c r="H69" s="16">
        <v>0</v>
      </c>
      <c r="I69" s="16">
        <v>168361</v>
      </c>
      <c r="J69" s="16">
        <v>168361</v>
      </c>
      <c r="K69" s="16">
        <f t="shared" si="16"/>
        <v>0</v>
      </c>
      <c r="L69" s="17">
        <f t="shared" si="17"/>
        <v>0</v>
      </c>
      <c r="M69" s="1"/>
      <c r="N69" s="21"/>
      <c r="O69" s="21"/>
      <c r="P69" s="21"/>
      <c r="Q69" s="21"/>
      <c r="R69" s="21"/>
    </row>
    <row r="70" spans="1:18" ht="15" customHeight="1" x14ac:dyDescent="0.25">
      <c r="A70" s="14" t="s">
        <v>36</v>
      </c>
      <c r="B70" s="14" t="s">
        <v>36</v>
      </c>
      <c r="C70" s="14" t="s">
        <v>125</v>
      </c>
      <c r="D70" s="14" t="s">
        <v>36</v>
      </c>
      <c r="E70" s="15" t="s">
        <v>126</v>
      </c>
      <c r="F70" s="16">
        <v>141746</v>
      </c>
      <c r="G70" s="16">
        <v>141746</v>
      </c>
      <c r="H70" s="16">
        <v>3450</v>
      </c>
      <c r="I70" s="16">
        <v>145828</v>
      </c>
      <c r="J70" s="16">
        <v>145828</v>
      </c>
      <c r="K70" s="16">
        <f t="shared" si="16"/>
        <v>0</v>
      </c>
      <c r="L70" s="17">
        <f t="shared" si="17"/>
        <v>0</v>
      </c>
      <c r="M70" s="1"/>
      <c r="N70" s="21"/>
      <c r="O70" s="21"/>
      <c r="P70" s="21"/>
      <c r="Q70" s="21"/>
      <c r="R70" s="21"/>
    </row>
    <row r="71" spans="1:18" ht="15" customHeight="1" x14ac:dyDescent="0.25">
      <c r="A71" s="48" t="s">
        <v>36</v>
      </c>
      <c r="B71" s="48" t="s">
        <v>36</v>
      </c>
      <c r="C71" s="48" t="s">
        <v>127</v>
      </c>
      <c r="D71" s="48" t="s">
        <v>36</v>
      </c>
      <c r="E71" s="49" t="s">
        <v>128</v>
      </c>
      <c r="F71" s="50">
        <v>487119</v>
      </c>
      <c r="G71" s="50">
        <v>487119</v>
      </c>
      <c r="H71" s="50">
        <v>31073</v>
      </c>
      <c r="I71" s="50">
        <v>501148</v>
      </c>
      <c r="J71" s="50">
        <v>501148</v>
      </c>
      <c r="K71" s="50">
        <f t="shared" si="16"/>
        <v>0</v>
      </c>
      <c r="L71" s="51">
        <f t="shared" si="17"/>
        <v>0</v>
      </c>
      <c r="M71" s="1"/>
      <c r="N71" s="21"/>
      <c r="O71" s="21"/>
      <c r="P71" s="21"/>
      <c r="Q71" s="21"/>
      <c r="R71" s="21"/>
    </row>
    <row r="72" spans="1:18" ht="15" customHeight="1" x14ac:dyDescent="0.25">
      <c r="A72" s="56" t="s">
        <v>36</v>
      </c>
      <c r="B72" s="56" t="s">
        <v>36</v>
      </c>
      <c r="C72" s="56" t="s">
        <v>129</v>
      </c>
      <c r="D72" s="56" t="s">
        <v>36</v>
      </c>
      <c r="E72" s="57" t="s">
        <v>130</v>
      </c>
      <c r="F72" s="58">
        <v>1151840</v>
      </c>
      <c r="G72" s="58">
        <v>1151840</v>
      </c>
      <c r="H72" s="58">
        <v>3200</v>
      </c>
      <c r="I72" s="58">
        <v>1185013</v>
      </c>
      <c r="J72" s="58">
        <v>1185013</v>
      </c>
      <c r="K72" s="58">
        <f t="shared" si="16"/>
        <v>0</v>
      </c>
      <c r="L72" s="59">
        <f t="shared" si="17"/>
        <v>0</v>
      </c>
      <c r="M72" s="1"/>
      <c r="N72" s="21"/>
      <c r="O72" s="21"/>
      <c r="P72" s="21"/>
      <c r="Q72" s="21"/>
      <c r="R72" s="21"/>
    </row>
    <row r="73" spans="1:18" ht="15" customHeight="1" x14ac:dyDescent="0.25">
      <c r="A73" s="14" t="s">
        <v>36</v>
      </c>
      <c r="B73" s="14" t="s">
        <v>36</v>
      </c>
      <c r="C73" s="14" t="s">
        <v>131</v>
      </c>
      <c r="D73" s="14" t="s">
        <v>36</v>
      </c>
      <c r="E73" s="15" t="s">
        <v>132</v>
      </c>
      <c r="F73" s="16">
        <v>199337</v>
      </c>
      <c r="G73" s="16">
        <v>199337</v>
      </c>
      <c r="H73" s="16">
        <v>0</v>
      </c>
      <c r="I73" s="16">
        <v>205078</v>
      </c>
      <c r="J73" s="16">
        <v>205078</v>
      </c>
      <c r="K73" s="16">
        <f t="shared" si="16"/>
        <v>0</v>
      </c>
      <c r="L73" s="17">
        <f t="shared" si="17"/>
        <v>0</v>
      </c>
      <c r="M73" s="1"/>
      <c r="N73" s="21"/>
      <c r="O73" s="21"/>
      <c r="P73" s="21"/>
      <c r="Q73" s="21"/>
      <c r="R73" s="21"/>
    </row>
    <row r="74" spans="1:18" ht="15" customHeight="1" x14ac:dyDescent="0.25">
      <c r="A74" s="14" t="s">
        <v>36</v>
      </c>
      <c r="B74" s="14" t="s">
        <v>36</v>
      </c>
      <c r="C74" s="14" t="s">
        <v>133</v>
      </c>
      <c r="D74" s="14" t="s">
        <v>36</v>
      </c>
      <c r="E74" s="15" t="s">
        <v>134</v>
      </c>
      <c r="F74" s="16">
        <v>345254</v>
      </c>
      <c r="G74" s="16">
        <v>345254</v>
      </c>
      <c r="H74" s="16">
        <v>0</v>
      </c>
      <c r="I74" s="16">
        <v>355197</v>
      </c>
      <c r="J74" s="16">
        <v>355197</v>
      </c>
      <c r="K74" s="16">
        <f t="shared" si="16"/>
        <v>0</v>
      </c>
      <c r="L74" s="17">
        <f t="shared" si="17"/>
        <v>0</v>
      </c>
      <c r="M74" s="1"/>
      <c r="N74" s="21"/>
      <c r="O74" s="21"/>
      <c r="P74" s="21"/>
      <c r="Q74" s="21"/>
      <c r="R74" s="21"/>
    </row>
    <row r="75" spans="1:18" ht="27" customHeight="1" x14ac:dyDescent="0.25">
      <c r="A75" s="14" t="s">
        <v>36</v>
      </c>
      <c r="B75" s="14" t="s">
        <v>36</v>
      </c>
      <c r="C75" s="14" t="s">
        <v>135</v>
      </c>
      <c r="D75" s="14" t="s">
        <v>36</v>
      </c>
      <c r="E75" s="15" t="s">
        <v>136</v>
      </c>
      <c r="F75" s="16">
        <v>133292</v>
      </c>
      <c r="G75" s="16">
        <v>133292</v>
      </c>
      <c r="H75" s="16">
        <v>0</v>
      </c>
      <c r="I75" s="16">
        <v>137131</v>
      </c>
      <c r="J75" s="16">
        <v>137131</v>
      </c>
      <c r="K75" s="16">
        <f t="shared" si="16"/>
        <v>0</v>
      </c>
      <c r="L75" s="17">
        <f t="shared" si="17"/>
        <v>0</v>
      </c>
      <c r="M75" s="1"/>
      <c r="N75" s="21"/>
      <c r="O75" s="21"/>
      <c r="P75" s="21"/>
      <c r="Q75" s="21"/>
      <c r="R75" s="21"/>
    </row>
    <row r="76" spans="1:18" ht="15" customHeight="1" x14ac:dyDescent="0.25">
      <c r="A76" s="14" t="s">
        <v>36</v>
      </c>
      <c r="B76" s="14" t="s">
        <v>36</v>
      </c>
      <c r="C76" s="14" t="s">
        <v>51</v>
      </c>
      <c r="D76" s="14" t="s">
        <v>36</v>
      </c>
      <c r="E76" s="15" t="s">
        <v>137</v>
      </c>
      <c r="F76" s="16">
        <v>288944</v>
      </c>
      <c r="G76" s="16">
        <v>288944</v>
      </c>
      <c r="H76" s="16">
        <v>0</v>
      </c>
      <c r="I76" s="16">
        <v>297266</v>
      </c>
      <c r="J76" s="16">
        <v>297266</v>
      </c>
      <c r="K76" s="16">
        <f t="shared" si="16"/>
        <v>0</v>
      </c>
      <c r="L76" s="17">
        <f t="shared" si="17"/>
        <v>0</v>
      </c>
      <c r="M76" s="1"/>
      <c r="N76" s="21"/>
      <c r="O76" s="21"/>
      <c r="P76" s="21"/>
      <c r="Q76" s="21"/>
      <c r="R76" s="21"/>
    </row>
    <row r="77" spans="1:18" ht="15" customHeight="1" x14ac:dyDescent="0.25">
      <c r="A77" s="14" t="s">
        <v>36</v>
      </c>
      <c r="B77" s="14" t="s">
        <v>36</v>
      </c>
      <c r="C77" s="14" t="s">
        <v>138</v>
      </c>
      <c r="D77" s="14" t="s">
        <v>36</v>
      </c>
      <c r="E77" s="15" t="s">
        <v>139</v>
      </c>
      <c r="F77" s="16">
        <v>457245</v>
      </c>
      <c r="G77" s="16">
        <v>457245</v>
      </c>
      <c r="H77" s="16">
        <v>0</v>
      </c>
      <c r="I77" s="16">
        <v>470414</v>
      </c>
      <c r="J77" s="16">
        <v>470414</v>
      </c>
      <c r="K77" s="16">
        <f t="shared" si="16"/>
        <v>0</v>
      </c>
      <c r="L77" s="17">
        <f t="shared" si="17"/>
        <v>0</v>
      </c>
      <c r="M77" s="1"/>
      <c r="N77" s="21"/>
      <c r="O77" s="21"/>
      <c r="P77" s="21"/>
      <c r="Q77" s="21"/>
      <c r="R77" s="21"/>
    </row>
    <row r="78" spans="1:18" ht="15" customHeight="1" x14ac:dyDescent="0.25">
      <c r="A78" s="14" t="s">
        <v>36</v>
      </c>
      <c r="B78" s="14" t="s">
        <v>36</v>
      </c>
      <c r="C78" s="14" t="s">
        <v>140</v>
      </c>
      <c r="D78" s="14" t="s">
        <v>36</v>
      </c>
      <c r="E78" s="15" t="s">
        <v>141</v>
      </c>
      <c r="F78" s="16">
        <v>551785</v>
      </c>
      <c r="G78" s="16">
        <v>551785</v>
      </c>
      <c r="H78" s="16">
        <v>5697</v>
      </c>
      <c r="I78" s="16">
        <v>567676</v>
      </c>
      <c r="J78" s="16">
        <v>567676</v>
      </c>
      <c r="K78" s="16">
        <f t="shared" si="16"/>
        <v>0</v>
      </c>
      <c r="L78" s="17">
        <f t="shared" si="17"/>
        <v>0</v>
      </c>
      <c r="M78" s="1"/>
      <c r="N78" s="21"/>
      <c r="O78" s="21"/>
      <c r="P78" s="21"/>
      <c r="Q78" s="21"/>
      <c r="R78" s="21"/>
    </row>
    <row r="79" spans="1:18" ht="15" customHeight="1" x14ac:dyDescent="0.25">
      <c r="A79" s="14" t="s">
        <v>36</v>
      </c>
      <c r="B79" s="14" t="s">
        <v>36</v>
      </c>
      <c r="C79" s="14" t="s">
        <v>142</v>
      </c>
      <c r="D79" s="14" t="s">
        <v>36</v>
      </c>
      <c r="E79" s="15" t="s">
        <v>143</v>
      </c>
      <c r="F79" s="16">
        <v>616144</v>
      </c>
      <c r="G79" s="16">
        <v>616144</v>
      </c>
      <c r="H79" s="16">
        <v>157437</v>
      </c>
      <c r="I79" s="16">
        <v>633889</v>
      </c>
      <c r="J79" s="16">
        <v>633889</v>
      </c>
      <c r="K79" s="16">
        <f t="shared" si="16"/>
        <v>0</v>
      </c>
      <c r="L79" s="17">
        <f t="shared" si="17"/>
        <v>0</v>
      </c>
      <c r="M79" s="1"/>
      <c r="N79" s="21"/>
      <c r="O79" s="21"/>
      <c r="P79" s="21"/>
      <c r="Q79" s="21"/>
      <c r="R79" s="21"/>
    </row>
    <row r="80" spans="1:18" ht="15" customHeight="1" x14ac:dyDescent="0.25">
      <c r="A80" s="14" t="s">
        <v>36</v>
      </c>
      <c r="B80" s="14" t="s">
        <v>36</v>
      </c>
      <c r="C80" s="14" t="s">
        <v>144</v>
      </c>
      <c r="D80" s="14" t="s">
        <v>36</v>
      </c>
      <c r="E80" s="15" t="s">
        <v>145</v>
      </c>
      <c r="F80" s="16">
        <v>673736</v>
      </c>
      <c r="G80" s="16">
        <v>673736</v>
      </c>
      <c r="H80" s="16">
        <v>0</v>
      </c>
      <c r="I80" s="16">
        <v>693140</v>
      </c>
      <c r="J80" s="16">
        <v>693140</v>
      </c>
      <c r="K80" s="16">
        <f t="shared" si="16"/>
        <v>0</v>
      </c>
      <c r="L80" s="17">
        <f t="shared" si="17"/>
        <v>0</v>
      </c>
      <c r="M80" s="1"/>
      <c r="N80" s="21"/>
      <c r="O80" s="21"/>
      <c r="P80" s="21"/>
      <c r="Q80" s="21"/>
      <c r="R80" s="21"/>
    </row>
    <row r="81" spans="1:18" ht="15" customHeight="1" x14ac:dyDescent="0.25">
      <c r="A81" s="14" t="s">
        <v>36</v>
      </c>
      <c r="B81" s="14" t="s">
        <v>36</v>
      </c>
      <c r="C81" s="14" t="s">
        <v>146</v>
      </c>
      <c r="D81" s="14" t="s">
        <v>36</v>
      </c>
      <c r="E81" s="15" t="s">
        <v>147</v>
      </c>
      <c r="F81" s="16">
        <v>491940</v>
      </c>
      <c r="G81" s="16">
        <v>491940</v>
      </c>
      <c r="H81" s="16">
        <v>0</v>
      </c>
      <c r="I81" s="16">
        <v>506108</v>
      </c>
      <c r="J81" s="16">
        <v>506108</v>
      </c>
      <c r="K81" s="16">
        <f t="shared" si="16"/>
        <v>0</v>
      </c>
      <c r="L81" s="17">
        <f t="shared" si="17"/>
        <v>0</v>
      </c>
      <c r="M81" s="1"/>
      <c r="N81" s="21"/>
      <c r="O81" s="21"/>
      <c r="P81" s="21"/>
      <c r="Q81" s="21"/>
      <c r="R81" s="21"/>
    </row>
    <row r="82" spans="1:18" ht="15" customHeight="1" x14ac:dyDescent="0.25">
      <c r="A82" s="14" t="s">
        <v>36</v>
      </c>
      <c r="B82" s="14" t="s">
        <v>36</v>
      </c>
      <c r="C82" s="14" t="s">
        <v>148</v>
      </c>
      <c r="D82" s="14" t="s">
        <v>36</v>
      </c>
      <c r="E82" s="15" t="s">
        <v>149</v>
      </c>
      <c r="F82" s="16">
        <v>446507</v>
      </c>
      <c r="G82" s="16">
        <v>446507</v>
      </c>
      <c r="H82" s="16">
        <v>0</v>
      </c>
      <c r="I82" s="16">
        <v>459366</v>
      </c>
      <c r="J82" s="16">
        <v>459366</v>
      </c>
      <c r="K82" s="16">
        <f t="shared" si="16"/>
        <v>0</v>
      </c>
      <c r="L82" s="17">
        <f t="shared" si="17"/>
        <v>0</v>
      </c>
      <c r="M82" s="1"/>
      <c r="N82" s="21"/>
      <c r="O82" s="21"/>
      <c r="P82" s="21"/>
      <c r="Q82" s="21"/>
      <c r="R82" s="21"/>
    </row>
    <row r="83" spans="1:18" ht="15" customHeight="1" x14ac:dyDescent="0.25">
      <c r="A83" s="14" t="s">
        <v>36</v>
      </c>
      <c r="B83" s="14" t="s">
        <v>36</v>
      </c>
      <c r="C83" s="14" t="s">
        <v>150</v>
      </c>
      <c r="D83" s="14" t="s">
        <v>36</v>
      </c>
      <c r="E83" s="15" t="s">
        <v>151</v>
      </c>
      <c r="F83" s="16">
        <v>45240</v>
      </c>
      <c r="G83" s="16">
        <v>45240</v>
      </c>
      <c r="H83" s="16">
        <v>0</v>
      </c>
      <c r="I83" s="16">
        <v>46543</v>
      </c>
      <c r="J83" s="16">
        <v>46543</v>
      </c>
      <c r="K83" s="16">
        <f t="shared" si="16"/>
        <v>0</v>
      </c>
      <c r="L83" s="17">
        <f t="shared" si="17"/>
        <v>0</v>
      </c>
      <c r="M83" s="1"/>
      <c r="N83" s="21"/>
      <c r="O83" s="21"/>
      <c r="P83" s="21"/>
      <c r="Q83" s="21"/>
      <c r="R83" s="21"/>
    </row>
    <row r="84" spans="1:18" ht="15" customHeight="1" x14ac:dyDescent="0.25">
      <c r="A84" s="14" t="s">
        <v>36</v>
      </c>
      <c r="B84" s="14" t="s">
        <v>36</v>
      </c>
      <c r="C84" s="14" t="s">
        <v>152</v>
      </c>
      <c r="D84" s="14" t="s">
        <v>36</v>
      </c>
      <c r="E84" s="15" t="s">
        <v>153</v>
      </c>
      <c r="F84" s="16">
        <v>144483</v>
      </c>
      <c r="G84" s="16">
        <v>144483</v>
      </c>
      <c r="H84" s="16">
        <v>0</v>
      </c>
      <c r="I84" s="16">
        <v>148644</v>
      </c>
      <c r="J84" s="16">
        <v>148644</v>
      </c>
      <c r="K84" s="16">
        <f t="shared" si="16"/>
        <v>0</v>
      </c>
      <c r="L84" s="17">
        <f t="shared" si="17"/>
        <v>0</v>
      </c>
      <c r="M84" s="1"/>
      <c r="N84" s="21"/>
      <c r="O84" s="21"/>
      <c r="P84" s="21"/>
      <c r="Q84" s="21"/>
      <c r="R84" s="21"/>
    </row>
    <row r="85" spans="1:18" ht="27" customHeight="1" x14ac:dyDescent="0.25">
      <c r="A85" s="14" t="s">
        <v>36</v>
      </c>
      <c r="B85" s="14" t="s">
        <v>36</v>
      </c>
      <c r="C85" s="14" t="s">
        <v>154</v>
      </c>
      <c r="D85" s="14" t="s">
        <v>36</v>
      </c>
      <c r="E85" s="15" t="s">
        <v>155</v>
      </c>
      <c r="F85" s="16">
        <v>639127</v>
      </c>
      <c r="G85" s="16">
        <v>639127</v>
      </c>
      <c r="H85" s="16">
        <v>0</v>
      </c>
      <c r="I85" s="16">
        <v>657534</v>
      </c>
      <c r="J85" s="16">
        <v>0</v>
      </c>
      <c r="K85" s="16">
        <f>J85-I85</f>
        <v>-657534</v>
      </c>
      <c r="L85" s="17">
        <f>(K85/I85)</f>
        <v>-1</v>
      </c>
      <c r="M85" s="1"/>
      <c r="N85" s="21"/>
      <c r="O85" s="21"/>
      <c r="P85" s="21"/>
      <c r="Q85" s="21"/>
      <c r="R85" s="21"/>
    </row>
    <row r="86" spans="1:18" ht="27" customHeight="1" x14ac:dyDescent="0.25">
      <c r="A86" s="14" t="s">
        <v>36</v>
      </c>
      <c r="B86" s="14" t="s">
        <v>36</v>
      </c>
      <c r="C86" s="14" t="s">
        <v>156</v>
      </c>
      <c r="D86" s="14" t="s">
        <v>36</v>
      </c>
      <c r="E86" s="15" t="s">
        <v>157</v>
      </c>
      <c r="F86" s="16">
        <v>3490</v>
      </c>
      <c r="G86" s="16">
        <v>3520</v>
      </c>
      <c r="H86" s="16">
        <v>0</v>
      </c>
      <c r="I86" s="16">
        <v>3490</v>
      </c>
      <c r="J86" s="16">
        <v>3970</v>
      </c>
      <c r="K86" s="16">
        <f>J86-I86</f>
        <v>480</v>
      </c>
      <c r="L86" s="17">
        <f>(K86/I86)</f>
        <v>0.13753581661891118</v>
      </c>
      <c r="M86" s="1"/>
      <c r="N86" s="21"/>
      <c r="O86" s="21"/>
      <c r="P86" s="21"/>
      <c r="Q86" s="21"/>
      <c r="R86" s="21"/>
    </row>
    <row r="87" spans="1:18" ht="27" customHeight="1" x14ac:dyDescent="0.25">
      <c r="A87" s="14" t="s">
        <v>36</v>
      </c>
      <c r="B87" s="14" t="s">
        <v>36</v>
      </c>
      <c r="C87" s="14" t="s">
        <v>158</v>
      </c>
      <c r="D87" s="14" t="s">
        <v>36</v>
      </c>
      <c r="E87" s="15" t="s">
        <v>159</v>
      </c>
      <c r="F87" s="16">
        <v>56998779</v>
      </c>
      <c r="G87" s="16">
        <v>55435061</v>
      </c>
      <c r="H87" s="16">
        <v>15593628</v>
      </c>
      <c r="I87" s="16">
        <v>58640344</v>
      </c>
      <c r="J87" s="16">
        <v>52275256</v>
      </c>
      <c r="K87" s="16">
        <f>J87-I87</f>
        <v>-6365088</v>
      </c>
      <c r="L87" s="17">
        <f t="shared" ref="L87:L89" si="18">IFERROR((K87/I87),0)</f>
        <v>-0.10854452013446579</v>
      </c>
      <c r="M87" s="1"/>
      <c r="N87" s="21"/>
      <c r="O87" s="21"/>
      <c r="P87" s="21"/>
      <c r="Q87" s="21"/>
      <c r="R87" s="21"/>
    </row>
    <row r="88" spans="1:18" ht="15" customHeight="1" x14ac:dyDescent="0.25">
      <c r="A88" s="14" t="s">
        <v>36</v>
      </c>
      <c r="B88" s="14" t="s">
        <v>67</v>
      </c>
      <c r="C88" s="14" t="s">
        <v>36</v>
      </c>
      <c r="D88" s="14" t="s">
        <v>36</v>
      </c>
      <c r="E88" s="15" t="s">
        <v>160</v>
      </c>
      <c r="F88" s="16">
        <v>3972991</v>
      </c>
      <c r="G88" s="16">
        <v>3972991</v>
      </c>
      <c r="H88" s="16">
        <v>3631459</v>
      </c>
      <c r="I88" s="16">
        <v>4087413</v>
      </c>
      <c r="J88" s="16">
        <v>4087413</v>
      </c>
      <c r="K88" s="16">
        <f t="shared" ref="K88:K89" si="19">J88-I88</f>
        <v>0</v>
      </c>
      <c r="L88" s="17">
        <f t="shared" si="18"/>
        <v>0</v>
      </c>
      <c r="M88" s="1"/>
      <c r="N88" s="21"/>
      <c r="O88" s="21"/>
      <c r="P88" s="21"/>
      <c r="Q88" s="21"/>
      <c r="R88" s="21"/>
    </row>
    <row r="89" spans="1:18" ht="15" customHeight="1" x14ac:dyDescent="0.25">
      <c r="A89" s="14" t="s">
        <v>36</v>
      </c>
      <c r="B89" s="14" t="s">
        <v>36</v>
      </c>
      <c r="C89" s="14" t="s">
        <v>161</v>
      </c>
      <c r="D89" s="14" t="s">
        <v>36</v>
      </c>
      <c r="E89" s="15" t="s">
        <v>162</v>
      </c>
      <c r="F89" s="16">
        <v>3972991</v>
      </c>
      <c r="G89" s="16">
        <v>3972991</v>
      </c>
      <c r="H89" s="16">
        <v>3631459</v>
      </c>
      <c r="I89" s="16">
        <v>4087413</v>
      </c>
      <c r="J89" s="16">
        <v>4087413</v>
      </c>
      <c r="K89" s="16">
        <f t="shared" si="19"/>
        <v>0</v>
      </c>
      <c r="L89" s="17">
        <f t="shared" si="18"/>
        <v>0</v>
      </c>
      <c r="M89" s="1"/>
      <c r="N89" s="21"/>
      <c r="O89" s="21"/>
      <c r="P89" s="21"/>
      <c r="Q89" s="21"/>
      <c r="R89" s="21"/>
    </row>
    <row r="90" spans="1:18" ht="15" customHeight="1" x14ac:dyDescent="0.25">
      <c r="A90" s="14" t="s">
        <v>36</v>
      </c>
      <c r="B90" s="14" t="s">
        <v>11</v>
      </c>
      <c r="C90" s="14" t="s">
        <v>36</v>
      </c>
      <c r="D90" s="14" t="s">
        <v>36</v>
      </c>
      <c r="E90" s="15" t="s">
        <v>163</v>
      </c>
      <c r="F90" s="16">
        <v>281606612</v>
      </c>
      <c r="G90" s="16">
        <v>274106612</v>
      </c>
      <c r="H90" s="16">
        <v>198056993</v>
      </c>
      <c r="I90" s="16">
        <v>289716882</v>
      </c>
      <c r="J90" s="16">
        <v>287344743</v>
      </c>
      <c r="K90" s="16">
        <f>J90-I90</f>
        <v>-2372139</v>
      </c>
      <c r="L90" s="17">
        <f>(K90/I90)</f>
        <v>-8.1877831337422713E-3</v>
      </c>
      <c r="M90" s="1"/>
      <c r="N90" s="21"/>
      <c r="O90" s="21"/>
      <c r="P90" s="21"/>
      <c r="Q90" s="21"/>
      <c r="R90" s="21"/>
    </row>
    <row r="91" spans="1:18" ht="27" customHeight="1" x14ac:dyDescent="0.25">
      <c r="A91" s="14" t="s">
        <v>36</v>
      </c>
      <c r="B91" s="14" t="s">
        <v>36</v>
      </c>
      <c r="C91" s="14" t="s">
        <v>45</v>
      </c>
      <c r="D91" s="14" t="s">
        <v>36</v>
      </c>
      <c r="E91" s="15" t="s">
        <v>164</v>
      </c>
      <c r="F91" s="16">
        <v>57507628</v>
      </c>
      <c r="G91" s="16">
        <v>57507628</v>
      </c>
      <c r="H91" s="16">
        <v>50794708</v>
      </c>
      <c r="I91" s="16">
        <v>59163848</v>
      </c>
      <c r="J91" s="16">
        <v>59352436</v>
      </c>
      <c r="K91" s="16">
        <f>J91-I91</f>
        <v>188588</v>
      </c>
      <c r="L91" s="17">
        <f>(K91/I91)</f>
        <v>3.1875546702100918E-3</v>
      </c>
      <c r="M91" s="1"/>
      <c r="N91" s="21"/>
      <c r="O91" s="21"/>
      <c r="P91" s="21"/>
      <c r="Q91" s="21"/>
      <c r="R91" s="21"/>
    </row>
    <row r="92" spans="1:18" ht="15" customHeight="1" x14ac:dyDescent="0.25">
      <c r="A92" s="14" t="s">
        <v>36</v>
      </c>
      <c r="B92" s="14" t="s">
        <v>36</v>
      </c>
      <c r="C92" s="14" t="s">
        <v>41</v>
      </c>
      <c r="D92" s="14" t="s">
        <v>36</v>
      </c>
      <c r="E92" s="15" t="s">
        <v>165</v>
      </c>
      <c r="F92" s="16">
        <v>176875532</v>
      </c>
      <c r="G92" s="16">
        <v>169375532</v>
      </c>
      <c r="H92" s="16">
        <v>103627065</v>
      </c>
      <c r="I92" s="16">
        <v>181969547</v>
      </c>
      <c r="J92" s="16">
        <v>172273633</v>
      </c>
      <c r="K92" s="16">
        <f>J92-I92</f>
        <v>-9695914</v>
      </c>
      <c r="L92" s="17">
        <f>(K92/I92)</f>
        <v>-5.328316830947543E-2</v>
      </c>
      <c r="M92" s="1"/>
      <c r="N92" s="21"/>
      <c r="O92" s="21"/>
      <c r="P92" s="21"/>
      <c r="Q92" s="21"/>
      <c r="R92" s="21"/>
    </row>
    <row r="93" spans="1:18" ht="27" customHeight="1" x14ac:dyDescent="0.25">
      <c r="A93" s="14" t="s">
        <v>36</v>
      </c>
      <c r="B93" s="14" t="s">
        <v>36</v>
      </c>
      <c r="C93" s="14" t="s">
        <v>106</v>
      </c>
      <c r="D93" s="14" t="s">
        <v>36</v>
      </c>
      <c r="E93" s="15" t="s">
        <v>166</v>
      </c>
      <c r="F93" s="16">
        <v>44394737</v>
      </c>
      <c r="G93" s="16">
        <v>44394737</v>
      </c>
      <c r="H93" s="16">
        <v>42262833</v>
      </c>
      <c r="I93" s="16">
        <v>45673305</v>
      </c>
      <c r="J93" s="16">
        <v>52808492</v>
      </c>
      <c r="K93" s="16">
        <f t="shared" ref="K93:K99" si="20">J93-I93</f>
        <v>7135187</v>
      </c>
      <c r="L93" s="17">
        <f>(K93/I93)</f>
        <v>0.15622226155956964</v>
      </c>
      <c r="M93" s="1"/>
      <c r="N93" s="21"/>
      <c r="O93" s="21"/>
      <c r="P93" s="21"/>
      <c r="Q93" s="21"/>
      <c r="R93" s="21"/>
    </row>
    <row r="94" spans="1:18" ht="15" customHeight="1" x14ac:dyDescent="0.25">
      <c r="A94" s="14" t="s">
        <v>36</v>
      </c>
      <c r="B94" s="14" t="s">
        <v>36</v>
      </c>
      <c r="C94" s="14" t="s">
        <v>98</v>
      </c>
      <c r="D94" s="14" t="s">
        <v>36</v>
      </c>
      <c r="E94" s="15" t="s">
        <v>167</v>
      </c>
      <c r="F94" s="16">
        <v>2828715</v>
      </c>
      <c r="G94" s="16">
        <v>2828715</v>
      </c>
      <c r="H94" s="16">
        <v>1372387</v>
      </c>
      <c r="I94" s="16">
        <v>2910182</v>
      </c>
      <c r="J94" s="16">
        <v>2910182</v>
      </c>
      <c r="K94" s="16">
        <f t="shared" si="20"/>
        <v>0</v>
      </c>
      <c r="L94" s="17">
        <f t="shared" ref="L94:L102" si="21">IFERROR((K94/I94),0)</f>
        <v>0</v>
      </c>
      <c r="M94" s="1"/>
      <c r="N94" s="21"/>
      <c r="O94" s="21"/>
      <c r="P94" s="21"/>
      <c r="Q94" s="21"/>
      <c r="R94" s="21"/>
    </row>
    <row r="95" spans="1:18" ht="15" customHeight="1" x14ac:dyDescent="0.25">
      <c r="A95" s="14" t="s">
        <v>168</v>
      </c>
      <c r="B95" s="14" t="s">
        <v>36</v>
      </c>
      <c r="C95" s="14" t="s">
        <v>36</v>
      </c>
      <c r="D95" s="14" t="s">
        <v>36</v>
      </c>
      <c r="E95" s="15" t="s">
        <v>169</v>
      </c>
      <c r="F95" s="16">
        <v>2096633</v>
      </c>
      <c r="G95" s="16">
        <v>3701023</v>
      </c>
      <c r="H95" s="16">
        <v>216</v>
      </c>
      <c r="I95" s="16">
        <v>2157016</v>
      </c>
      <c r="J95" s="16">
        <v>2157016</v>
      </c>
      <c r="K95" s="16">
        <f t="shared" si="20"/>
        <v>0</v>
      </c>
      <c r="L95" s="17">
        <f t="shared" si="21"/>
        <v>0</v>
      </c>
      <c r="M95" s="1"/>
      <c r="N95" s="21"/>
      <c r="O95" s="21"/>
      <c r="P95" s="21"/>
      <c r="Q95" s="21"/>
      <c r="R95" s="21"/>
    </row>
    <row r="96" spans="1:18" ht="15" customHeight="1" x14ac:dyDescent="0.25">
      <c r="A96" s="14" t="s">
        <v>36</v>
      </c>
      <c r="B96" s="14" t="s">
        <v>61</v>
      </c>
      <c r="C96" s="14" t="s">
        <v>36</v>
      </c>
      <c r="D96" s="14" t="s">
        <v>36</v>
      </c>
      <c r="E96" s="15" t="s">
        <v>170</v>
      </c>
      <c r="F96" s="16">
        <v>2096633</v>
      </c>
      <c r="G96" s="16">
        <v>3701023</v>
      </c>
      <c r="H96" s="16">
        <v>216</v>
      </c>
      <c r="I96" s="16">
        <v>2157016</v>
      </c>
      <c r="J96" s="16">
        <v>2157016</v>
      </c>
      <c r="K96" s="16">
        <f t="shared" si="20"/>
        <v>0</v>
      </c>
      <c r="L96" s="17">
        <f t="shared" si="21"/>
        <v>0</v>
      </c>
      <c r="M96" s="1"/>
      <c r="N96" s="21"/>
      <c r="O96" s="21"/>
      <c r="P96" s="21"/>
      <c r="Q96" s="21"/>
      <c r="R96" s="21"/>
    </row>
    <row r="97" spans="1:18" ht="15" customHeight="1" x14ac:dyDescent="0.25">
      <c r="A97" s="14" t="s">
        <v>171</v>
      </c>
      <c r="B97" s="14" t="s">
        <v>36</v>
      </c>
      <c r="C97" s="14" t="s">
        <v>36</v>
      </c>
      <c r="D97" s="14" t="s">
        <v>36</v>
      </c>
      <c r="E97" s="15" t="s">
        <v>172</v>
      </c>
      <c r="F97" s="16">
        <v>123720</v>
      </c>
      <c r="G97" s="16">
        <v>195804</v>
      </c>
      <c r="H97" s="16">
        <v>100531</v>
      </c>
      <c r="I97" s="16">
        <v>127283</v>
      </c>
      <c r="J97" s="16">
        <v>127283</v>
      </c>
      <c r="K97" s="16">
        <f t="shared" si="20"/>
        <v>0</v>
      </c>
      <c r="L97" s="17">
        <f t="shared" si="21"/>
        <v>0</v>
      </c>
      <c r="M97" s="1"/>
      <c r="N97" s="21"/>
      <c r="O97" s="21"/>
      <c r="P97" s="21"/>
      <c r="Q97" s="21"/>
      <c r="R97" s="21"/>
    </row>
    <row r="98" spans="1:18" ht="15" customHeight="1" x14ac:dyDescent="0.25">
      <c r="A98" s="14" t="s">
        <v>36</v>
      </c>
      <c r="B98" s="14" t="s">
        <v>14</v>
      </c>
      <c r="C98" s="14" t="s">
        <v>36</v>
      </c>
      <c r="D98" s="14" t="s">
        <v>36</v>
      </c>
      <c r="E98" s="15" t="s">
        <v>173</v>
      </c>
      <c r="F98" s="16">
        <v>103100</v>
      </c>
      <c r="G98" s="16">
        <v>175184</v>
      </c>
      <c r="H98" s="16">
        <v>100531</v>
      </c>
      <c r="I98" s="16">
        <v>106069</v>
      </c>
      <c r="J98" s="16">
        <v>106069</v>
      </c>
      <c r="K98" s="16">
        <f t="shared" si="20"/>
        <v>0</v>
      </c>
      <c r="L98" s="17">
        <f t="shared" si="21"/>
        <v>0</v>
      </c>
      <c r="M98" s="1"/>
      <c r="N98" s="21"/>
      <c r="O98" s="21"/>
      <c r="P98" s="21"/>
      <c r="Q98" s="21"/>
      <c r="R98" s="21"/>
    </row>
    <row r="99" spans="1:18" ht="27" customHeight="1" x14ac:dyDescent="0.25">
      <c r="A99" s="14" t="s">
        <v>36</v>
      </c>
      <c r="B99" s="14" t="s">
        <v>43</v>
      </c>
      <c r="C99" s="14" t="s">
        <v>36</v>
      </c>
      <c r="D99" s="14" t="s">
        <v>36</v>
      </c>
      <c r="E99" s="15" t="s">
        <v>174</v>
      </c>
      <c r="F99" s="16">
        <v>20620</v>
      </c>
      <c r="G99" s="16">
        <v>20620</v>
      </c>
      <c r="H99" s="16">
        <v>0</v>
      </c>
      <c r="I99" s="16">
        <v>21214</v>
      </c>
      <c r="J99" s="16">
        <v>21214</v>
      </c>
      <c r="K99" s="16">
        <f t="shared" si="20"/>
        <v>0</v>
      </c>
      <c r="L99" s="17">
        <f t="shared" si="21"/>
        <v>0</v>
      </c>
      <c r="M99" s="1"/>
      <c r="N99" s="21"/>
      <c r="O99" s="21"/>
      <c r="P99" s="21"/>
      <c r="Q99" s="21"/>
      <c r="R99" s="21"/>
    </row>
    <row r="100" spans="1:18" ht="27" customHeight="1" x14ac:dyDescent="0.25">
      <c r="A100" s="48" t="s">
        <v>175</v>
      </c>
      <c r="B100" s="48" t="s">
        <v>36</v>
      </c>
      <c r="C100" s="48" t="s">
        <v>36</v>
      </c>
      <c r="D100" s="48" t="s">
        <v>36</v>
      </c>
      <c r="E100" s="49" t="s">
        <v>176</v>
      </c>
      <c r="F100" s="50">
        <v>770529</v>
      </c>
      <c r="G100" s="50">
        <v>770529</v>
      </c>
      <c r="H100" s="50">
        <v>0</v>
      </c>
      <c r="I100" s="50">
        <v>792720</v>
      </c>
      <c r="J100" s="50">
        <v>1960956</v>
      </c>
      <c r="K100" s="50">
        <f>J100-I100</f>
        <v>1168236</v>
      </c>
      <c r="L100" s="51">
        <f>(K100/I100)</f>
        <v>1.4737057220708447</v>
      </c>
      <c r="M100" s="1"/>
      <c r="N100" s="21"/>
      <c r="O100" s="21"/>
      <c r="P100" s="21"/>
      <c r="Q100" s="21"/>
      <c r="R100" s="21"/>
    </row>
    <row r="101" spans="1:18" ht="15" customHeight="1" x14ac:dyDescent="0.25">
      <c r="A101" s="56" t="s">
        <v>36</v>
      </c>
      <c r="B101" s="56" t="s">
        <v>67</v>
      </c>
      <c r="C101" s="56" t="s">
        <v>36</v>
      </c>
      <c r="D101" s="56" t="s">
        <v>36</v>
      </c>
      <c r="E101" s="57" t="s">
        <v>68</v>
      </c>
      <c r="F101" s="58">
        <v>770529</v>
      </c>
      <c r="G101" s="58">
        <v>770529</v>
      </c>
      <c r="H101" s="58">
        <v>0</v>
      </c>
      <c r="I101" s="58">
        <v>792720</v>
      </c>
      <c r="J101" s="58">
        <v>792720</v>
      </c>
      <c r="K101" s="58">
        <f>J101-I101</f>
        <v>0</v>
      </c>
      <c r="L101" s="59">
        <f t="shared" si="21"/>
        <v>0</v>
      </c>
      <c r="M101" s="1"/>
      <c r="N101" s="21"/>
      <c r="O101" s="21"/>
      <c r="P101" s="21"/>
      <c r="Q101" s="21"/>
      <c r="R101" s="21"/>
    </row>
    <row r="102" spans="1:18" ht="15" customHeight="1" x14ac:dyDescent="0.25">
      <c r="A102" s="14" t="s">
        <v>36</v>
      </c>
      <c r="B102" s="14" t="s">
        <v>38</v>
      </c>
      <c r="C102" s="14" t="s">
        <v>36</v>
      </c>
      <c r="D102" s="14" t="s">
        <v>36</v>
      </c>
      <c r="E102" s="15" t="s">
        <v>71</v>
      </c>
      <c r="F102" s="16">
        <v>0</v>
      </c>
      <c r="G102" s="16">
        <v>0</v>
      </c>
      <c r="H102" s="16">
        <v>0</v>
      </c>
      <c r="I102" s="16">
        <v>0</v>
      </c>
      <c r="J102" s="16">
        <v>1168236</v>
      </c>
      <c r="K102" s="16">
        <f>J102-I102</f>
        <v>1168236</v>
      </c>
      <c r="L102" s="17">
        <f t="shared" si="21"/>
        <v>0</v>
      </c>
      <c r="M102" s="1"/>
      <c r="N102" s="21"/>
      <c r="O102" s="21"/>
      <c r="P102" s="21"/>
      <c r="Q102" s="21"/>
      <c r="R102" s="21"/>
    </row>
    <row r="103" spans="1:18" ht="15" customHeight="1" x14ac:dyDescent="0.25">
      <c r="A103" s="14" t="s">
        <v>177</v>
      </c>
      <c r="B103" s="14" t="s">
        <v>36</v>
      </c>
      <c r="C103" s="14" t="s">
        <v>36</v>
      </c>
      <c r="D103" s="14" t="s">
        <v>36</v>
      </c>
      <c r="E103" s="15" t="s">
        <v>178</v>
      </c>
      <c r="F103" s="16">
        <v>3133791</v>
      </c>
      <c r="G103" s="16">
        <v>3133791</v>
      </c>
      <c r="H103" s="16">
        <v>1089720</v>
      </c>
      <c r="I103" s="16">
        <v>3224044</v>
      </c>
      <c r="J103" s="16">
        <v>0</v>
      </c>
      <c r="K103" s="16">
        <f>J103-I103</f>
        <v>-3224044</v>
      </c>
      <c r="L103" s="17">
        <f>(K103/I103)</f>
        <v>-1</v>
      </c>
      <c r="M103" s="1"/>
      <c r="N103" s="21"/>
      <c r="O103" s="21"/>
      <c r="P103" s="21"/>
      <c r="Q103" s="21"/>
      <c r="R103" s="21"/>
    </row>
    <row r="104" spans="1:18" ht="15" customHeight="1" x14ac:dyDescent="0.25">
      <c r="A104" s="22" t="s">
        <v>36</v>
      </c>
      <c r="B104" s="14" t="s">
        <v>186</v>
      </c>
      <c r="C104" s="14" t="s">
        <v>36</v>
      </c>
      <c r="D104" s="14" t="s">
        <v>36</v>
      </c>
      <c r="E104" s="15" t="s">
        <v>187</v>
      </c>
      <c r="F104" s="23">
        <v>3133791</v>
      </c>
      <c r="G104" s="23">
        <v>3133791</v>
      </c>
      <c r="H104" s="23">
        <v>1089720</v>
      </c>
      <c r="I104" s="23">
        <v>3224044</v>
      </c>
      <c r="J104" s="23">
        <v>0</v>
      </c>
      <c r="K104" s="16">
        <f>J104-I104</f>
        <v>-3224044</v>
      </c>
      <c r="L104" s="17">
        <f>(K104/I104)</f>
        <v>-1</v>
      </c>
    </row>
    <row r="105" spans="1:18" ht="15" customHeight="1" x14ac:dyDescent="0.25">
      <c r="A105" s="14" t="s">
        <v>179</v>
      </c>
      <c r="B105" s="14" t="s">
        <v>36</v>
      </c>
      <c r="C105" s="14" t="s">
        <v>36</v>
      </c>
      <c r="D105" s="14" t="s">
        <v>36</v>
      </c>
      <c r="E105" s="15" t="s">
        <v>180</v>
      </c>
      <c r="F105" s="16">
        <v>10</v>
      </c>
      <c r="G105" s="16">
        <v>43758835</v>
      </c>
      <c r="H105" s="16">
        <v>43688126</v>
      </c>
      <c r="I105" s="16">
        <v>10</v>
      </c>
      <c r="J105" s="16">
        <v>10</v>
      </c>
      <c r="K105" s="16">
        <f t="shared" ref="K105:K106" si="22">J105-I105</f>
        <v>0</v>
      </c>
      <c r="L105" s="17">
        <f t="shared" ref="L105:L107" si="23">IFERROR((K105/I105),0)</f>
        <v>0</v>
      </c>
      <c r="M105" s="1"/>
      <c r="N105" s="21"/>
      <c r="O105" s="21"/>
      <c r="P105" s="21"/>
      <c r="Q105" s="21"/>
      <c r="R105" s="21"/>
    </row>
    <row r="106" spans="1:18" ht="15" customHeight="1" x14ac:dyDescent="0.25">
      <c r="A106" s="14" t="s">
        <v>36</v>
      </c>
      <c r="B106" s="14" t="s">
        <v>55</v>
      </c>
      <c r="C106" s="14" t="s">
        <v>36</v>
      </c>
      <c r="D106" s="14" t="s">
        <v>36</v>
      </c>
      <c r="E106" s="15" t="s">
        <v>181</v>
      </c>
      <c r="F106" s="16">
        <v>10</v>
      </c>
      <c r="G106" s="16">
        <v>43758835</v>
      </c>
      <c r="H106" s="16">
        <v>43688126</v>
      </c>
      <c r="I106" s="16">
        <v>10</v>
      </c>
      <c r="J106" s="16">
        <v>10</v>
      </c>
      <c r="K106" s="16">
        <f t="shared" si="22"/>
        <v>0</v>
      </c>
      <c r="L106" s="17">
        <f t="shared" si="23"/>
        <v>0</v>
      </c>
      <c r="M106" s="1"/>
      <c r="N106" s="21"/>
      <c r="O106" s="21"/>
      <c r="P106" s="21"/>
      <c r="Q106" s="21"/>
      <c r="R106" s="21"/>
    </row>
    <row r="107" spans="1:18" ht="15" customHeight="1" x14ac:dyDescent="0.25">
      <c r="A107" s="48" t="s">
        <v>182</v>
      </c>
      <c r="B107" s="48" t="s">
        <v>36</v>
      </c>
      <c r="C107" s="48" t="s">
        <v>36</v>
      </c>
      <c r="D107" s="48" t="s">
        <v>36</v>
      </c>
      <c r="E107" s="49" t="s">
        <v>183</v>
      </c>
      <c r="F107" s="50">
        <v>0</v>
      </c>
      <c r="G107" s="50">
        <v>0</v>
      </c>
      <c r="H107" s="50">
        <v>0</v>
      </c>
      <c r="I107" s="50">
        <v>0</v>
      </c>
      <c r="J107" s="50">
        <v>10</v>
      </c>
      <c r="K107" s="50">
        <f>J107-I107</f>
        <v>10</v>
      </c>
      <c r="L107" s="51">
        <f t="shared" si="23"/>
        <v>0</v>
      </c>
      <c r="M107" s="1"/>
      <c r="N107" s="21"/>
      <c r="O107" s="21"/>
      <c r="P107" s="21"/>
      <c r="Q107" s="21"/>
      <c r="R107" s="21"/>
    </row>
    <row r="108" spans="1:1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8" ht="15" customHeight="1" x14ac:dyDescent="0.25">
      <c r="A109" s="26" t="s">
        <v>184</v>
      </c>
      <c r="B109" s="27"/>
      <c r="C109" s="27"/>
      <c r="D109" s="27"/>
      <c r="E109" s="27"/>
      <c r="F109" s="19">
        <v>860696617</v>
      </c>
      <c r="G109" s="19">
        <v>939581905</v>
      </c>
      <c r="H109" s="19">
        <v>656769593</v>
      </c>
      <c r="I109" s="19">
        <v>885484578</v>
      </c>
      <c r="J109" s="19">
        <v>875871540</v>
      </c>
      <c r="K109" s="19">
        <v>-9613038</v>
      </c>
      <c r="L109" s="20">
        <v>-1.0856245539264491E-2</v>
      </c>
      <c r="M109" s="1"/>
    </row>
    <row r="110" spans="1:18" ht="15" customHeight="1" x14ac:dyDescent="0.25">
      <c r="A110" s="28" t="s">
        <v>185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1"/>
      <c r="L110" s="1"/>
      <c r="M110" s="1"/>
    </row>
    <row r="111" spans="1:18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109:E109"/>
    <mergeCell ref="A110:J110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2026-09-28T20:07:01Z</dcterms:created>
  <dcterms:modified xsi:type="dcterms:W3CDTF">2026-09-29T14:20:13Z</dcterms:modified>
</cp:coreProperties>
</file>