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9CD5CA97-B9EA-427E-95FE-27D1CFB91A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analitico'!$A$1:$K$56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1" i="1" l="1"/>
  <c r="K51" i="1" s="1"/>
  <c r="J50" i="1"/>
  <c r="K50" i="1" s="1"/>
  <c r="J49" i="1"/>
  <c r="K49" i="1" s="1"/>
  <c r="J48" i="1"/>
  <c r="K48" i="1" s="1"/>
  <c r="J47" i="1"/>
  <c r="K47" i="1" s="1"/>
  <c r="J46" i="1"/>
  <c r="K46" i="1" s="1"/>
  <c r="J45" i="1"/>
  <c r="K45" i="1" s="1"/>
  <c r="J44" i="1"/>
  <c r="K44" i="1" s="1"/>
  <c r="J43" i="1"/>
  <c r="K43" i="1" s="1"/>
  <c r="J42" i="1"/>
  <c r="K42" i="1" s="1"/>
  <c r="J41" i="1"/>
  <c r="K41" i="1" s="1"/>
  <c r="J40" i="1"/>
  <c r="J39" i="1"/>
  <c r="J35" i="1"/>
  <c r="K35" i="1" s="1"/>
  <c r="J34" i="1"/>
  <c r="K34" i="1" s="1"/>
  <c r="J33" i="1"/>
  <c r="K33" i="1" s="1"/>
  <c r="J25" i="1"/>
  <c r="K25" i="1" s="1"/>
  <c r="J24" i="1"/>
  <c r="J15" i="1"/>
  <c r="K15" i="1" s="1"/>
  <c r="J14" i="1"/>
  <c r="K14" i="1" s="1"/>
  <c r="J13" i="1"/>
  <c r="K13" i="1" s="1"/>
  <c r="J38" i="1"/>
  <c r="K38" i="1" s="1"/>
  <c r="J37" i="1"/>
  <c r="K37" i="1" s="1"/>
  <c r="J36" i="1"/>
  <c r="K36" i="1" s="1"/>
  <c r="J32" i="1"/>
  <c r="K32" i="1" s="1"/>
  <c r="J31" i="1"/>
  <c r="K31" i="1" s="1"/>
  <c r="J30" i="1"/>
  <c r="K30" i="1" s="1"/>
  <c r="J26" i="1"/>
  <c r="K26" i="1" s="1"/>
  <c r="J23" i="1"/>
  <c r="K23" i="1" s="1"/>
  <c r="J22" i="1"/>
  <c r="K22" i="1" s="1"/>
  <c r="J21" i="1"/>
  <c r="K21" i="1" s="1"/>
  <c r="J19" i="1"/>
  <c r="K19" i="1" s="1"/>
  <c r="J18" i="1"/>
  <c r="K18" i="1" s="1"/>
  <c r="J17" i="1"/>
  <c r="K17" i="1" s="1"/>
  <c r="J16" i="1"/>
  <c r="K16" i="1" s="1"/>
  <c r="J12" i="1"/>
  <c r="K12" i="1" s="1"/>
</calcChain>
</file>

<file path=xl/sharedStrings.xml><?xml version="1.0" encoding="utf-8"?>
<sst xmlns="http://schemas.openxmlformats.org/spreadsheetml/2006/main" count="199" uniqueCount="100">
  <si>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</si>
  <si>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</si>
  <si>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</si>
  <si>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</si>
  <si>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</si>
  <si>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OBRAS PÚBLICAS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</si>
  <si>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</si>
  <si>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</si>
  <si>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</si>
  <si>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DIRECCIÓN GENERAL DE OBRAS PÚBLICAS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</si>
  <si>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</si>
  <si>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</si>
  <si>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</si>
  <si>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DIRECCIÓN DE AEROPUERTOS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</si>
  <si>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</si>
  <si>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</si>
  <si>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</si>
  <si>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</si>
  <si>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</si>
  <si>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</si>
  <si>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</si>
  <si>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</si>
  <si>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</si>
  <si>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</si>
  <si>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</si>
  <si>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</si>
  <si>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</si>
  <si>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</si>
  <si>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</si>
  <si>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</si>
  <si>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</si>
  <si>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</si>
  <si>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</si>
  <si>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</si>
  <si>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</si>
  <si>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</si>
  <si>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</si>
  <si>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</si>
  <si>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RENTAS DE LA PROPIEDAD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</si>
  <si>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</si>
  <si>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</si>
  <si>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</si>
  <si>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</si>
  <si>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</si>
  <si>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</si>
  <si>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</si>
  <si>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</si>
  <si>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</si>
  <si>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</si>
  <si>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</si>
  <si>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Por Anticipos a Contratistas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</si>
  <si>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</si>
  <si>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</si>
  <si>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13</t>
    </r>
  </si>
  <si>
    <r>
      <rPr>
        <sz val="10"/>
        <rFont val="Times New Roman"/>
        <family val="1"/>
      </rPr>
      <t>TRANSFERENCIAS PARA GASTOS DE CAPITAL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</si>
  <si>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</si>
  <si>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</si>
  <si>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</si>
  <si>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</si>
  <si>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</si>
  <si>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</si>
  <si>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</si>
  <si>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</si>
  <si>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</si>
  <si>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Prestaciones Previsionales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</si>
  <si>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</si>
  <si>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</si>
  <si>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</si>
  <si>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</si>
  <si>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</si>
  <si>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</si>
  <si>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</si>
  <si>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Vehículos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</si>
  <si>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</si>
  <si>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</si>
  <si>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</si>
  <si>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Otros Activos no Financieros</t>
    </r>
  </si>
  <si>
    <r>
      <rPr>
        <sz val="10"/>
        <rFont val="Times New Roman"/>
        <family val="1"/>
      </rPr>
      <t>31</t>
    </r>
  </si>
  <si>
    <r>
      <rPr>
        <sz val="10"/>
        <rFont val="Times New Roman"/>
        <family val="1"/>
      </rPr>
      <t>INICIATIVAS DE INVERSIÓN</t>
    </r>
  </si>
  <si>
    <r>
      <rPr>
        <sz val="10"/>
        <rFont val="Times New Roman"/>
        <family val="1"/>
      </rPr>
      <t>Estudios Básicos</t>
    </r>
  </si>
  <si>
    <r>
      <rPr>
        <sz val="10"/>
        <rFont val="Times New Roman"/>
        <family val="1"/>
      </rPr>
      <t>Proyectos</t>
    </r>
  </si>
  <si>
    <r>
      <rPr>
        <sz val="10"/>
        <rFont val="Times New Roman"/>
        <family val="1"/>
      </rPr>
      <t>32</t>
    </r>
  </si>
  <si>
    <r>
      <rPr>
        <sz val="10"/>
        <rFont val="Times New Roman"/>
        <family val="1"/>
      </rPr>
      <t>PRÉSTAMOS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</si>
  <si>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</si>
  <si>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</si>
  <si>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</si>
  <si>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</si>
  <si>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</si>
  <si>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</si>
  <si>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</si>
  <si>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02</t>
  </si>
  <si>
    <t>Del Gobierno Central</t>
  </si>
  <si>
    <t>De Programa de Infraestructura para el  Buen Vivir</t>
  </si>
  <si>
    <t>LEY DE PPTOS
 AÑO 2026
  (Inicial + Reajuste + Leyes Especiales + Ajustes)</t>
  </si>
  <si>
    <t>PRESUPUESTO
VIGENTE
 AÑO 2026 A
 AGOSTO</t>
  </si>
  <si>
    <t>EJECUCIÓN
 AÑO 2026
 AL 31 DE
 AGOSTO</t>
  </si>
  <si>
    <t>LEY DE PPTOS
AÑO 2026
(Inicial + Reajuste
 + Leyes Especiales
 + Ajustes)</t>
  </si>
  <si>
    <t>PROYECTO DE
 LEY DE PRESUPUESTOS
AÑO 2027</t>
  </si>
  <si>
    <t>Variación
 monto $
(5) - (4)</t>
  </si>
  <si>
    <t xml:space="preserve">   Variación
 %
(6) /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</si>
</sst>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2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4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3" fillId="25" borderId="8" xfId="0" applyFont="1" applyFill="1" applyBorder="1" applyAlignment="1">
      <alignment horizontal="center" vertical="top" wrapText="1"/>
    </xf>
    <xf numFmtId="0" fontId="2" fillId="26" borderId="8" xfId="0" applyFont="1" applyFill="1" applyBorder="1" applyAlignment="1">
      <alignment horizontal="left" vertical="top" wrapText="1"/>
    </xf>
    <xf numFmtId="3" fontId="2" fillId="27" borderId="8" xfId="0" applyNumberFormat="1" applyFont="1" applyFill="1" applyBorder="1" applyAlignment="1">
      <alignment horizontal="right" vertical="top" wrapText="1"/>
    </xf>
    <xf numFmtId="0" fontId="3" fillId="29" borderId="12" xfId="0" applyFont="1" applyFill="1" applyBorder="1" applyAlignment="1">
      <alignment horizontal="center" vertical="top" wrapText="1"/>
    </xf>
    <xf numFmtId="0" fontId="3" fillId="30" borderId="12" xfId="0" applyFont="1" applyFill="1" applyBorder="1" applyAlignment="1">
      <alignment horizontal="left" vertical="top" wrapText="1"/>
    </xf>
    <xf numFmtId="3" fontId="3" fillId="31" borderId="12" xfId="0" applyNumberFormat="1" applyFont="1" applyFill="1" applyBorder="1" applyAlignment="1">
      <alignment horizontal="right" vertical="top" wrapText="1"/>
    </xf>
    <xf numFmtId="3" fontId="2" fillId="37" borderId="9" xfId="0" applyNumberFormat="1" applyFont="1" applyFill="1" applyBorder="1" applyAlignment="1">
      <alignment horizontal="right" vertical="center" wrapText="1"/>
    </xf>
    <xf numFmtId="164" fontId="2" fillId="38" borderId="9" xfId="0" applyNumberFormat="1" applyFont="1" applyFill="1" applyBorder="1" applyAlignment="1">
      <alignment horizontal="right" vertical="center" wrapText="1"/>
    </xf>
    <xf numFmtId="0" fontId="6" fillId="40" borderId="10" xfId="0" applyFont="1" applyFill="1" applyBorder="1" applyAlignment="1">
      <alignment horizontal="center" vertical="top" wrapText="1"/>
    </xf>
    <xf numFmtId="0" fontId="2" fillId="40" borderId="11" xfId="0" applyFont="1" applyFill="1" applyBorder="1" applyAlignment="1">
      <alignment horizontal="center" vertical="center" wrapText="1"/>
    </xf>
    <xf numFmtId="0" fontId="3" fillId="41" borderId="12" xfId="0" applyFont="1" applyFill="1" applyBorder="1" applyAlignment="1">
      <alignment horizontal="center" vertical="top" wrapText="1"/>
    </xf>
    <xf numFmtId="0" fontId="3" fillId="41" borderId="12" xfId="0" applyFont="1" applyFill="1" applyBorder="1" applyAlignment="1">
      <alignment horizontal="left" vertical="top" wrapText="1"/>
    </xf>
    <xf numFmtId="3" fontId="3" fillId="41" borderId="12" xfId="0" applyNumberFormat="1" applyFont="1" applyFill="1" applyBorder="1" applyAlignment="1">
      <alignment horizontal="right" vertical="top" wrapText="1"/>
    </xf>
    <xf numFmtId="3" fontId="9" fillId="27" borderId="8" xfId="0" applyNumberFormat="1" applyFont="1" applyFill="1" applyBorder="1" applyAlignment="1">
      <alignment horizontal="right" vertical="top" wrapText="1"/>
    </xf>
    <xf numFmtId="164" fontId="9" fillId="28" borderId="8" xfId="0" applyNumberFormat="1" applyFont="1" applyFill="1" applyBorder="1" applyAlignment="1">
      <alignment horizontal="right" vertical="top" wrapText="1"/>
    </xf>
    <xf numFmtId="3" fontId="10" fillId="31" borderId="12" xfId="0" applyNumberFormat="1" applyFont="1" applyFill="1" applyBorder="1" applyAlignment="1">
      <alignment horizontal="right" vertical="top" wrapText="1"/>
    </xf>
    <xf numFmtId="164" fontId="10" fillId="33" borderId="12" xfId="0" applyNumberFormat="1" applyFont="1" applyFill="1" applyBorder="1" applyAlignment="1">
      <alignment horizontal="right" vertical="top" wrapText="1"/>
    </xf>
    <xf numFmtId="3" fontId="10" fillId="41" borderId="12" xfId="0" applyNumberFormat="1" applyFont="1" applyFill="1" applyBorder="1" applyAlignment="1">
      <alignment horizontal="right" vertical="top" wrapText="1"/>
    </xf>
    <xf numFmtId="164" fontId="10" fillId="41" borderId="12" xfId="0" applyNumberFormat="1" applyFont="1" applyFill="1" applyBorder="1" applyAlignment="1">
      <alignment horizontal="right" vertical="top" wrapText="1"/>
    </xf>
    <xf numFmtId="0" fontId="11" fillId="32" borderId="12" xfId="0" applyFont="1" applyFill="1" applyBorder="1" applyAlignment="1" applyProtection="1">
      <alignment wrapText="1"/>
      <protection locked="0"/>
    </xf>
    <xf numFmtId="0" fontId="6" fillId="40" borderId="11" xfId="0" applyFont="1" applyFill="1" applyBorder="1" applyAlignment="1">
      <alignment horizontal="center" vertical="center" wrapText="1"/>
    </xf>
    <xf numFmtId="0" fontId="2" fillId="40" borderId="11" xfId="0" applyFont="1" applyFill="1" applyBorder="1" applyAlignment="1" applyProtection="1">
      <alignment horizontal="center" vertical="center" wrapText="1"/>
      <protection locked="0"/>
    </xf>
    <xf numFmtId="0" fontId="2" fillId="35" borderId="9" xfId="0" applyFont="1" applyFill="1" applyBorder="1" applyAlignment="1">
      <alignment horizontal="left" vertical="top" wrapText="1"/>
    </xf>
    <xf numFmtId="0" fontId="2" fillId="36" borderId="9" xfId="0" applyFont="1" applyFill="1" applyBorder="1" applyAlignment="1" applyProtection="1">
      <alignment horizontal="left" vertical="top" wrapText="1"/>
      <protection locked="0"/>
    </xf>
    <xf numFmtId="0" fontId="4" fillId="39" borderId="1" xfId="0" applyFont="1" applyFill="1" applyBorder="1" applyAlignment="1">
      <alignment horizontal="left" wrapText="1"/>
    </xf>
    <xf numFmtId="0" fontId="4" fillId="40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0" fillId="34" borderId="14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3" fillId="29" borderId="15" xfId="0" applyFont="1" applyFill="1" applyBorder="1" applyAlignment="1">
      <alignment horizontal="center" vertical="top" wrapText="1"/>
    </xf>
    <xf numFmtId="0" fontId="3" fillId="30" borderId="15" xfId="0" applyFont="1" applyFill="1" applyBorder="1" applyAlignment="1">
      <alignment horizontal="left" vertical="top" wrapText="1"/>
    </xf>
    <xf numFmtId="3" fontId="3" fillId="31" borderId="15" xfId="0" applyNumberFormat="1" applyFont="1" applyFill="1" applyBorder="1" applyAlignment="1">
      <alignment horizontal="right" vertical="top" wrapText="1"/>
    </xf>
    <xf numFmtId="3" fontId="10" fillId="31" borderId="15" xfId="0" applyNumberFormat="1" applyFont="1" applyFill="1" applyBorder="1" applyAlignment="1">
      <alignment horizontal="right" vertical="top" wrapText="1"/>
    </xf>
    <xf numFmtId="164" fontId="10" fillId="33" borderId="15" xfId="0" applyNumberFormat="1" applyFont="1" applyFill="1" applyBorder="1" applyAlignment="1">
      <alignment horizontal="right" vertical="top" wrapText="1"/>
    </xf>
    <xf numFmtId="0" fontId="3" fillId="29" borderId="16" xfId="0" applyFont="1" applyFill="1" applyBorder="1" applyAlignment="1">
      <alignment horizontal="center" vertical="top" wrapText="1"/>
    </xf>
    <xf numFmtId="0" fontId="3" fillId="30" borderId="16" xfId="0" applyFont="1" applyFill="1" applyBorder="1" applyAlignment="1">
      <alignment horizontal="left" vertical="top" wrapText="1"/>
    </xf>
    <xf numFmtId="3" fontId="3" fillId="31" borderId="16" xfId="0" applyNumberFormat="1" applyFont="1" applyFill="1" applyBorder="1" applyAlignment="1">
      <alignment horizontal="right" vertical="top" wrapText="1"/>
    </xf>
    <xf numFmtId="3" fontId="10" fillId="31" borderId="16" xfId="0" applyNumberFormat="1" applyFont="1" applyFill="1" applyBorder="1" applyAlignment="1">
      <alignment horizontal="right" vertical="top" wrapText="1"/>
    </xf>
    <xf numFmtId="164" fontId="10" fillId="33" borderId="16" xfId="0" applyNumberFormat="1" applyFont="1" applyFill="1" applyBorder="1" applyAlignment="1">
      <alignment horizontal="right" vertical="top" wrapText="1"/>
    </xf>
    <xf numFmtId="0" fontId="3" fillId="29" borderId="13" xfId="0" applyFont="1" applyFill="1" applyBorder="1" applyAlignment="1">
      <alignment horizontal="center" vertical="top" wrapText="1"/>
    </xf>
    <xf numFmtId="0" fontId="3" fillId="30" borderId="13" xfId="0" applyFont="1" applyFill="1" applyBorder="1" applyAlignment="1">
      <alignment horizontal="left" vertical="top" wrapText="1"/>
    </xf>
    <xf numFmtId="3" fontId="3" fillId="31" borderId="13" xfId="0" applyNumberFormat="1" applyFont="1" applyFill="1" applyBorder="1" applyAlignment="1">
      <alignment horizontal="right" vertical="top" wrapText="1"/>
    </xf>
    <xf numFmtId="3" fontId="10" fillId="31" borderId="13" xfId="0" applyNumberFormat="1" applyFont="1" applyFill="1" applyBorder="1" applyAlignment="1">
      <alignment horizontal="right" vertical="top" wrapText="1"/>
    </xf>
    <xf numFmtId="164" fontId="10" fillId="33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56"/>
  <sheetViews>
    <sheetView tabSelected="1" view="pageBreakPreview" zoomScale="90" zoomScaleNormal="90" zoomScaleSheetLayoutView="90" workbookViewId="0">
      <pane xSplit="4" ySplit="11" topLeftCell="E12" activePane="bottomRight" state="frozen"/>
      <selection pane="topRight" activeCell="F1" sqref="F1"/>
      <selection pane="bottomLeft" activeCell="A12" sqref="A12"/>
      <selection pane="bottomRight" activeCell="G11" sqref="G11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2.85546875" customWidth="1"/>
    <col min="5" max="5" width="15.28515625" customWidth="1"/>
    <col min="6" max="11" width="15" customWidth="1"/>
    <col min="12" max="12" width="5.42578125" customWidth="1"/>
  </cols>
  <sheetData>
    <row r="1" spans="1:12" ht="17.100000000000001" customHeight="1" x14ac:dyDescent="0.25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51"/>
      <c r="K1" s="51"/>
      <c r="L1" s="1"/>
    </row>
    <row r="2" spans="1:12" ht="17.100000000000001" customHeight="1" x14ac:dyDescent="0.25">
      <c r="A2" s="42" t="s">
        <v>1</v>
      </c>
      <c r="B2" s="43"/>
      <c r="C2" s="43"/>
      <c r="D2" s="43"/>
      <c r="E2" s="43"/>
      <c r="F2" s="43"/>
      <c r="G2" s="43"/>
      <c r="H2" s="43"/>
      <c r="I2" s="43"/>
      <c r="J2" s="51"/>
      <c r="K2" s="51"/>
      <c r="L2" s="1"/>
    </row>
    <row r="3" spans="1:12" ht="15" customHeight="1" x14ac:dyDescent="0.25">
      <c r="A3" s="44" t="s">
        <v>2</v>
      </c>
      <c r="B3" s="45"/>
      <c r="C3" s="45"/>
      <c r="D3" s="45"/>
      <c r="E3" s="45"/>
      <c r="F3" s="45"/>
      <c r="G3" s="45"/>
      <c r="H3" s="45"/>
      <c r="I3" s="45"/>
      <c r="J3" s="51"/>
      <c r="K3" s="51"/>
      <c r="L3" s="1"/>
    </row>
    <row r="4" spans="1:12" ht="15" customHeight="1" x14ac:dyDescent="0.25">
      <c r="A4" s="51"/>
      <c r="B4" s="51"/>
      <c r="C4" s="51"/>
      <c r="D4" s="51"/>
      <c r="E4" s="51"/>
      <c r="F4" s="51"/>
      <c r="G4" s="2" t="s">
        <v>3</v>
      </c>
      <c r="H4" s="51"/>
      <c r="I4" s="51"/>
      <c r="J4" s="51"/>
      <c r="K4" s="51"/>
      <c r="L4" s="1"/>
    </row>
    <row r="5" spans="1:12" ht="15" customHeight="1" x14ac:dyDescent="0.25">
      <c r="A5" s="46" t="s">
        <v>4</v>
      </c>
      <c r="B5" s="47"/>
      <c r="C5" s="48" t="s">
        <v>5</v>
      </c>
      <c r="D5" s="49"/>
      <c r="E5" s="49"/>
      <c r="F5" s="49"/>
      <c r="G5" s="51"/>
      <c r="H5" s="2" t="s">
        <v>6</v>
      </c>
      <c r="I5" s="2" t="s">
        <v>7</v>
      </c>
      <c r="J5" s="51"/>
      <c r="K5" s="51"/>
      <c r="L5" s="1"/>
    </row>
    <row r="6" spans="1:12" ht="15" customHeight="1" x14ac:dyDescent="0.25">
      <c r="A6" s="32" t="s">
        <v>8</v>
      </c>
      <c r="B6" s="33"/>
      <c r="C6" s="34" t="s">
        <v>9</v>
      </c>
      <c r="D6" s="35"/>
      <c r="E6" s="35"/>
      <c r="F6" s="35"/>
      <c r="G6" s="51"/>
      <c r="H6" s="2" t="s">
        <v>10</v>
      </c>
      <c r="I6" s="2" t="s">
        <v>11</v>
      </c>
      <c r="J6" s="51"/>
      <c r="K6" s="51"/>
      <c r="L6" s="1"/>
    </row>
    <row r="7" spans="1:12" ht="15" customHeight="1" x14ac:dyDescent="0.25">
      <c r="A7" s="36" t="s">
        <v>12</v>
      </c>
      <c r="B7" s="37"/>
      <c r="C7" s="38" t="s">
        <v>13</v>
      </c>
      <c r="D7" s="39"/>
      <c r="E7" s="39"/>
      <c r="F7" s="39"/>
      <c r="G7" s="51"/>
      <c r="H7" s="2" t="s">
        <v>14</v>
      </c>
      <c r="I7" s="2" t="s">
        <v>15</v>
      </c>
      <c r="J7" s="51"/>
      <c r="K7" s="51"/>
      <c r="L7" s="1"/>
    </row>
    <row r="8" spans="1:12" ht="15" customHeight="1" x14ac:dyDescent="0.25">
      <c r="A8" s="51"/>
      <c r="B8" s="51"/>
      <c r="C8" s="51"/>
      <c r="D8" s="51"/>
      <c r="E8" s="51"/>
      <c r="F8" s="51"/>
      <c r="G8" s="3" t="s">
        <v>16</v>
      </c>
      <c r="H8" s="51"/>
      <c r="I8" s="51"/>
      <c r="J8" s="51"/>
      <c r="K8" s="51"/>
      <c r="L8" s="1"/>
    </row>
    <row r="9" spans="1:12" ht="15" customHeight="1" x14ac:dyDescent="0.25">
      <c r="A9" s="40" t="s">
        <v>17</v>
      </c>
      <c r="B9" s="40" t="s">
        <v>18</v>
      </c>
      <c r="C9" s="40" t="s">
        <v>19</v>
      </c>
      <c r="D9" s="40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41"/>
      <c r="B10" s="41"/>
      <c r="C10" s="41"/>
      <c r="D10" s="41"/>
      <c r="E10" s="14" t="s">
        <v>93</v>
      </c>
      <c r="F10" s="14" t="s">
        <v>94</v>
      </c>
      <c r="G10" s="14" t="s">
        <v>95</v>
      </c>
      <c r="H10" s="14" t="s">
        <v>96</v>
      </c>
      <c r="I10" s="14" t="s">
        <v>97</v>
      </c>
      <c r="J10" s="26" t="s">
        <v>98</v>
      </c>
      <c r="K10" s="26" t="s">
        <v>99</v>
      </c>
      <c r="L10" s="1"/>
    </row>
    <row r="11" spans="1:12" ht="30" customHeight="1" x14ac:dyDescent="0.25">
      <c r="A11" s="41"/>
      <c r="B11" s="41"/>
      <c r="C11" s="41"/>
      <c r="D11" s="41"/>
      <c r="E11" s="15" t="s">
        <v>28</v>
      </c>
      <c r="F11" s="15" t="s">
        <v>28</v>
      </c>
      <c r="G11" s="15" t="s">
        <v>28</v>
      </c>
      <c r="H11" s="15" t="s">
        <v>29</v>
      </c>
      <c r="I11" s="15" t="s">
        <v>29</v>
      </c>
      <c r="J11" s="27"/>
      <c r="K11" s="27"/>
      <c r="L11" s="1"/>
    </row>
    <row r="12" spans="1:12" ht="15" customHeight="1" x14ac:dyDescent="0.25">
      <c r="A12" s="6" t="s">
        <v>30</v>
      </c>
      <c r="B12" s="6" t="s">
        <v>30</v>
      </c>
      <c r="C12" s="6" t="s">
        <v>30</v>
      </c>
      <c r="D12" s="7" t="s">
        <v>31</v>
      </c>
      <c r="E12" s="8">
        <v>134093312</v>
      </c>
      <c r="F12" s="8">
        <v>153500778</v>
      </c>
      <c r="G12" s="8">
        <v>74235362</v>
      </c>
      <c r="H12" s="8">
        <v>137955195</v>
      </c>
      <c r="I12" s="8">
        <v>149080037</v>
      </c>
      <c r="J12" s="19">
        <f>I12-H12</f>
        <v>11124842</v>
      </c>
      <c r="K12" s="20">
        <f>(J12/H12)</f>
        <v>8.0640979123693016E-2</v>
      </c>
      <c r="L12" s="1"/>
    </row>
    <row r="13" spans="1:12" ht="13.5" customHeight="1" x14ac:dyDescent="0.25">
      <c r="A13" s="9" t="s">
        <v>32</v>
      </c>
      <c r="B13" s="9" t="s">
        <v>30</v>
      </c>
      <c r="C13" s="9" t="s">
        <v>30</v>
      </c>
      <c r="D13" s="10" t="s">
        <v>33</v>
      </c>
      <c r="E13" s="11">
        <v>10</v>
      </c>
      <c r="F13" s="11">
        <v>10</v>
      </c>
      <c r="G13" s="11">
        <v>38860</v>
      </c>
      <c r="H13" s="11">
        <v>10</v>
      </c>
      <c r="I13" s="11">
        <v>10</v>
      </c>
      <c r="J13" s="21">
        <f t="shared" ref="J13:J15" si="0">I13-H13</f>
        <v>0</v>
      </c>
      <c r="K13" s="22">
        <f t="shared" ref="K13:K15" si="1">(J13/H13)</f>
        <v>0</v>
      </c>
      <c r="L13" s="1"/>
    </row>
    <row r="14" spans="1:12" ht="15" customHeight="1" x14ac:dyDescent="0.25">
      <c r="A14" s="9" t="s">
        <v>30</v>
      </c>
      <c r="B14" s="9" t="s">
        <v>11</v>
      </c>
      <c r="C14" s="9" t="s">
        <v>30</v>
      </c>
      <c r="D14" s="10" t="s">
        <v>34</v>
      </c>
      <c r="E14" s="11">
        <v>10</v>
      </c>
      <c r="F14" s="11">
        <v>10</v>
      </c>
      <c r="G14" s="11">
        <v>38860</v>
      </c>
      <c r="H14" s="11">
        <v>10</v>
      </c>
      <c r="I14" s="11">
        <v>10</v>
      </c>
      <c r="J14" s="21">
        <f t="shared" si="0"/>
        <v>0</v>
      </c>
      <c r="K14" s="22">
        <f t="shared" si="1"/>
        <v>0</v>
      </c>
      <c r="L14" s="1"/>
    </row>
    <row r="15" spans="1:12" x14ac:dyDescent="0.25">
      <c r="A15" s="9" t="s">
        <v>30</v>
      </c>
      <c r="B15" s="9" t="s">
        <v>30</v>
      </c>
      <c r="C15" s="9" t="s">
        <v>35</v>
      </c>
      <c r="D15" s="10" t="s">
        <v>36</v>
      </c>
      <c r="E15" s="11">
        <v>10</v>
      </c>
      <c r="F15" s="11">
        <v>10</v>
      </c>
      <c r="G15" s="11">
        <v>38860</v>
      </c>
      <c r="H15" s="11">
        <v>10</v>
      </c>
      <c r="I15" s="11">
        <v>10</v>
      </c>
      <c r="J15" s="21">
        <f t="shared" si="0"/>
        <v>0</v>
      </c>
      <c r="K15" s="22">
        <f t="shared" si="1"/>
        <v>0</v>
      </c>
      <c r="L15" s="1"/>
    </row>
    <row r="16" spans="1:12" ht="15" customHeight="1" x14ac:dyDescent="0.25">
      <c r="A16" s="9" t="s">
        <v>37</v>
      </c>
      <c r="B16" s="9" t="s">
        <v>30</v>
      </c>
      <c r="C16" s="9" t="s">
        <v>30</v>
      </c>
      <c r="D16" s="10" t="s">
        <v>38</v>
      </c>
      <c r="E16" s="11">
        <v>8867</v>
      </c>
      <c r="F16" s="11">
        <v>8867</v>
      </c>
      <c r="G16" s="11">
        <v>5358</v>
      </c>
      <c r="H16" s="11">
        <v>9122</v>
      </c>
      <c r="I16" s="11">
        <v>10135</v>
      </c>
      <c r="J16" s="21">
        <f>I16-H16</f>
        <v>1013</v>
      </c>
      <c r="K16" s="22">
        <f>(J16/H16)</f>
        <v>0.11105020828765622</v>
      </c>
      <c r="L16" s="1"/>
    </row>
    <row r="17" spans="1:12" ht="15" customHeight="1" x14ac:dyDescent="0.25">
      <c r="A17" s="9" t="s">
        <v>39</v>
      </c>
      <c r="B17" s="9" t="s">
        <v>30</v>
      </c>
      <c r="C17" s="9" t="s">
        <v>30</v>
      </c>
      <c r="D17" s="10" t="s">
        <v>40</v>
      </c>
      <c r="E17" s="11">
        <v>181592</v>
      </c>
      <c r="F17" s="11">
        <v>181592</v>
      </c>
      <c r="G17" s="11">
        <v>211666</v>
      </c>
      <c r="H17" s="11">
        <v>186822</v>
      </c>
      <c r="I17" s="11">
        <v>299156</v>
      </c>
      <c r="J17" s="21">
        <f>I17-H17</f>
        <v>112334</v>
      </c>
      <c r="K17" s="22">
        <f>(J17/H17)</f>
        <v>0.60128892742824724</v>
      </c>
      <c r="L17" s="1"/>
    </row>
    <row r="18" spans="1:12" x14ac:dyDescent="0.25">
      <c r="A18" s="9" t="s">
        <v>30</v>
      </c>
      <c r="B18" s="9" t="s">
        <v>41</v>
      </c>
      <c r="C18" s="9" t="s">
        <v>30</v>
      </c>
      <c r="D18" s="10" t="s">
        <v>42</v>
      </c>
      <c r="E18" s="11">
        <v>26942</v>
      </c>
      <c r="F18" s="11">
        <v>26942</v>
      </c>
      <c r="G18" s="11">
        <v>112943</v>
      </c>
      <c r="H18" s="11">
        <v>27718</v>
      </c>
      <c r="I18" s="11">
        <v>180484</v>
      </c>
      <c r="J18" s="21">
        <f>I18-H18</f>
        <v>152766</v>
      </c>
      <c r="K18" s="22">
        <f>(J18/H18)</f>
        <v>5.5114366115881372</v>
      </c>
      <c r="L18" s="1"/>
    </row>
    <row r="19" spans="1:12" ht="15" customHeight="1" x14ac:dyDescent="0.25">
      <c r="A19" s="9" t="s">
        <v>30</v>
      </c>
      <c r="B19" s="9" t="s">
        <v>11</v>
      </c>
      <c r="C19" s="9" t="s">
        <v>30</v>
      </c>
      <c r="D19" s="10" t="s">
        <v>43</v>
      </c>
      <c r="E19" s="11">
        <v>154650</v>
      </c>
      <c r="F19" s="11">
        <v>154650</v>
      </c>
      <c r="G19" s="11">
        <v>83620</v>
      </c>
      <c r="H19" s="11">
        <v>159104</v>
      </c>
      <c r="I19" s="11">
        <v>118672</v>
      </c>
      <c r="J19" s="21">
        <f>I19-H19</f>
        <v>-40432</v>
      </c>
      <c r="K19" s="22">
        <f>(J19/H19)</f>
        <v>-0.25412308930008043</v>
      </c>
      <c r="L19" s="1"/>
    </row>
    <row r="20" spans="1:12" ht="15" customHeight="1" x14ac:dyDescent="0.25">
      <c r="A20" s="9" t="s">
        <v>30</v>
      </c>
      <c r="B20" s="9" t="s">
        <v>44</v>
      </c>
      <c r="C20" s="9" t="s">
        <v>30</v>
      </c>
      <c r="D20" s="10" t="s">
        <v>45</v>
      </c>
      <c r="E20" s="11">
        <v>0</v>
      </c>
      <c r="F20" s="11">
        <v>0</v>
      </c>
      <c r="G20" s="11">
        <v>15103</v>
      </c>
      <c r="H20" s="11">
        <v>0</v>
      </c>
      <c r="I20" s="11">
        <v>0</v>
      </c>
      <c r="J20" s="25"/>
      <c r="K20" s="22" t="s">
        <v>30</v>
      </c>
      <c r="L20" s="1"/>
    </row>
    <row r="21" spans="1:12" ht="15" customHeight="1" x14ac:dyDescent="0.25">
      <c r="A21" s="9" t="s">
        <v>46</v>
      </c>
      <c r="B21" s="9" t="s">
        <v>30</v>
      </c>
      <c r="C21" s="9" t="s">
        <v>30</v>
      </c>
      <c r="D21" s="10" t="s">
        <v>47</v>
      </c>
      <c r="E21" s="11">
        <v>130051823</v>
      </c>
      <c r="F21" s="11">
        <v>149394784</v>
      </c>
      <c r="G21" s="11">
        <v>72012700</v>
      </c>
      <c r="H21" s="11">
        <v>133797312</v>
      </c>
      <c r="I21" s="11">
        <v>148770706</v>
      </c>
      <c r="J21" s="21">
        <f>I21-H21</f>
        <v>14973394</v>
      </c>
      <c r="K21" s="22">
        <f>(J21/H21)</f>
        <v>0.11191102254729901</v>
      </c>
      <c r="L21" s="1"/>
    </row>
    <row r="22" spans="1:12" ht="15" customHeight="1" x14ac:dyDescent="0.25">
      <c r="A22" s="9" t="s">
        <v>30</v>
      </c>
      <c r="B22" s="9" t="s">
        <v>41</v>
      </c>
      <c r="C22" s="9" t="s">
        <v>30</v>
      </c>
      <c r="D22" s="10" t="s">
        <v>48</v>
      </c>
      <c r="E22" s="11">
        <v>130051823</v>
      </c>
      <c r="F22" s="11">
        <v>149394784</v>
      </c>
      <c r="G22" s="11">
        <v>72012700</v>
      </c>
      <c r="H22" s="11">
        <v>133797312</v>
      </c>
      <c r="I22" s="11">
        <v>148770706</v>
      </c>
      <c r="J22" s="21">
        <f>I22-H22</f>
        <v>14973394</v>
      </c>
      <c r="K22" s="22">
        <f>(J22/H22)</f>
        <v>0.11191102254729901</v>
      </c>
      <c r="L22" s="1"/>
    </row>
    <row r="23" spans="1:12" ht="15" customHeight="1" x14ac:dyDescent="0.25">
      <c r="A23" s="9" t="s">
        <v>7</v>
      </c>
      <c r="B23" s="9" t="s">
        <v>30</v>
      </c>
      <c r="C23" s="9" t="s">
        <v>30</v>
      </c>
      <c r="D23" s="10" t="s">
        <v>49</v>
      </c>
      <c r="E23" s="11">
        <v>10</v>
      </c>
      <c r="F23" s="11">
        <v>64515</v>
      </c>
      <c r="G23" s="11">
        <v>1468837</v>
      </c>
      <c r="H23" s="11">
        <v>10</v>
      </c>
      <c r="I23" s="11">
        <v>20</v>
      </c>
      <c r="J23" s="21">
        <f>I23-H23</f>
        <v>10</v>
      </c>
      <c r="K23" s="22">
        <f>(J23/H23)</f>
        <v>1</v>
      </c>
      <c r="L23" s="1"/>
    </row>
    <row r="24" spans="1:12" ht="15" customHeight="1" x14ac:dyDescent="0.25">
      <c r="A24" s="9" t="s">
        <v>30</v>
      </c>
      <c r="B24" s="9" t="s">
        <v>37</v>
      </c>
      <c r="C24" s="9" t="s">
        <v>30</v>
      </c>
      <c r="D24" s="10" t="s">
        <v>50</v>
      </c>
      <c r="E24" s="11">
        <v>0</v>
      </c>
      <c r="F24" s="11">
        <v>0</v>
      </c>
      <c r="G24" s="11">
        <v>1033153</v>
      </c>
      <c r="H24" s="11">
        <v>0</v>
      </c>
      <c r="I24" s="11">
        <v>10</v>
      </c>
      <c r="J24" s="21">
        <f t="shared" ref="J24:J25" si="2">I24-H24</f>
        <v>10</v>
      </c>
      <c r="K24" s="22"/>
      <c r="L24" s="1"/>
    </row>
    <row r="25" spans="1:12" ht="15" customHeight="1" x14ac:dyDescent="0.25">
      <c r="A25" s="9" t="s">
        <v>30</v>
      </c>
      <c r="B25" s="9" t="s">
        <v>51</v>
      </c>
      <c r="C25" s="9" t="s">
        <v>30</v>
      </c>
      <c r="D25" s="10" t="s">
        <v>52</v>
      </c>
      <c r="E25" s="11">
        <v>10</v>
      </c>
      <c r="F25" s="11">
        <v>64515</v>
      </c>
      <c r="G25" s="11">
        <v>435684</v>
      </c>
      <c r="H25" s="11">
        <v>10</v>
      </c>
      <c r="I25" s="11">
        <v>10</v>
      </c>
      <c r="J25" s="21">
        <f t="shared" si="2"/>
        <v>0</v>
      </c>
      <c r="K25" s="22">
        <f t="shared" ref="K25" si="3">(J25/H25)</f>
        <v>0</v>
      </c>
      <c r="L25" s="1"/>
    </row>
    <row r="26" spans="1:12" x14ac:dyDescent="0.25">
      <c r="A26" s="9" t="s">
        <v>53</v>
      </c>
      <c r="B26" s="9" t="s">
        <v>30</v>
      </c>
      <c r="C26" s="9" t="s">
        <v>30</v>
      </c>
      <c r="D26" s="10" t="s">
        <v>54</v>
      </c>
      <c r="E26" s="11">
        <v>3851000</v>
      </c>
      <c r="F26" s="11">
        <v>3851000</v>
      </c>
      <c r="G26" s="11">
        <v>497941</v>
      </c>
      <c r="H26" s="11">
        <v>3961909</v>
      </c>
      <c r="I26" s="11">
        <v>0</v>
      </c>
      <c r="J26" s="21">
        <f>I26-H26</f>
        <v>-3961909</v>
      </c>
      <c r="K26" s="22">
        <f>(J26/H26)</f>
        <v>-1</v>
      </c>
      <c r="L26" s="1"/>
    </row>
    <row r="27" spans="1:12" x14ac:dyDescent="0.25">
      <c r="A27" s="16"/>
      <c r="B27" s="16" t="s">
        <v>90</v>
      </c>
      <c r="C27" s="16"/>
      <c r="D27" s="17" t="s">
        <v>91</v>
      </c>
      <c r="E27" s="18">
        <v>3851000</v>
      </c>
      <c r="F27" s="18">
        <v>3851000</v>
      </c>
      <c r="G27" s="18">
        <v>497941</v>
      </c>
      <c r="H27" s="18">
        <v>3961909</v>
      </c>
      <c r="I27" s="18">
        <v>0</v>
      </c>
      <c r="J27" s="23">
        <v>-3961909</v>
      </c>
      <c r="K27" s="24">
        <v>-1</v>
      </c>
      <c r="L27" s="1"/>
    </row>
    <row r="28" spans="1:12" x14ac:dyDescent="0.25">
      <c r="A28" s="16"/>
      <c r="B28" s="16"/>
      <c r="C28" s="16">
        <v>300</v>
      </c>
      <c r="D28" s="17" t="s">
        <v>92</v>
      </c>
      <c r="E28" s="18">
        <v>3851000</v>
      </c>
      <c r="F28" s="18">
        <v>3851000</v>
      </c>
      <c r="G28" s="18">
        <v>497941</v>
      </c>
      <c r="H28" s="18">
        <v>3961909</v>
      </c>
      <c r="I28" s="18">
        <v>0</v>
      </c>
      <c r="J28" s="23">
        <v>-3961909</v>
      </c>
      <c r="K28" s="24">
        <v>-1</v>
      </c>
      <c r="L28" s="1"/>
    </row>
    <row r="29" spans="1:12" ht="15" customHeight="1" x14ac:dyDescent="0.25">
      <c r="A29" s="9" t="s">
        <v>55</v>
      </c>
      <c r="B29" s="9" t="s">
        <v>30</v>
      </c>
      <c r="C29" s="9" t="s">
        <v>30</v>
      </c>
      <c r="D29" s="10" t="s">
        <v>56</v>
      </c>
      <c r="E29" s="11">
        <v>10</v>
      </c>
      <c r="F29" s="11">
        <v>10</v>
      </c>
      <c r="G29" s="11">
        <v>0</v>
      </c>
      <c r="H29" s="11">
        <v>10</v>
      </c>
      <c r="I29" s="11">
        <v>10</v>
      </c>
      <c r="J29" s="25"/>
      <c r="K29" s="22" t="s">
        <v>30</v>
      </c>
      <c r="L29" s="1"/>
    </row>
    <row r="30" spans="1:12" ht="15" customHeight="1" x14ac:dyDescent="0.25">
      <c r="A30" s="6" t="s">
        <v>30</v>
      </c>
      <c r="B30" s="6" t="s">
        <v>30</v>
      </c>
      <c r="C30" s="6" t="s">
        <v>30</v>
      </c>
      <c r="D30" s="7" t="s">
        <v>57</v>
      </c>
      <c r="E30" s="8">
        <v>134093312</v>
      </c>
      <c r="F30" s="8">
        <v>153500778</v>
      </c>
      <c r="G30" s="8">
        <v>86242886</v>
      </c>
      <c r="H30" s="8">
        <v>137955195</v>
      </c>
      <c r="I30" s="8">
        <v>149080037</v>
      </c>
      <c r="J30" s="19">
        <f>I30-H30</f>
        <v>11124842</v>
      </c>
      <c r="K30" s="20">
        <f>(J30/H30)</f>
        <v>8.0640979123693016E-2</v>
      </c>
      <c r="L30" s="1"/>
    </row>
    <row r="31" spans="1:12" ht="15" customHeight="1" x14ac:dyDescent="0.25">
      <c r="A31" s="9" t="s">
        <v>58</v>
      </c>
      <c r="B31" s="9" t="s">
        <v>30</v>
      </c>
      <c r="C31" s="9" t="s">
        <v>30</v>
      </c>
      <c r="D31" s="10" t="s">
        <v>59</v>
      </c>
      <c r="E31" s="11">
        <v>8874548</v>
      </c>
      <c r="F31" s="11">
        <v>8531433</v>
      </c>
      <c r="G31" s="11">
        <v>5602072</v>
      </c>
      <c r="H31" s="11">
        <v>9130134</v>
      </c>
      <c r="I31" s="11">
        <v>9051239</v>
      </c>
      <c r="J31" s="21">
        <f>I31-H31</f>
        <v>-78895</v>
      </c>
      <c r="K31" s="22">
        <f>(J31/H31)</f>
        <v>-8.6411656170654223E-3</v>
      </c>
      <c r="L31" s="1"/>
    </row>
    <row r="32" spans="1:12" ht="15" customHeight="1" x14ac:dyDescent="0.25">
      <c r="A32" s="9" t="s">
        <v>60</v>
      </c>
      <c r="B32" s="9" t="s">
        <v>30</v>
      </c>
      <c r="C32" s="9" t="s">
        <v>30</v>
      </c>
      <c r="D32" s="10" t="s">
        <v>61</v>
      </c>
      <c r="E32" s="11">
        <v>553613</v>
      </c>
      <c r="F32" s="11">
        <v>553613</v>
      </c>
      <c r="G32" s="11">
        <v>311813</v>
      </c>
      <c r="H32" s="11">
        <v>569555</v>
      </c>
      <c r="I32" s="11">
        <v>572154</v>
      </c>
      <c r="J32" s="21">
        <f>I32-H32</f>
        <v>2599</v>
      </c>
      <c r="K32" s="22">
        <f>(J32/H32)</f>
        <v>4.5632116301322963E-3</v>
      </c>
      <c r="L32" s="1"/>
    </row>
    <row r="33" spans="1:12" ht="15" customHeight="1" x14ac:dyDescent="0.25">
      <c r="A33" s="9" t="s">
        <v>62</v>
      </c>
      <c r="B33" s="9" t="s">
        <v>30</v>
      </c>
      <c r="C33" s="9" t="s">
        <v>30</v>
      </c>
      <c r="D33" s="10" t="s">
        <v>63</v>
      </c>
      <c r="E33" s="11">
        <v>20</v>
      </c>
      <c r="F33" s="11">
        <v>15753</v>
      </c>
      <c r="G33" s="11">
        <v>65661</v>
      </c>
      <c r="H33" s="11">
        <v>20</v>
      </c>
      <c r="I33" s="11">
        <v>20</v>
      </c>
      <c r="J33" s="21">
        <f t="shared" ref="J33:J35" si="4">I33-H33</f>
        <v>0</v>
      </c>
      <c r="K33" s="22">
        <f t="shared" ref="K33:K35" si="5">(J33/H33)</f>
        <v>0</v>
      </c>
      <c r="L33" s="1"/>
    </row>
    <row r="34" spans="1:12" ht="15" customHeight="1" x14ac:dyDescent="0.25">
      <c r="A34" s="9" t="s">
        <v>30</v>
      </c>
      <c r="B34" s="9" t="s">
        <v>41</v>
      </c>
      <c r="C34" s="9" t="s">
        <v>30</v>
      </c>
      <c r="D34" s="10" t="s">
        <v>64</v>
      </c>
      <c r="E34" s="11">
        <v>10</v>
      </c>
      <c r="F34" s="11">
        <v>10</v>
      </c>
      <c r="G34" s="11">
        <v>0</v>
      </c>
      <c r="H34" s="11">
        <v>10</v>
      </c>
      <c r="I34" s="11">
        <v>10</v>
      </c>
      <c r="J34" s="21">
        <f t="shared" si="4"/>
        <v>0</v>
      </c>
      <c r="K34" s="22">
        <f t="shared" si="5"/>
        <v>0</v>
      </c>
      <c r="L34" s="1"/>
    </row>
    <row r="35" spans="1:12" ht="15" customHeight="1" x14ac:dyDescent="0.25">
      <c r="A35" s="9" t="s">
        <v>30</v>
      </c>
      <c r="B35" s="9" t="s">
        <v>65</v>
      </c>
      <c r="C35" s="9" t="s">
        <v>30</v>
      </c>
      <c r="D35" s="10" t="s">
        <v>66</v>
      </c>
      <c r="E35" s="11">
        <v>10</v>
      </c>
      <c r="F35" s="11">
        <v>15743</v>
      </c>
      <c r="G35" s="11">
        <v>65661</v>
      </c>
      <c r="H35" s="11">
        <v>10</v>
      </c>
      <c r="I35" s="11">
        <v>10</v>
      </c>
      <c r="J35" s="21">
        <f t="shared" si="4"/>
        <v>0</v>
      </c>
      <c r="K35" s="22">
        <f t="shared" si="5"/>
        <v>0</v>
      </c>
      <c r="L35" s="1"/>
    </row>
    <row r="36" spans="1:12" ht="15" customHeight="1" x14ac:dyDescent="0.25">
      <c r="A36" s="9" t="s">
        <v>67</v>
      </c>
      <c r="B36" s="9" t="s">
        <v>30</v>
      </c>
      <c r="C36" s="9" t="s">
        <v>30</v>
      </c>
      <c r="D36" s="10" t="s">
        <v>68</v>
      </c>
      <c r="E36" s="11">
        <v>26952</v>
      </c>
      <c r="F36" s="11">
        <v>105060</v>
      </c>
      <c r="G36" s="11">
        <v>171555</v>
      </c>
      <c r="H36" s="11">
        <v>27728</v>
      </c>
      <c r="I36" s="11">
        <v>180494</v>
      </c>
      <c r="J36" s="21">
        <f t="shared" ref="J36:J38" si="6">I36-H36</f>
        <v>152766</v>
      </c>
      <c r="K36" s="22">
        <f>(J36/H36)</f>
        <v>5.5094489324870164</v>
      </c>
      <c r="L36" s="1"/>
    </row>
    <row r="37" spans="1:12" ht="15" customHeight="1" x14ac:dyDescent="0.25">
      <c r="A37" s="9" t="s">
        <v>30</v>
      </c>
      <c r="B37" s="9" t="s">
        <v>44</v>
      </c>
      <c r="C37" s="9" t="s">
        <v>30</v>
      </c>
      <c r="D37" s="10" t="s">
        <v>69</v>
      </c>
      <c r="E37" s="11">
        <v>26952</v>
      </c>
      <c r="F37" s="11">
        <v>105060</v>
      </c>
      <c r="G37" s="11">
        <v>171555</v>
      </c>
      <c r="H37" s="11">
        <v>27728</v>
      </c>
      <c r="I37" s="11">
        <v>180494</v>
      </c>
      <c r="J37" s="21">
        <f t="shared" si="6"/>
        <v>152766</v>
      </c>
      <c r="K37" s="22">
        <f>(J37/H37)</f>
        <v>5.5094489324870164</v>
      </c>
      <c r="L37" s="1"/>
    </row>
    <row r="38" spans="1:12" x14ac:dyDescent="0.25">
      <c r="A38" s="9" t="s">
        <v>70</v>
      </c>
      <c r="B38" s="9" t="s">
        <v>30</v>
      </c>
      <c r="C38" s="9" t="s">
        <v>30</v>
      </c>
      <c r="D38" s="10" t="s">
        <v>71</v>
      </c>
      <c r="E38" s="11">
        <v>292976</v>
      </c>
      <c r="F38" s="11">
        <v>292976</v>
      </c>
      <c r="G38" s="11">
        <v>127454</v>
      </c>
      <c r="H38" s="11">
        <v>301414</v>
      </c>
      <c r="I38" s="11">
        <v>461670</v>
      </c>
      <c r="J38" s="21">
        <f t="shared" si="6"/>
        <v>160256</v>
      </c>
      <c r="K38" s="22">
        <f>(J38/H38)</f>
        <v>0.53168067840246303</v>
      </c>
      <c r="L38" s="1"/>
    </row>
    <row r="39" spans="1:12" ht="15" customHeight="1" x14ac:dyDescent="0.25">
      <c r="A39" s="9" t="s">
        <v>30</v>
      </c>
      <c r="B39" s="9" t="s">
        <v>65</v>
      </c>
      <c r="C39" s="9" t="s">
        <v>30</v>
      </c>
      <c r="D39" s="10" t="s">
        <v>72</v>
      </c>
      <c r="E39" s="11">
        <v>0</v>
      </c>
      <c r="F39" s="11">
        <v>0</v>
      </c>
      <c r="G39" s="11">
        <v>0</v>
      </c>
      <c r="H39" s="11">
        <v>0</v>
      </c>
      <c r="I39" s="11">
        <v>123456</v>
      </c>
      <c r="J39" s="21">
        <f t="shared" ref="J39:J51" si="7">I39-H39</f>
        <v>123456</v>
      </c>
      <c r="K39" s="22"/>
      <c r="L39" s="1"/>
    </row>
    <row r="40" spans="1:12" ht="15" customHeight="1" x14ac:dyDescent="0.25">
      <c r="A40" s="9" t="s">
        <v>30</v>
      </c>
      <c r="B40" s="9" t="s">
        <v>32</v>
      </c>
      <c r="C40" s="9" t="s">
        <v>30</v>
      </c>
      <c r="D40" s="10" t="s">
        <v>73</v>
      </c>
      <c r="E40" s="11">
        <v>0</v>
      </c>
      <c r="F40" s="11">
        <v>0</v>
      </c>
      <c r="G40" s="11">
        <v>0</v>
      </c>
      <c r="H40" s="11">
        <v>0</v>
      </c>
      <c r="I40" s="11">
        <v>46843</v>
      </c>
      <c r="J40" s="21">
        <f t="shared" si="7"/>
        <v>46843</v>
      </c>
      <c r="K40" s="22"/>
      <c r="L40" s="1"/>
    </row>
    <row r="41" spans="1:12" ht="15" customHeight="1" x14ac:dyDescent="0.25">
      <c r="A41" s="62" t="s">
        <v>30</v>
      </c>
      <c r="B41" s="62" t="s">
        <v>37</v>
      </c>
      <c r="C41" s="62" t="s">
        <v>30</v>
      </c>
      <c r="D41" s="63" t="s">
        <v>74</v>
      </c>
      <c r="E41" s="64">
        <v>75531</v>
      </c>
      <c r="F41" s="64">
        <v>75531</v>
      </c>
      <c r="G41" s="64">
        <v>0</v>
      </c>
      <c r="H41" s="64">
        <v>77706</v>
      </c>
      <c r="I41" s="64">
        <v>70390</v>
      </c>
      <c r="J41" s="65">
        <f t="shared" si="7"/>
        <v>-7316</v>
      </c>
      <c r="K41" s="66">
        <f t="shared" ref="K41:K51" si="8">(J41/H41)</f>
        <v>-9.4149743906519451E-2</v>
      </c>
      <c r="L41" s="1"/>
    </row>
    <row r="42" spans="1:12" ht="15" customHeight="1" x14ac:dyDescent="0.25">
      <c r="A42" s="57" t="s">
        <v>30</v>
      </c>
      <c r="B42" s="57" t="s">
        <v>15</v>
      </c>
      <c r="C42" s="57" t="s">
        <v>30</v>
      </c>
      <c r="D42" s="58" t="s">
        <v>75</v>
      </c>
      <c r="E42" s="59">
        <v>199918</v>
      </c>
      <c r="F42" s="59">
        <v>199918</v>
      </c>
      <c r="G42" s="59">
        <v>127454</v>
      </c>
      <c r="H42" s="59">
        <v>205676</v>
      </c>
      <c r="I42" s="59">
        <v>219912</v>
      </c>
      <c r="J42" s="60">
        <f t="shared" si="7"/>
        <v>14236</v>
      </c>
      <c r="K42" s="61">
        <f t="shared" si="8"/>
        <v>6.9215659581088704E-2</v>
      </c>
      <c r="L42" s="1"/>
    </row>
    <row r="43" spans="1:12" ht="15" customHeight="1" x14ac:dyDescent="0.25">
      <c r="A43" s="9" t="s">
        <v>30</v>
      </c>
      <c r="B43" s="9" t="s">
        <v>44</v>
      </c>
      <c r="C43" s="9" t="s">
        <v>30</v>
      </c>
      <c r="D43" s="10" t="s">
        <v>76</v>
      </c>
      <c r="E43" s="11">
        <v>17527</v>
      </c>
      <c r="F43" s="11">
        <v>17527</v>
      </c>
      <c r="G43" s="11">
        <v>0</v>
      </c>
      <c r="H43" s="11">
        <v>18032</v>
      </c>
      <c r="I43" s="11">
        <v>1069</v>
      </c>
      <c r="J43" s="21">
        <f t="shared" si="7"/>
        <v>-16963</v>
      </c>
      <c r="K43" s="22">
        <f t="shared" si="8"/>
        <v>-0.94071650399290152</v>
      </c>
      <c r="L43" s="1"/>
    </row>
    <row r="44" spans="1:12" ht="15" customHeight="1" x14ac:dyDescent="0.25">
      <c r="A44" s="9" t="s">
        <v>77</v>
      </c>
      <c r="B44" s="9" t="s">
        <v>30</v>
      </c>
      <c r="C44" s="9" t="s">
        <v>30</v>
      </c>
      <c r="D44" s="10" t="s">
        <v>78</v>
      </c>
      <c r="E44" s="11">
        <v>124345173</v>
      </c>
      <c r="F44" s="11">
        <v>124345173</v>
      </c>
      <c r="G44" s="11">
        <v>60307581</v>
      </c>
      <c r="H44" s="11">
        <v>127926314</v>
      </c>
      <c r="I44" s="11">
        <v>138814430</v>
      </c>
      <c r="J44" s="21">
        <f t="shared" si="7"/>
        <v>10888116</v>
      </c>
      <c r="K44" s="22">
        <f t="shared" si="8"/>
        <v>8.511240306665914E-2</v>
      </c>
      <c r="L44" s="1"/>
    </row>
    <row r="45" spans="1:12" ht="15" customHeight="1" x14ac:dyDescent="0.25">
      <c r="A45" s="9" t="s">
        <v>30</v>
      </c>
      <c r="B45" s="9" t="s">
        <v>41</v>
      </c>
      <c r="C45" s="9" t="s">
        <v>30</v>
      </c>
      <c r="D45" s="10" t="s">
        <v>79</v>
      </c>
      <c r="E45" s="11">
        <v>593065</v>
      </c>
      <c r="F45" s="11">
        <v>823662</v>
      </c>
      <c r="G45" s="11">
        <v>361348</v>
      </c>
      <c r="H45" s="11">
        <v>610145</v>
      </c>
      <c r="I45" s="11">
        <v>1601404</v>
      </c>
      <c r="J45" s="21">
        <f t="shared" si="7"/>
        <v>991259</v>
      </c>
      <c r="K45" s="22">
        <f t="shared" si="8"/>
        <v>1.6246285718968443</v>
      </c>
      <c r="L45" s="1"/>
    </row>
    <row r="46" spans="1:12" ht="15" customHeight="1" x14ac:dyDescent="0.25">
      <c r="A46" s="9" t="s">
        <v>30</v>
      </c>
      <c r="B46" s="9" t="s">
        <v>11</v>
      </c>
      <c r="C46" s="9" t="s">
        <v>30</v>
      </c>
      <c r="D46" s="10" t="s">
        <v>80</v>
      </c>
      <c r="E46" s="11">
        <v>123752108</v>
      </c>
      <c r="F46" s="11">
        <v>123521511</v>
      </c>
      <c r="G46" s="11">
        <v>59946233</v>
      </c>
      <c r="H46" s="11">
        <v>127316169</v>
      </c>
      <c r="I46" s="11">
        <v>137213026</v>
      </c>
      <c r="J46" s="21">
        <f t="shared" si="7"/>
        <v>9896857</v>
      </c>
      <c r="K46" s="22">
        <f t="shared" si="8"/>
        <v>7.7734486340065731E-2</v>
      </c>
      <c r="L46" s="1"/>
    </row>
    <row r="47" spans="1:12" ht="15" customHeight="1" x14ac:dyDescent="0.25">
      <c r="A47" s="9" t="s">
        <v>81</v>
      </c>
      <c r="B47" s="9" t="s">
        <v>30</v>
      </c>
      <c r="C47" s="9" t="s">
        <v>30</v>
      </c>
      <c r="D47" s="10" t="s">
        <v>82</v>
      </c>
      <c r="E47" s="11">
        <v>10</v>
      </c>
      <c r="F47" s="11">
        <v>10</v>
      </c>
      <c r="G47" s="11">
        <v>0</v>
      </c>
      <c r="H47" s="11">
        <v>10</v>
      </c>
      <c r="I47" s="11">
        <v>10</v>
      </c>
      <c r="J47" s="21">
        <f t="shared" si="7"/>
        <v>0</v>
      </c>
      <c r="K47" s="22">
        <f t="shared" si="8"/>
        <v>0</v>
      </c>
      <c r="L47" s="1"/>
    </row>
    <row r="48" spans="1:12" ht="15" customHeight="1" x14ac:dyDescent="0.25">
      <c r="A48" s="9" t="s">
        <v>30</v>
      </c>
      <c r="B48" s="9" t="s">
        <v>37</v>
      </c>
      <c r="C48" s="9" t="s">
        <v>30</v>
      </c>
      <c r="D48" s="10" t="s">
        <v>50</v>
      </c>
      <c r="E48" s="11">
        <v>10</v>
      </c>
      <c r="F48" s="11">
        <v>10</v>
      </c>
      <c r="G48" s="11">
        <v>0</v>
      </c>
      <c r="H48" s="11">
        <v>10</v>
      </c>
      <c r="I48" s="11">
        <v>10</v>
      </c>
      <c r="J48" s="21">
        <f t="shared" si="7"/>
        <v>0</v>
      </c>
      <c r="K48" s="22">
        <f t="shared" si="8"/>
        <v>0</v>
      </c>
      <c r="L48" s="1"/>
    </row>
    <row r="49" spans="1:12" ht="15" customHeight="1" x14ac:dyDescent="0.25">
      <c r="A49" s="9" t="s">
        <v>83</v>
      </c>
      <c r="B49" s="9" t="s">
        <v>30</v>
      </c>
      <c r="C49" s="9" t="s">
        <v>30</v>
      </c>
      <c r="D49" s="10" t="s">
        <v>84</v>
      </c>
      <c r="E49" s="11">
        <v>10</v>
      </c>
      <c r="F49" s="11">
        <v>19656750</v>
      </c>
      <c r="G49" s="11">
        <v>19656750</v>
      </c>
      <c r="H49" s="11">
        <v>10</v>
      </c>
      <c r="I49" s="11">
        <v>10</v>
      </c>
      <c r="J49" s="21">
        <f t="shared" si="7"/>
        <v>0</v>
      </c>
      <c r="K49" s="22">
        <f t="shared" si="8"/>
        <v>0</v>
      </c>
      <c r="L49" s="1"/>
    </row>
    <row r="50" spans="1:12" ht="15" customHeight="1" x14ac:dyDescent="0.25">
      <c r="A50" s="9" t="s">
        <v>30</v>
      </c>
      <c r="B50" s="9" t="s">
        <v>15</v>
      </c>
      <c r="C50" s="9" t="s">
        <v>30</v>
      </c>
      <c r="D50" s="10" t="s">
        <v>85</v>
      </c>
      <c r="E50" s="11">
        <v>10</v>
      </c>
      <c r="F50" s="11">
        <v>19656750</v>
      </c>
      <c r="G50" s="11">
        <v>19656750</v>
      </c>
      <c r="H50" s="11">
        <v>10</v>
      </c>
      <c r="I50" s="11">
        <v>10</v>
      </c>
      <c r="J50" s="21">
        <f t="shared" si="7"/>
        <v>0</v>
      </c>
      <c r="K50" s="22">
        <f t="shared" si="8"/>
        <v>0</v>
      </c>
      <c r="L50" s="1"/>
    </row>
    <row r="51" spans="1:12" ht="15" customHeight="1" x14ac:dyDescent="0.25">
      <c r="A51" s="52" t="s">
        <v>86</v>
      </c>
      <c r="B51" s="52" t="s">
        <v>30</v>
      </c>
      <c r="C51" s="52" t="s">
        <v>30</v>
      </c>
      <c r="D51" s="53" t="s">
        <v>87</v>
      </c>
      <c r="E51" s="54">
        <v>10</v>
      </c>
      <c r="F51" s="54">
        <v>10</v>
      </c>
      <c r="G51" s="54">
        <v>0</v>
      </c>
      <c r="H51" s="54">
        <v>10</v>
      </c>
      <c r="I51" s="54">
        <v>10</v>
      </c>
      <c r="J51" s="55">
        <f t="shared" si="7"/>
        <v>0</v>
      </c>
      <c r="K51" s="56">
        <f t="shared" si="8"/>
        <v>0</v>
      </c>
      <c r="L51" s="1"/>
    </row>
    <row r="52" spans="1:12" ht="6.75" customHeight="1" x14ac:dyDescent="0.25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1"/>
    </row>
    <row r="53" spans="1:1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5" customHeight="1" x14ac:dyDescent="0.25">
      <c r="A54" s="28" t="s">
        <v>88</v>
      </c>
      <c r="B54" s="29"/>
      <c r="C54" s="29"/>
      <c r="D54" s="29"/>
      <c r="E54" s="12">
        <v>134066330</v>
      </c>
      <c r="F54" s="12">
        <v>133738948</v>
      </c>
      <c r="G54" s="12">
        <v>66414581</v>
      </c>
      <c r="H54" s="12">
        <v>137927437</v>
      </c>
      <c r="I54" s="12">
        <v>148899513</v>
      </c>
      <c r="J54" s="12">
        <v>10972076</v>
      </c>
      <c r="K54" s="13">
        <v>7.9549625793452539E-2</v>
      </c>
      <c r="L54" s="1"/>
    </row>
    <row r="55" spans="1:12" ht="15" customHeight="1" x14ac:dyDescent="0.25">
      <c r="A55" s="30" t="s">
        <v>89</v>
      </c>
      <c r="B55" s="31"/>
      <c r="C55" s="31"/>
      <c r="D55" s="31"/>
      <c r="E55" s="31"/>
      <c r="F55" s="31"/>
      <c r="G55" s="31"/>
      <c r="H55" s="31"/>
      <c r="I55" s="31"/>
      <c r="J55" s="1"/>
      <c r="K55" s="1"/>
      <c r="L55" s="1"/>
    </row>
    <row r="56" spans="1:12" ht="5.099999999999999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</sheetData>
  <mergeCells count="17">
    <mergeCell ref="A1:I1"/>
    <mergeCell ref="A2:I2"/>
    <mergeCell ref="A3:I3"/>
    <mergeCell ref="A5:B5"/>
    <mergeCell ref="C5:F5"/>
    <mergeCell ref="J10:J11"/>
    <mergeCell ref="K10:K11"/>
    <mergeCell ref="A54:D54"/>
    <mergeCell ref="A55:I55"/>
    <mergeCell ref="A6:B6"/>
    <mergeCell ref="C6:F6"/>
    <mergeCell ref="A7:B7"/>
    <mergeCell ref="C7:F7"/>
    <mergeCell ref="A9:A11"/>
    <mergeCell ref="B9:B11"/>
    <mergeCell ref="C9:C11"/>
    <mergeCell ref="D9:D11"/>
  </mergeCells>
  <pageMargins left="0.51181102362204722" right="0.39370078740157483" top="0.39370078740157483" bottom="0" header="0" footer="0"/>
  <pageSetup scale="79" fitToHeight="0" orientation="landscape" r:id="rId1"/>
  <rowBreaks count="1" manualBreakCount="1">
    <brk id="41" max="10" man="1"/>
  </rowBreaks>
  <ignoredErrors>
    <ignoredError sqref="A13:C47 A49:C51 B48 E9:K9 I5:I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2026-09-30T17:28:38Z</dcterms:modified>
</cp:coreProperties>
</file>