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ED14D82-7688-414A-AAC8-624A654B8B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analitico'!$A$1:$K$66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" i="1" l="1"/>
  <c r="K61" i="1" s="1"/>
  <c r="J60" i="1"/>
  <c r="K60" i="1" s="1"/>
  <c r="J59" i="1"/>
  <c r="K59" i="1" s="1"/>
  <c r="K58" i="1"/>
  <c r="J58" i="1"/>
  <c r="J57" i="1"/>
  <c r="K57" i="1" s="1"/>
  <c r="J56" i="1"/>
  <c r="K56" i="1" s="1"/>
  <c r="J55" i="1"/>
  <c r="K55" i="1" s="1"/>
  <c r="K54" i="1"/>
  <c r="J54" i="1"/>
  <c r="J53" i="1"/>
  <c r="K53" i="1" s="1"/>
  <c r="J52" i="1"/>
  <c r="K52" i="1" s="1"/>
  <c r="J51" i="1"/>
  <c r="J50" i="1"/>
  <c r="J49" i="1"/>
  <c r="J48" i="1"/>
  <c r="K48" i="1" s="1"/>
  <c r="J47" i="1"/>
  <c r="J46" i="1"/>
  <c r="J45" i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K33" i="1"/>
  <c r="K32" i="1"/>
  <c r="K31" i="1"/>
  <c r="K30" i="1"/>
  <c r="K29" i="1"/>
  <c r="K27" i="1"/>
  <c r="K25" i="1"/>
  <c r="K24" i="1"/>
  <c r="K23" i="1"/>
  <c r="K22" i="1"/>
  <c r="J33" i="1"/>
  <c r="J32" i="1"/>
  <c r="J31" i="1"/>
  <c r="J30" i="1"/>
  <c r="J29" i="1"/>
  <c r="J28" i="1"/>
  <c r="J27" i="1"/>
  <c r="J25" i="1"/>
  <c r="J24" i="1"/>
  <c r="J23" i="1"/>
  <c r="J22" i="1"/>
  <c r="J21" i="1"/>
  <c r="J26" i="1"/>
  <c r="J15" i="1" l="1"/>
  <c r="K15" i="1" s="1"/>
  <c r="J14" i="1"/>
  <c r="K14" i="1" s="1"/>
  <c r="J13" i="1"/>
  <c r="K13" i="1" s="1"/>
  <c r="J35" i="1"/>
  <c r="K35" i="1" s="1"/>
  <c r="J34" i="1"/>
  <c r="K34" i="1" s="1"/>
  <c r="J20" i="1"/>
  <c r="K20" i="1" s="1"/>
  <c r="J19" i="1"/>
  <c r="K19" i="1" s="1"/>
  <c r="J18" i="1"/>
  <c r="K18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<sst xmlns="http://schemas.openxmlformats.org/spreadsheetml/2006/main" count="234" uniqueCount="113">
  <si>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</si>
  <si>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</si>
  <si>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</si>
  <si>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</si>
  <si>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</si>
  <si>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</si>
  <si>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</si>
  <si>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</si>
  <si>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</si>
  <si>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</si>
  <si>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</si>
  <si>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</si>
  <si>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</si>
  <si>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DIRECCIÓN DE OBRAS HIDRÁULICAS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</si>
  <si>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</si>
  <si>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</si>
  <si>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</si>
  <si>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</si>
  <si>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</si>
  <si>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</si>
  <si>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</si>
  <si>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</si>
  <si>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</si>
  <si>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</si>
  <si>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</si>
  <si>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</si>
  <si>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</si>
  <si>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</si>
  <si>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</si>
  <si>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</si>
  <si>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</si>
  <si>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</si>
  <si>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</si>
  <si>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</si>
  <si>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</si>
  <si>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</si>
  <si>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</si>
  <si>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</si>
  <si>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</si>
  <si>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</si>
  <si>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</si>
  <si>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</si>
  <si>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</si>
  <si>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</si>
  <si>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</si>
  <si>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</si>
  <si>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</si>
  <si>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</si>
  <si>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</si>
  <si>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</si>
  <si>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</si>
  <si>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</si>
  <si>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</si>
  <si>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</si>
  <si>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</si>
  <si>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</si>
  <si>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</si>
  <si>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</si>
  <si>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</si>
  <si>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</si>
  <si>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</si>
  <si>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</si>
  <si>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</si>
  <si>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</si>
  <si>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</si>
  <si>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</si>
  <si>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</si>
  <si>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</si>
  <si>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</si>
  <si>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</si>
  <si>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</si>
  <si>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</si>
  <si>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</si>
  <si>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234</t>
    </r>
  </si>
  <si>
    <r>
      <rPr>
        <sz val="10"/>
        <rFont val="Times New Roman"/>
        <family val="1"/>
      </rPr>
      <t>Conservaciones por Administración Directa-Dirección de Vialidad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</si>
  <si>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</si>
  <si>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</si>
  <si>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</si>
  <si>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</si>
  <si>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</si>
  <si>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</si>
  <si>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</si>
  <si>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Terrenos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</si>
  <si>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</si>
  <si>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</si>
  <si>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</si>
  <si>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</si>
  <si>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</si>
  <si>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</si>
  <si>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</si>
  <si>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</si>
  <si>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</si>
  <si>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</si>
  <si>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</si>
  <si>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</si>
  <si>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</si>
  <si>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</si>
  <si>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</si>
  <si>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</si>
  <si>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</si>
  <si>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Del Gobierno Central</t>
  </si>
  <si>
    <t>300</t>
  </si>
  <si>
    <t>De Programa de Infraestructura para el  Buen Vivir</t>
  </si>
  <si>
    <t>01</t>
  </si>
  <si>
    <t>Devoluciones</t>
  </si>
  <si>
    <t>Compensaciones por Daños a Terceros y/o a la Propiedad</t>
  </si>
  <si>
    <t>Variación
 monto $
(5) - (4)</t>
  </si>
  <si>
    <t xml:space="preserve">   Variación
 %
(6) / (4)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</si>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</sst>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color indexed="8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/>
      <right/>
      <top style="thin">
        <color indexed="9"/>
      </top>
      <bottom/>
      <diagonal/>
    </border>
  </borders>
  <cellStyleXfs count="3">
    <xf numFmtId="0" fontId="0" fillId="0" borderId="0"/>
    <xf numFmtId="0" fontId="9" fillId="0" borderId="1"/>
    <xf numFmtId="0" fontId="10" fillId="0" borderId="1"/>
  </cellStyleXfs>
  <cellXfs count="6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29" borderId="8" xfId="0" applyFont="1" applyFill="1" applyBorder="1" applyAlignment="1">
      <alignment horizontal="center" vertical="top" wrapText="1"/>
    </xf>
    <xf numFmtId="0" fontId="2" fillId="30" borderId="8" xfId="0" applyFont="1" applyFill="1" applyBorder="1" applyAlignment="1">
      <alignment horizontal="left" vertical="top" wrapText="1"/>
    </xf>
    <xf numFmtId="3" fontId="2" fillId="31" borderId="8" xfId="0" applyNumberFormat="1" applyFont="1" applyFill="1" applyBorder="1" applyAlignment="1">
      <alignment horizontal="right" vertical="top" wrapText="1"/>
    </xf>
    <xf numFmtId="164" fontId="2" fillId="32" borderId="8" xfId="0" applyNumberFormat="1" applyFont="1" applyFill="1" applyBorder="1" applyAlignment="1">
      <alignment horizontal="right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4" borderId="12" xfId="0" applyFont="1" applyFill="1" applyBorder="1" applyAlignment="1">
      <alignment horizontal="left" vertical="top" wrapText="1"/>
    </xf>
    <xf numFmtId="3" fontId="3" fillId="35" borderId="12" xfId="0" applyNumberFormat="1" applyFont="1" applyFill="1" applyBorder="1" applyAlignment="1">
      <alignment horizontal="right" vertical="top" wrapText="1"/>
    </xf>
    <xf numFmtId="164" fontId="3" fillId="36" borderId="12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3" fontId="2" fillId="40" borderId="9" xfId="0" applyNumberFormat="1" applyFont="1" applyFill="1" applyBorder="1" applyAlignment="1">
      <alignment horizontal="right" vertical="center" wrapText="1"/>
    </xf>
    <xf numFmtId="164" fontId="2" fillId="41" borderId="9" xfId="0" applyNumberFormat="1" applyFont="1" applyFill="1" applyBorder="1" applyAlignment="1">
      <alignment horizontal="right" vertical="center" wrapText="1"/>
    </xf>
    <xf numFmtId="0" fontId="6" fillId="26" borderId="10" xfId="0" applyFont="1" applyFill="1" applyBorder="1" applyAlignment="1">
      <alignment horizontal="center" vertical="top" wrapText="1"/>
    </xf>
    <xf numFmtId="0" fontId="6" fillId="25" borderId="10" xfId="0" applyFont="1" applyFill="1" applyBorder="1" applyAlignment="1">
      <alignment horizontal="center" vertical="top" wrapText="1"/>
    </xf>
    <xf numFmtId="0" fontId="3" fillId="44" borderId="12" xfId="1" applyFont="1" applyFill="1" applyBorder="1" applyAlignment="1">
      <alignment horizontal="center" vertical="top" wrapText="1"/>
    </xf>
    <xf numFmtId="0" fontId="3" fillId="44" borderId="12" xfId="1" applyFont="1" applyFill="1" applyBorder="1" applyAlignment="1">
      <alignment horizontal="left" vertical="top" wrapText="1"/>
    </xf>
    <xf numFmtId="3" fontId="3" fillId="44" borderId="12" xfId="0" applyNumberFormat="1" applyFont="1" applyFill="1" applyBorder="1" applyAlignment="1">
      <alignment horizontal="right" vertical="top" wrapText="1"/>
    </xf>
    <xf numFmtId="0" fontId="3" fillId="44" borderId="12" xfId="0" applyFont="1" applyFill="1" applyBorder="1" applyAlignment="1">
      <alignment horizontal="center" vertical="top" wrapText="1"/>
    </xf>
    <xf numFmtId="0" fontId="11" fillId="44" borderId="14" xfId="2" applyFont="1" applyFill="1" applyBorder="1" applyAlignment="1">
      <alignment horizontal="center" vertical="top" wrapText="1"/>
    </xf>
    <xf numFmtId="0" fontId="3" fillId="44" borderId="12" xfId="0" applyFont="1" applyFill="1" applyBorder="1" applyAlignment="1">
      <alignment horizontal="left" vertical="top" wrapText="1"/>
    </xf>
    <xf numFmtId="0" fontId="3" fillId="33" borderId="15" xfId="0" applyFont="1" applyFill="1" applyBorder="1" applyAlignment="1">
      <alignment horizontal="center" vertical="top" wrapText="1"/>
    </xf>
    <xf numFmtId="0" fontId="3" fillId="34" borderId="15" xfId="0" applyFont="1" applyFill="1" applyBorder="1" applyAlignment="1">
      <alignment horizontal="left" vertical="top" wrapText="1"/>
    </xf>
    <xf numFmtId="3" fontId="3" fillId="35" borderId="15" xfId="0" applyNumberFormat="1" applyFont="1" applyFill="1" applyBorder="1" applyAlignment="1">
      <alignment horizontal="right" vertical="top" wrapText="1"/>
    </xf>
    <xf numFmtId="164" fontId="3" fillId="36" borderId="15" xfId="0" applyNumberFormat="1" applyFont="1" applyFill="1" applyBorder="1" applyAlignment="1">
      <alignment horizontal="right" vertical="top" wrapText="1"/>
    </xf>
    <xf numFmtId="3" fontId="3" fillId="35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3" borderId="16" xfId="0" applyFont="1" applyFill="1" applyBorder="1" applyAlignment="1">
      <alignment horizontal="center" vertical="top" wrapText="1"/>
    </xf>
    <xf numFmtId="0" fontId="3" fillId="34" borderId="16" xfId="0" applyFont="1" applyFill="1" applyBorder="1" applyAlignment="1">
      <alignment horizontal="left" vertical="top" wrapText="1"/>
    </xf>
    <xf numFmtId="3" fontId="3" fillId="35" borderId="16" xfId="0" applyNumberFormat="1" applyFont="1" applyFill="1" applyBorder="1" applyAlignment="1">
      <alignment horizontal="right" vertical="top" wrapText="1"/>
    </xf>
    <xf numFmtId="164" fontId="3" fillId="36" borderId="16" xfId="0" applyNumberFormat="1" applyFont="1" applyFill="1" applyBorder="1" applyAlignment="1">
      <alignment horizontal="right" vertical="top" wrapText="1"/>
    </xf>
    <xf numFmtId="0" fontId="3" fillId="44" borderId="16" xfId="0" applyFont="1" applyFill="1" applyBorder="1" applyAlignment="1">
      <alignment horizontal="center" vertical="top" wrapText="1"/>
    </xf>
    <xf numFmtId="0" fontId="11" fillId="44" borderId="17" xfId="2" applyFont="1" applyFill="1" applyBorder="1" applyAlignment="1">
      <alignment horizontal="center" vertical="top" wrapText="1"/>
    </xf>
    <xf numFmtId="0" fontId="3" fillId="44" borderId="16" xfId="0" applyFont="1" applyFill="1" applyBorder="1" applyAlignment="1">
      <alignment horizontal="left" vertical="top" wrapText="1"/>
    </xf>
    <xf numFmtId="3" fontId="3" fillId="44" borderId="16" xfId="0" applyNumberFormat="1" applyFont="1" applyFill="1" applyBorder="1" applyAlignment="1">
      <alignment horizontal="right" vertical="top" wrapText="1"/>
    </xf>
    <xf numFmtId="0" fontId="3" fillId="33" borderId="13" xfId="0" applyFont="1" applyFill="1" applyBorder="1" applyAlignment="1">
      <alignment horizontal="center" vertical="top" wrapText="1"/>
    </xf>
    <xf numFmtId="0" fontId="3" fillId="34" borderId="1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43" borderId="11" xfId="0" applyFont="1" applyFill="1" applyBorder="1" applyAlignment="1">
      <alignment horizontal="center" vertical="center" wrapText="1"/>
    </xf>
    <xf numFmtId="0" fontId="2" fillId="43" borderId="11" xfId="0" applyFont="1" applyFill="1" applyBorder="1" applyAlignment="1" applyProtection="1">
      <alignment horizontal="center" vertical="center" wrapText="1"/>
      <protection locked="0"/>
    </xf>
    <xf numFmtId="0" fontId="2" fillId="38" borderId="9" xfId="0" applyFont="1" applyFill="1" applyBorder="1" applyAlignment="1">
      <alignment horizontal="left" vertical="top" wrapText="1"/>
    </xf>
    <xf numFmtId="0" fontId="2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89362B59-A014-4C68-AA71-51BD8D41096E}"/>
    <cellStyle name="Normal 3" xfId="2" xr:uid="{EF9F1DC1-685B-4FBA-94A7-0228A62A96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66"/>
  <sheetViews>
    <sheetView tabSelected="1" view="pageBreakPreview" zoomScale="90" zoomScaleNormal="90" zoomScaleSheetLayoutView="9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N19" sqref="N1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1.5703125" customWidth="1"/>
    <col min="5" max="6" width="15.85546875" customWidth="1"/>
    <col min="7" max="7" width="14.42578125" customWidth="1"/>
    <col min="8" max="8" width="17.140625" customWidth="1"/>
    <col min="9" max="9" width="15" customWidth="1"/>
    <col min="10" max="10" width="10.28515625" customWidth="1"/>
    <col min="11" max="11" width="9.28515625" customWidth="1"/>
    <col min="12" max="12" width="5.42578125" customWidth="1"/>
  </cols>
  <sheetData>
    <row r="1" spans="1:12" ht="17.100000000000001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1"/>
      <c r="K1" s="1"/>
      <c r="L1" s="1"/>
    </row>
    <row r="2" spans="1:12" ht="17.100000000000001" customHeight="1" x14ac:dyDescent="0.25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1"/>
      <c r="K2" s="1"/>
      <c r="L2" s="1"/>
    </row>
    <row r="3" spans="1:12" ht="15" customHeight="1" x14ac:dyDescent="0.25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7" t="s">
        <v>4</v>
      </c>
      <c r="B5" s="48"/>
      <c r="C5" s="49" t="s">
        <v>5</v>
      </c>
      <c r="D5" s="50"/>
      <c r="E5" s="50"/>
      <c r="F5" s="50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57" t="s">
        <v>8</v>
      </c>
      <c r="B6" s="58"/>
      <c r="C6" s="59" t="s">
        <v>9</v>
      </c>
      <c r="D6" s="60"/>
      <c r="E6" s="60"/>
      <c r="F6" s="60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61" t="s">
        <v>12</v>
      </c>
      <c r="B7" s="62"/>
      <c r="C7" s="63" t="s">
        <v>13</v>
      </c>
      <c r="D7" s="64"/>
      <c r="E7" s="64"/>
      <c r="F7" s="64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thickBot="1" x14ac:dyDescent="0.3">
      <c r="A9" s="65" t="s">
        <v>17</v>
      </c>
      <c r="B9" s="65" t="s">
        <v>18</v>
      </c>
      <c r="C9" s="65" t="s">
        <v>19</v>
      </c>
      <c r="D9" s="65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63.75" customHeight="1" thickBot="1" x14ac:dyDescent="0.3">
      <c r="A10" s="66"/>
      <c r="B10" s="66"/>
      <c r="C10" s="66"/>
      <c r="D10" s="66"/>
      <c r="E10" s="20" t="s">
        <v>108</v>
      </c>
      <c r="F10" s="19" t="s">
        <v>109</v>
      </c>
      <c r="G10" s="19" t="s">
        <v>110</v>
      </c>
      <c r="H10" s="19" t="s">
        <v>111</v>
      </c>
      <c r="I10" s="19" t="s">
        <v>112</v>
      </c>
      <c r="J10" s="51" t="s">
        <v>106</v>
      </c>
      <c r="K10" s="51" t="s">
        <v>107</v>
      </c>
      <c r="L10" s="1"/>
    </row>
    <row r="11" spans="1:12" ht="16.5" customHeight="1" thickBot="1" x14ac:dyDescent="0.3">
      <c r="A11" s="66"/>
      <c r="B11" s="66"/>
      <c r="C11" s="66"/>
      <c r="D11" s="66"/>
      <c r="E11" s="7" t="s">
        <v>28</v>
      </c>
      <c r="F11" s="6" t="s">
        <v>28</v>
      </c>
      <c r="G11" s="6" t="s">
        <v>28</v>
      </c>
      <c r="H11" s="6" t="s">
        <v>29</v>
      </c>
      <c r="I11" s="6" t="s">
        <v>29</v>
      </c>
      <c r="J11" s="52"/>
      <c r="K11" s="52"/>
      <c r="L11" s="1"/>
    </row>
    <row r="12" spans="1:12" ht="15" customHeight="1" thickBot="1" x14ac:dyDescent="0.3">
      <c r="A12" s="8" t="s">
        <v>30</v>
      </c>
      <c r="B12" s="8" t="s">
        <v>30</v>
      </c>
      <c r="C12" s="8" t="s">
        <v>30</v>
      </c>
      <c r="D12" s="9" t="s">
        <v>31</v>
      </c>
      <c r="E12" s="10">
        <v>216837446</v>
      </c>
      <c r="F12" s="10">
        <v>255699127</v>
      </c>
      <c r="G12" s="10">
        <v>111818767</v>
      </c>
      <c r="H12" s="10">
        <v>223082362</v>
      </c>
      <c r="I12" s="10">
        <v>233635453</v>
      </c>
      <c r="J12" s="10">
        <f>I12-H12</f>
        <v>10553091</v>
      </c>
      <c r="K12" s="11">
        <f>(J12/H12)</f>
        <v>4.7305806274366057E-2</v>
      </c>
      <c r="L12" s="1"/>
    </row>
    <row r="13" spans="1:12" x14ac:dyDescent="0.25">
      <c r="A13" s="12" t="s">
        <v>32</v>
      </c>
      <c r="B13" s="12" t="s">
        <v>30</v>
      </c>
      <c r="C13" s="12" t="s">
        <v>30</v>
      </c>
      <c r="D13" s="13" t="s">
        <v>33</v>
      </c>
      <c r="E13" s="14">
        <v>10</v>
      </c>
      <c r="F13" s="14">
        <v>10</v>
      </c>
      <c r="G13" s="14">
        <v>170993</v>
      </c>
      <c r="H13" s="14">
        <v>10</v>
      </c>
      <c r="I13" s="14">
        <v>10</v>
      </c>
      <c r="J13" s="14">
        <f t="shared" ref="J13:J15" si="0">I13-H13</f>
        <v>0</v>
      </c>
      <c r="K13" s="15">
        <f t="shared" ref="K13:K15" si="1">(J13/H13)</f>
        <v>0</v>
      </c>
      <c r="L13" s="1"/>
    </row>
    <row r="14" spans="1:12" x14ac:dyDescent="0.25">
      <c r="A14" s="12" t="s">
        <v>30</v>
      </c>
      <c r="B14" s="12" t="s">
        <v>11</v>
      </c>
      <c r="C14" s="12" t="s">
        <v>30</v>
      </c>
      <c r="D14" s="13" t="s">
        <v>34</v>
      </c>
      <c r="E14" s="14">
        <v>10</v>
      </c>
      <c r="F14" s="14">
        <v>10</v>
      </c>
      <c r="G14" s="14">
        <v>170993</v>
      </c>
      <c r="H14" s="14">
        <v>10</v>
      </c>
      <c r="I14" s="14">
        <v>10</v>
      </c>
      <c r="J14" s="14">
        <f t="shared" si="0"/>
        <v>0</v>
      </c>
      <c r="K14" s="15">
        <f t="shared" si="1"/>
        <v>0</v>
      </c>
      <c r="L14" s="1"/>
    </row>
    <row r="15" spans="1:12" ht="16.5" customHeight="1" x14ac:dyDescent="0.25">
      <c r="A15" s="12" t="s">
        <v>30</v>
      </c>
      <c r="B15" s="12" t="s">
        <v>30</v>
      </c>
      <c r="C15" s="12" t="s">
        <v>35</v>
      </c>
      <c r="D15" s="13" t="s">
        <v>36</v>
      </c>
      <c r="E15" s="14">
        <v>10</v>
      </c>
      <c r="F15" s="14">
        <v>10</v>
      </c>
      <c r="G15" s="14">
        <v>170993</v>
      </c>
      <c r="H15" s="14">
        <v>10</v>
      </c>
      <c r="I15" s="14">
        <v>10</v>
      </c>
      <c r="J15" s="14">
        <f t="shared" si="0"/>
        <v>0</v>
      </c>
      <c r="K15" s="15">
        <f t="shared" si="1"/>
        <v>0</v>
      </c>
      <c r="L15" s="1"/>
    </row>
    <row r="16" spans="1:12" ht="15" customHeight="1" x14ac:dyDescent="0.25">
      <c r="A16" s="12" t="s">
        <v>37</v>
      </c>
      <c r="B16" s="12" t="s">
        <v>30</v>
      </c>
      <c r="C16" s="12" t="s">
        <v>30</v>
      </c>
      <c r="D16" s="13" t="s">
        <v>38</v>
      </c>
      <c r="E16" s="14">
        <v>17296</v>
      </c>
      <c r="F16" s="14">
        <v>17296</v>
      </c>
      <c r="G16" s="14">
        <v>11522</v>
      </c>
      <c r="H16" s="14">
        <v>17794</v>
      </c>
      <c r="I16" s="14">
        <v>10288</v>
      </c>
      <c r="J16" s="14">
        <f>I16-H16</f>
        <v>-7506</v>
      </c>
      <c r="K16" s="15">
        <f>(J16/H16)</f>
        <v>-0.42182758233112283</v>
      </c>
      <c r="L16" s="1"/>
    </row>
    <row r="17" spans="1:12" ht="15" customHeight="1" x14ac:dyDescent="0.25">
      <c r="A17" s="12" t="s">
        <v>39</v>
      </c>
      <c r="B17" s="12" t="s">
        <v>30</v>
      </c>
      <c r="C17" s="12" t="s">
        <v>30</v>
      </c>
      <c r="D17" s="13" t="s">
        <v>40</v>
      </c>
      <c r="E17" s="14">
        <v>9883</v>
      </c>
      <c r="F17" s="14">
        <v>9883</v>
      </c>
      <c r="G17" s="14">
        <v>2333795</v>
      </c>
      <c r="H17" s="14">
        <v>10168</v>
      </c>
      <c r="I17" s="14">
        <v>10288</v>
      </c>
      <c r="J17" s="14">
        <f>I17-H17</f>
        <v>120</v>
      </c>
      <c r="K17" s="15">
        <f>(J17/H17)</f>
        <v>1.1801730920535013E-2</v>
      </c>
      <c r="L17" s="1"/>
    </row>
    <row r="18" spans="1:12" ht="15" customHeight="1" x14ac:dyDescent="0.25">
      <c r="A18" s="12" t="s">
        <v>41</v>
      </c>
      <c r="B18" s="12" t="s">
        <v>30</v>
      </c>
      <c r="C18" s="12" t="s">
        <v>30</v>
      </c>
      <c r="D18" s="13" t="s">
        <v>42</v>
      </c>
      <c r="E18" s="14">
        <v>332753</v>
      </c>
      <c r="F18" s="14">
        <v>391801</v>
      </c>
      <c r="G18" s="14">
        <v>963935</v>
      </c>
      <c r="H18" s="14">
        <v>342336</v>
      </c>
      <c r="I18" s="14">
        <v>671954</v>
      </c>
      <c r="J18" s="14">
        <f>I18-H18</f>
        <v>329618</v>
      </c>
      <c r="K18" s="15">
        <f>(J18/H18)</f>
        <v>0.96284936436717139</v>
      </c>
      <c r="L18" s="1"/>
    </row>
    <row r="19" spans="1:12" ht="15.75" customHeight="1" x14ac:dyDescent="0.25">
      <c r="A19" s="12" t="s">
        <v>30</v>
      </c>
      <c r="B19" s="12" t="s">
        <v>43</v>
      </c>
      <c r="C19" s="12" t="s">
        <v>30</v>
      </c>
      <c r="D19" s="13" t="s">
        <v>44</v>
      </c>
      <c r="E19" s="14">
        <v>175260</v>
      </c>
      <c r="F19" s="14">
        <v>175260</v>
      </c>
      <c r="G19" s="14">
        <v>251004</v>
      </c>
      <c r="H19" s="14">
        <v>180307</v>
      </c>
      <c r="I19" s="14">
        <v>486760</v>
      </c>
      <c r="J19" s="14">
        <f>I19-H19</f>
        <v>306453</v>
      </c>
      <c r="K19" s="15">
        <f>(J19/H19)</f>
        <v>1.6996178739594137</v>
      </c>
      <c r="L19" s="1"/>
    </row>
    <row r="20" spans="1:12" ht="15" customHeight="1" x14ac:dyDescent="0.25">
      <c r="A20" s="12" t="s">
        <v>30</v>
      </c>
      <c r="B20" s="12" t="s">
        <v>11</v>
      </c>
      <c r="C20" s="12" t="s">
        <v>30</v>
      </c>
      <c r="D20" s="13" t="s">
        <v>45</v>
      </c>
      <c r="E20" s="14">
        <v>157493</v>
      </c>
      <c r="F20" s="14">
        <v>157493</v>
      </c>
      <c r="G20" s="14">
        <v>369477</v>
      </c>
      <c r="H20" s="14">
        <v>162029</v>
      </c>
      <c r="I20" s="14">
        <v>185194</v>
      </c>
      <c r="J20" s="14">
        <f>I20-H20</f>
        <v>23165</v>
      </c>
      <c r="K20" s="15">
        <f>(J20/H20)</f>
        <v>0.14296823408155329</v>
      </c>
      <c r="L20" s="1"/>
    </row>
    <row r="21" spans="1:12" ht="15" customHeight="1" x14ac:dyDescent="0.25">
      <c r="A21" s="12" t="s">
        <v>30</v>
      </c>
      <c r="B21" s="12" t="s">
        <v>46</v>
      </c>
      <c r="C21" s="12" t="s">
        <v>30</v>
      </c>
      <c r="D21" s="13" t="s">
        <v>47</v>
      </c>
      <c r="E21" s="14">
        <v>0</v>
      </c>
      <c r="F21" s="14">
        <v>59048</v>
      </c>
      <c r="G21" s="14">
        <v>343454</v>
      </c>
      <c r="H21" s="14">
        <v>0</v>
      </c>
      <c r="I21" s="14">
        <v>0</v>
      </c>
      <c r="J21" s="14">
        <f t="shared" ref="J21:J25" si="2">I21-H21</f>
        <v>0</v>
      </c>
      <c r="K21" s="15"/>
      <c r="L21" s="1"/>
    </row>
    <row r="22" spans="1:12" ht="15" customHeight="1" x14ac:dyDescent="0.25">
      <c r="A22" s="12" t="s">
        <v>48</v>
      </c>
      <c r="B22" s="12" t="s">
        <v>30</v>
      </c>
      <c r="C22" s="12" t="s">
        <v>30</v>
      </c>
      <c r="D22" s="13" t="s">
        <v>49</v>
      </c>
      <c r="E22" s="14">
        <v>203881516</v>
      </c>
      <c r="F22" s="14">
        <v>242606182</v>
      </c>
      <c r="G22" s="14">
        <v>99667000</v>
      </c>
      <c r="H22" s="14">
        <v>209753302</v>
      </c>
      <c r="I22" s="14">
        <v>232942379</v>
      </c>
      <c r="J22" s="14">
        <f t="shared" si="2"/>
        <v>23189077</v>
      </c>
      <c r="K22" s="15">
        <f t="shared" ref="K22:K33" si="3">(J22/H22)</f>
        <v>0.11055404982373054</v>
      </c>
      <c r="L22" s="1"/>
    </row>
    <row r="23" spans="1:12" ht="15" customHeight="1" x14ac:dyDescent="0.25">
      <c r="A23" s="12" t="s">
        <v>30</v>
      </c>
      <c r="B23" s="12" t="s">
        <v>43</v>
      </c>
      <c r="C23" s="12" t="s">
        <v>30</v>
      </c>
      <c r="D23" s="13" t="s">
        <v>50</v>
      </c>
      <c r="E23" s="14">
        <v>203881516</v>
      </c>
      <c r="F23" s="14">
        <v>242606182</v>
      </c>
      <c r="G23" s="14">
        <v>99667000</v>
      </c>
      <c r="H23" s="14">
        <v>209753302</v>
      </c>
      <c r="I23" s="14">
        <v>232942379</v>
      </c>
      <c r="J23" s="14">
        <f t="shared" si="2"/>
        <v>23189077</v>
      </c>
      <c r="K23" s="15">
        <f t="shared" si="3"/>
        <v>0.11055404982373054</v>
      </c>
      <c r="L23" s="1"/>
    </row>
    <row r="24" spans="1:12" ht="15" customHeight="1" x14ac:dyDescent="0.25">
      <c r="A24" s="12" t="s">
        <v>51</v>
      </c>
      <c r="B24" s="12" t="s">
        <v>30</v>
      </c>
      <c r="C24" s="12" t="s">
        <v>30</v>
      </c>
      <c r="D24" s="13" t="s">
        <v>52</v>
      </c>
      <c r="E24" s="14">
        <v>2578</v>
      </c>
      <c r="F24" s="14">
        <v>2578</v>
      </c>
      <c r="G24" s="14">
        <v>44040</v>
      </c>
      <c r="H24" s="14">
        <v>2652</v>
      </c>
      <c r="I24" s="14">
        <v>514</v>
      </c>
      <c r="J24" s="14">
        <f t="shared" si="2"/>
        <v>-2138</v>
      </c>
      <c r="K24" s="15">
        <f t="shared" si="3"/>
        <v>-0.80618401206636503</v>
      </c>
      <c r="L24" s="1"/>
    </row>
    <row r="25" spans="1:12" ht="15" customHeight="1" x14ac:dyDescent="0.25">
      <c r="A25" s="12" t="s">
        <v>30</v>
      </c>
      <c r="B25" s="12" t="s">
        <v>15</v>
      </c>
      <c r="C25" s="12" t="s">
        <v>30</v>
      </c>
      <c r="D25" s="13" t="s">
        <v>53</v>
      </c>
      <c r="E25" s="14">
        <v>2578</v>
      </c>
      <c r="F25" s="14">
        <v>2578</v>
      </c>
      <c r="G25" s="14">
        <v>44040</v>
      </c>
      <c r="H25" s="14">
        <v>2652</v>
      </c>
      <c r="I25" s="14">
        <v>0</v>
      </c>
      <c r="J25" s="14">
        <f t="shared" si="2"/>
        <v>-2652</v>
      </c>
      <c r="K25" s="15">
        <f t="shared" si="3"/>
        <v>-1</v>
      </c>
      <c r="L25" s="1"/>
    </row>
    <row r="26" spans="1:12" ht="15" customHeight="1" x14ac:dyDescent="0.25">
      <c r="A26" s="12" t="s">
        <v>30</v>
      </c>
      <c r="B26" s="12" t="s">
        <v>37</v>
      </c>
      <c r="C26" s="12" t="s">
        <v>30</v>
      </c>
      <c r="D26" s="13" t="s">
        <v>54</v>
      </c>
      <c r="E26" s="14">
        <v>0</v>
      </c>
      <c r="F26" s="14">
        <v>0</v>
      </c>
      <c r="G26" s="14">
        <v>0</v>
      </c>
      <c r="H26" s="14">
        <v>0</v>
      </c>
      <c r="I26" s="14">
        <v>514</v>
      </c>
      <c r="J26" s="14">
        <f t="shared" ref="J26" si="4">I26-H26</f>
        <v>514</v>
      </c>
      <c r="K26" s="15"/>
      <c r="L26" s="1"/>
    </row>
    <row r="27" spans="1:12" ht="15" customHeight="1" x14ac:dyDescent="0.25">
      <c r="A27" s="12" t="s">
        <v>7</v>
      </c>
      <c r="B27" s="12" t="s">
        <v>30</v>
      </c>
      <c r="C27" s="12" t="s">
        <v>30</v>
      </c>
      <c r="D27" s="13" t="s">
        <v>55</v>
      </c>
      <c r="E27" s="14">
        <v>10</v>
      </c>
      <c r="F27" s="14">
        <v>77977</v>
      </c>
      <c r="G27" s="14">
        <v>3513865</v>
      </c>
      <c r="H27" s="14">
        <v>10</v>
      </c>
      <c r="I27" s="14">
        <v>10</v>
      </c>
      <c r="J27" s="14">
        <f t="shared" ref="J27:J33" si="5">I27-H27</f>
        <v>0</v>
      </c>
      <c r="K27" s="15">
        <f t="shared" si="3"/>
        <v>0</v>
      </c>
      <c r="L27" s="1"/>
    </row>
    <row r="28" spans="1:12" ht="15" customHeight="1" x14ac:dyDescent="0.25">
      <c r="A28" s="12" t="s">
        <v>30</v>
      </c>
      <c r="B28" s="12" t="s">
        <v>37</v>
      </c>
      <c r="C28" s="12" t="s">
        <v>30</v>
      </c>
      <c r="D28" s="13" t="s">
        <v>56</v>
      </c>
      <c r="E28" s="14">
        <v>0</v>
      </c>
      <c r="F28" s="14">
        <v>0</v>
      </c>
      <c r="G28" s="14">
        <v>2265827</v>
      </c>
      <c r="H28" s="14">
        <v>0</v>
      </c>
      <c r="I28" s="14">
        <v>0</v>
      </c>
      <c r="J28" s="14">
        <f t="shared" si="5"/>
        <v>0</v>
      </c>
      <c r="K28" s="15"/>
      <c r="L28" s="1"/>
    </row>
    <row r="29" spans="1:12" ht="15" customHeight="1" x14ac:dyDescent="0.25">
      <c r="A29" s="12" t="s">
        <v>30</v>
      </c>
      <c r="B29" s="12" t="s">
        <v>51</v>
      </c>
      <c r="C29" s="12" t="s">
        <v>30</v>
      </c>
      <c r="D29" s="13" t="s">
        <v>57</v>
      </c>
      <c r="E29" s="14">
        <v>10</v>
      </c>
      <c r="F29" s="14">
        <v>77977</v>
      </c>
      <c r="G29" s="14">
        <v>1248038</v>
      </c>
      <c r="H29" s="14">
        <v>10</v>
      </c>
      <c r="I29" s="14">
        <v>10</v>
      </c>
      <c r="J29" s="14">
        <f t="shared" si="5"/>
        <v>0</v>
      </c>
      <c r="K29" s="15">
        <f t="shared" si="3"/>
        <v>0</v>
      </c>
      <c r="L29" s="1"/>
    </row>
    <row r="30" spans="1:12" x14ac:dyDescent="0.25">
      <c r="A30" s="12" t="s">
        <v>58</v>
      </c>
      <c r="B30" s="12" t="s">
        <v>30</v>
      </c>
      <c r="C30" s="12" t="s">
        <v>30</v>
      </c>
      <c r="D30" s="13" t="s">
        <v>59</v>
      </c>
      <c r="E30" s="14">
        <v>12593390</v>
      </c>
      <c r="F30" s="14">
        <v>12593390</v>
      </c>
      <c r="G30" s="14">
        <v>5113617</v>
      </c>
      <c r="H30" s="14">
        <v>12956080</v>
      </c>
      <c r="I30" s="14">
        <v>0</v>
      </c>
      <c r="J30" s="14">
        <f t="shared" si="5"/>
        <v>-12956080</v>
      </c>
      <c r="K30" s="15">
        <f t="shared" si="3"/>
        <v>-1</v>
      </c>
      <c r="L30" s="1"/>
    </row>
    <row r="31" spans="1:12" x14ac:dyDescent="0.25">
      <c r="A31" s="12"/>
      <c r="B31" s="21" t="s">
        <v>99</v>
      </c>
      <c r="C31" s="21"/>
      <c r="D31" s="22" t="s">
        <v>100</v>
      </c>
      <c r="E31" s="23">
        <v>12593390</v>
      </c>
      <c r="F31" s="23">
        <v>12593390</v>
      </c>
      <c r="G31" s="23">
        <v>5113617</v>
      </c>
      <c r="H31" s="23">
        <v>12956080</v>
      </c>
      <c r="I31" s="23">
        <v>0</v>
      </c>
      <c r="J31" s="14">
        <f t="shared" si="5"/>
        <v>-12956080</v>
      </c>
      <c r="K31" s="15">
        <f t="shared" si="3"/>
        <v>-1</v>
      </c>
      <c r="L31" s="1"/>
    </row>
    <row r="32" spans="1:12" x14ac:dyDescent="0.25">
      <c r="A32" s="12"/>
      <c r="B32" s="21"/>
      <c r="C32" s="21" t="s">
        <v>101</v>
      </c>
      <c r="D32" s="22" t="s">
        <v>102</v>
      </c>
      <c r="E32" s="23">
        <v>12593390</v>
      </c>
      <c r="F32" s="23">
        <v>12593390</v>
      </c>
      <c r="G32" s="23">
        <v>5113617</v>
      </c>
      <c r="H32" s="23">
        <v>12956080</v>
      </c>
      <c r="I32" s="23">
        <v>0</v>
      </c>
      <c r="J32" s="14">
        <f t="shared" si="5"/>
        <v>-12956080</v>
      </c>
      <c r="K32" s="15">
        <f t="shared" si="3"/>
        <v>-1</v>
      </c>
      <c r="L32" s="1"/>
    </row>
    <row r="33" spans="1:12" x14ac:dyDescent="0.25">
      <c r="A33" s="12" t="s">
        <v>60</v>
      </c>
      <c r="B33" s="12" t="s">
        <v>30</v>
      </c>
      <c r="C33" s="12" t="s">
        <v>30</v>
      </c>
      <c r="D33" s="13" t="s">
        <v>61</v>
      </c>
      <c r="E33" s="14">
        <v>10</v>
      </c>
      <c r="F33" s="14">
        <v>10</v>
      </c>
      <c r="G33" s="14">
        <v>0</v>
      </c>
      <c r="H33" s="14">
        <v>10</v>
      </c>
      <c r="I33" s="14">
        <v>10</v>
      </c>
      <c r="J33" s="14">
        <f t="shared" si="5"/>
        <v>0</v>
      </c>
      <c r="K33" s="15">
        <f t="shared" si="3"/>
        <v>0</v>
      </c>
      <c r="L33" s="1"/>
    </row>
    <row r="34" spans="1:12" ht="15" customHeight="1" thickBot="1" x14ac:dyDescent="0.3">
      <c r="A34" s="8" t="s">
        <v>30</v>
      </c>
      <c r="B34" s="8" t="s">
        <v>30</v>
      </c>
      <c r="C34" s="8" t="s">
        <v>30</v>
      </c>
      <c r="D34" s="9" t="s">
        <v>62</v>
      </c>
      <c r="E34" s="10">
        <v>216837446</v>
      </c>
      <c r="F34" s="10">
        <v>255699127</v>
      </c>
      <c r="G34" s="10">
        <v>125920892</v>
      </c>
      <c r="H34" s="10">
        <v>223082362</v>
      </c>
      <c r="I34" s="10">
        <v>233635453</v>
      </c>
      <c r="J34" s="10">
        <f>I34-H34</f>
        <v>10553091</v>
      </c>
      <c r="K34" s="11">
        <f>(J34/H34)</f>
        <v>4.7305806274366057E-2</v>
      </c>
      <c r="L34" s="1"/>
    </row>
    <row r="35" spans="1:12" ht="15" customHeight="1" x14ac:dyDescent="0.25">
      <c r="A35" s="12" t="s">
        <v>63</v>
      </c>
      <c r="B35" s="12" t="s">
        <v>30</v>
      </c>
      <c r="C35" s="12" t="s">
        <v>30</v>
      </c>
      <c r="D35" s="13" t="s">
        <v>64</v>
      </c>
      <c r="E35" s="14">
        <v>24335012</v>
      </c>
      <c r="F35" s="14">
        <v>23358355</v>
      </c>
      <c r="G35" s="14">
        <v>15572349</v>
      </c>
      <c r="H35" s="14">
        <v>25035859</v>
      </c>
      <c r="I35" s="14">
        <v>25095942</v>
      </c>
      <c r="J35" s="14">
        <f>I35-H35</f>
        <v>60083</v>
      </c>
      <c r="K35" s="15">
        <f>(J35/H35)</f>
        <v>2.3998777114058677E-3</v>
      </c>
      <c r="L35" s="1"/>
    </row>
    <row r="36" spans="1:12" ht="15" customHeight="1" x14ac:dyDescent="0.25">
      <c r="A36" s="12" t="s">
        <v>65</v>
      </c>
      <c r="B36" s="12" t="s">
        <v>30</v>
      </c>
      <c r="C36" s="12" t="s">
        <v>30</v>
      </c>
      <c r="D36" s="13" t="s">
        <v>66</v>
      </c>
      <c r="E36" s="14">
        <v>5019469</v>
      </c>
      <c r="F36" s="14">
        <v>5019469</v>
      </c>
      <c r="G36" s="14">
        <v>2500217</v>
      </c>
      <c r="H36" s="14">
        <v>5164031</v>
      </c>
      <c r="I36" s="14">
        <v>5164031</v>
      </c>
      <c r="J36" s="14">
        <f t="shared" ref="J36:J61" si="6">I36-H36</f>
        <v>0</v>
      </c>
      <c r="K36" s="15">
        <f t="shared" ref="K36:K61" si="7">(J36/H36)</f>
        <v>0</v>
      </c>
      <c r="L36" s="1"/>
    </row>
    <row r="37" spans="1:12" ht="15" customHeight="1" x14ac:dyDescent="0.25">
      <c r="A37" s="12" t="s">
        <v>67</v>
      </c>
      <c r="B37" s="12" t="s">
        <v>30</v>
      </c>
      <c r="C37" s="12" t="s">
        <v>30</v>
      </c>
      <c r="D37" s="13" t="s">
        <v>68</v>
      </c>
      <c r="E37" s="14">
        <v>20</v>
      </c>
      <c r="F37" s="14">
        <v>321942</v>
      </c>
      <c r="G37" s="14">
        <v>468607</v>
      </c>
      <c r="H37" s="14">
        <v>20</v>
      </c>
      <c r="I37" s="14">
        <v>20</v>
      </c>
      <c r="J37" s="14">
        <f t="shared" si="6"/>
        <v>0</v>
      </c>
      <c r="K37" s="15">
        <f t="shared" si="7"/>
        <v>0</v>
      </c>
      <c r="L37" s="1"/>
    </row>
    <row r="38" spans="1:12" ht="15" customHeight="1" x14ac:dyDescent="0.25">
      <c r="A38" s="12" t="s">
        <v>30</v>
      </c>
      <c r="B38" s="12" t="s">
        <v>43</v>
      </c>
      <c r="C38" s="12" t="s">
        <v>30</v>
      </c>
      <c r="D38" s="13" t="s">
        <v>69</v>
      </c>
      <c r="E38" s="14">
        <v>10</v>
      </c>
      <c r="F38" s="14">
        <v>25795</v>
      </c>
      <c r="G38" s="14">
        <v>25785</v>
      </c>
      <c r="H38" s="14">
        <v>10</v>
      </c>
      <c r="I38" s="14">
        <v>10</v>
      </c>
      <c r="J38" s="14">
        <f t="shared" si="6"/>
        <v>0</v>
      </c>
      <c r="K38" s="15">
        <f t="shared" si="7"/>
        <v>0</v>
      </c>
      <c r="L38" s="1"/>
    </row>
    <row r="39" spans="1:12" ht="15" customHeight="1" x14ac:dyDescent="0.25">
      <c r="A39" s="12" t="s">
        <v>30</v>
      </c>
      <c r="B39" s="12" t="s">
        <v>15</v>
      </c>
      <c r="C39" s="12" t="s">
        <v>30</v>
      </c>
      <c r="D39" s="13" t="s">
        <v>70</v>
      </c>
      <c r="E39" s="14">
        <v>10</v>
      </c>
      <c r="F39" s="14">
        <v>296147</v>
      </c>
      <c r="G39" s="14">
        <v>442822</v>
      </c>
      <c r="H39" s="14">
        <v>10</v>
      </c>
      <c r="I39" s="14">
        <v>10</v>
      </c>
      <c r="J39" s="14">
        <f t="shared" si="6"/>
        <v>0</v>
      </c>
      <c r="K39" s="15">
        <f t="shared" si="7"/>
        <v>0</v>
      </c>
      <c r="L39" s="1"/>
    </row>
    <row r="40" spans="1:12" ht="15" customHeight="1" x14ac:dyDescent="0.25">
      <c r="A40" s="12" t="s">
        <v>71</v>
      </c>
      <c r="B40" s="12" t="s">
        <v>30</v>
      </c>
      <c r="C40" s="12" t="s">
        <v>30</v>
      </c>
      <c r="D40" s="13" t="s">
        <v>33</v>
      </c>
      <c r="E40" s="14">
        <v>548248</v>
      </c>
      <c r="F40" s="14">
        <v>548248</v>
      </c>
      <c r="G40" s="14">
        <v>0</v>
      </c>
      <c r="H40" s="14">
        <v>564038</v>
      </c>
      <c r="I40" s="14">
        <v>564038</v>
      </c>
      <c r="J40" s="14">
        <f t="shared" si="6"/>
        <v>0</v>
      </c>
      <c r="K40" s="15">
        <f t="shared" si="7"/>
        <v>0</v>
      </c>
      <c r="L40" s="1"/>
    </row>
    <row r="41" spans="1:12" ht="15" customHeight="1" x14ac:dyDescent="0.25">
      <c r="A41" s="12" t="s">
        <v>30</v>
      </c>
      <c r="B41" s="12" t="s">
        <v>11</v>
      </c>
      <c r="C41" s="12" t="s">
        <v>30</v>
      </c>
      <c r="D41" s="13" t="s">
        <v>72</v>
      </c>
      <c r="E41" s="14">
        <v>548248</v>
      </c>
      <c r="F41" s="14">
        <v>548248</v>
      </c>
      <c r="G41" s="14">
        <v>0</v>
      </c>
      <c r="H41" s="14">
        <v>564038</v>
      </c>
      <c r="I41" s="14">
        <v>564038</v>
      </c>
      <c r="J41" s="14">
        <f t="shared" si="6"/>
        <v>0</v>
      </c>
      <c r="K41" s="15">
        <f t="shared" si="7"/>
        <v>0</v>
      </c>
      <c r="L41" s="1"/>
    </row>
    <row r="42" spans="1:12" ht="19.5" customHeight="1" x14ac:dyDescent="0.25">
      <c r="A42" s="41" t="s">
        <v>30</v>
      </c>
      <c r="B42" s="41" t="s">
        <v>30</v>
      </c>
      <c r="C42" s="41" t="s">
        <v>73</v>
      </c>
      <c r="D42" s="42" t="s">
        <v>74</v>
      </c>
      <c r="E42" s="31">
        <v>548248</v>
      </c>
      <c r="F42" s="31">
        <v>548248</v>
      </c>
      <c r="G42" s="31">
        <v>0</v>
      </c>
      <c r="H42" s="31">
        <v>564038</v>
      </c>
      <c r="I42" s="31">
        <v>564038</v>
      </c>
      <c r="J42" s="31">
        <f t="shared" si="6"/>
        <v>0</v>
      </c>
      <c r="K42" s="32">
        <f t="shared" si="7"/>
        <v>0</v>
      </c>
      <c r="L42" s="1"/>
    </row>
    <row r="43" spans="1:12" ht="15" customHeight="1" x14ac:dyDescent="0.25">
      <c r="A43" s="27" t="s">
        <v>75</v>
      </c>
      <c r="B43" s="27" t="s">
        <v>30</v>
      </c>
      <c r="C43" s="27" t="s">
        <v>30</v>
      </c>
      <c r="D43" s="28" t="s">
        <v>76</v>
      </c>
      <c r="E43" s="29">
        <v>175270</v>
      </c>
      <c r="F43" s="29">
        <v>357507</v>
      </c>
      <c r="G43" s="29">
        <v>414345</v>
      </c>
      <c r="H43" s="29">
        <v>180317</v>
      </c>
      <c r="I43" s="29">
        <v>486770</v>
      </c>
      <c r="J43" s="29">
        <f t="shared" si="6"/>
        <v>306453</v>
      </c>
      <c r="K43" s="30">
        <f t="shared" si="7"/>
        <v>1.6995236167416272</v>
      </c>
      <c r="L43" s="1"/>
    </row>
    <row r="44" spans="1:12" ht="15" customHeight="1" x14ac:dyDescent="0.25">
      <c r="A44" s="12" t="s">
        <v>30</v>
      </c>
      <c r="B44" s="12" t="s">
        <v>46</v>
      </c>
      <c r="C44" s="12" t="s">
        <v>30</v>
      </c>
      <c r="D44" s="13" t="s">
        <v>77</v>
      </c>
      <c r="E44" s="14">
        <v>175270</v>
      </c>
      <c r="F44" s="14">
        <v>357507</v>
      </c>
      <c r="G44" s="14">
        <v>414345</v>
      </c>
      <c r="H44" s="14">
        <v>180317</v>
      </c>
      <c r="I44" s="14">
        <v>486770</v>
      </c>
      <c r="J44" s="14">
        <f t="shared" si="6"/>
        <v>306453</v>
      </c>
      <c r="K44" s="15">
        <f t="shared" si="7"/>
        <v>1.6995236167416272</v>
      </c>
      <c r="L44" s="1"/>
    </row>
    <row r="45" spans="1:12" ht="15" customHeight="1" x14ac:dyDescent="0.25">
      <c r="A45" s="12" t="s">
        <v>78</v>
      </c>
      <c r="B45" s="12" t="s">
        <v>30</v>
      </c>
      <c r="C45" s="12" t="s">
        <v>30</v>
      </c>
      <c r="D45" s="13" t="s">
        <v>79</v>
      </c>
      <c r="E45" s="14">
        <v>0</v>
      </c>
      <c r="F45" s="14">
        <v>0</v>
      </c>
      <c r="G45" s="14">
        <v>58138</v>
      </c>
      <c r="H45" s="14">
        <v>0</v>
      </c>
      <c r="I45" s="14">
        <v>0</v>
      </c>
      <c r="J45" s="14">
        <f t="shared" si="6"/>
        <v>0</v>
      </c>
      <c r="K45" s="15"/>
      <c r="L45" s="1"/>
    </row>
    <row r="46" spans="1:12" ht="15" customHeight="1" x14ac:dyDescent="0.25">
      <c r="A46" s="24"/>
      <c r="B46" s="25" t="s">
        <v>103</v>
      </c>
      <c r="C46" s="24"/>
      <c r="D46" s="26" t="s">
        <v>104</v>
      </c>
      <c r="E46" s="23"/>
      <c r="F46" s="23"/>
      <c r="G46" s="23">
        <v>24329</v>
      </c>
      <c r="H46" s="23"/>
      <c r="I46" s="23"/>
      <c r="J46" s="14">
        <f t="shared" si="6"/>
        <v>0</v>
      </c>
      <c r="K46" s="15"/>
      <c r="L46" s="1"/>
    </row>
    <row r="47" spans="1:12" ht="15" customHeight="1" x14ac:dyDescent="0.25">
      <c r="A47" s="37"/>
      <c r="B47" s="38" t="s">
        <v>99</v>
      </c>
      <c r="C47" s="37"/>
      <c r="D47" s="39" t="s">
        <v>105</v>
      </c>
      <c r="E47" s="40"/>
      <c r="F47" s="40"/>
      <c r="G47" s="40">
        <v>33809</v>
      </c>
      <c r="H47" s="40"/>
      <c r="I47" s="40"/>
      <c r="J47" s="35">
        <f t="shared" si="6"/>
        <v>0</v>
      </c>
      <c r="K47" s="36"/>
      <c r="L47" s="1"/>
    </row>
    <row r="48" spans="1:12" x14ac:dyDescent="0.25">
      <c r="A48" s="27" t="s">
        <v>80</v>
      </c>
      <c r="B48" s="27" t="s">
        <v>30</v>
      </c>
      <c r="C48" s="27" t="s">
        <v>30</v>
      </c>
      <c r="D48" s="28" t="s">
        <v>81</v>
      </c>
      <c r="E48" s="29">
        <v>517480</v>
      </c>
      <c r="F48" s="29">
        <v>569141</v>
      </c>
      <c r="G48" s="29">
        <v>452929</v>
      </c>
      <c r="H48" s="29">
        <v>532383</v>
      </c>
      <c r="I48" s="29">
        <v>531710</v>
      </c>
      <c r="J48" s="29">
        <f t="shared" si="6"/>
        <v>-673</v>
      </c>
      <c r="K48" s="30">
        <f t="shared" si="7"/>
        <v>-1.2641275172197459E-3</v>
      </c>
      <c r="L48" s="1"/>
    </row>
    <row r="49" spans="1:12" ht="15" customHeight="1" x14ac:dyDescent="0.25">
      <c r="A49" s="12" t="s">
        <v>30</v>
      </c>
      <c r="B49" s="12" t="s">
        <v>43</v>
      </c>
      <c r="C49" s="12" t="s">
        <v>30</v>
      </c>
      <c r="D49" s="13" t="s">
        <v>82</v>
      </c>
      <c r="E49" s="14">
        <v>0</v>
      </c>
      <c r="F49" s="14">
        <v>51661</v>
      </c>
      <c r="G49" s="14">
        <v>0</v>
      </c>
      <c r="H49" s="14">
        <v>0</v>
      </c>
      <c r="I49" s="14">
        <v>0</v>
      </c>
      <c r="J49" s="14">
        <f t="shared" si="6"/>
        <v>0</v>
      </c>
      <c r="K49" s="15"/>
      <c r="L49" s="1"/>
    </row>
    <row r="50" spans="1:12" ht="15" customHeight="1" x14ac:dyDescent="0.25">
      <c r="A50" s="33" t="s">
        <v>30</v>
      </c>
      <c r="B50" s="33" t="s">
        <v>15</v>
      </c>
      <c r="C50" s="33" t="s">
        <v>30</v>
      </c>
      <c r="D50" s="34" t="s">
        <v>53</v>
      </c>
      <c r="E50" s="35">
        <v>0</v>
      </c>
      <c r="F50" s="35">
        <v>0</v>
      </c>
      <c r="G50" s="35">
        <v>0</v>
      </c>
      <c r="H50" s="35">
        <v>0</v>
      </c>
      <c r="I50" s="35">
        <v>65843</v>
      </c>
      <c r="J50" s="35">
        <f t="shared" si="6"/>
        <v>65843</v>
      </c>
      <c r="K50" s="36"/>
      <c r="L50" s="1"/>
    </row>
    <row r="51" spans="1:12" ht="15" customHeight="1" x14ac:dyDescent="0.25">
      <c r="A51" s="27" t="s">
        <v>30</v>
      </c>
      <c r="B51" s="27" t="s">
        <v>83</v>
      </c>
      <c r="C51" s="27" t="s">
        <v>30</v>
      </c>
      <c r="D51" s="28" t="s">
        <v>84</v>
      </c>
      <c r="E51" s="29">
        <v>0</v>
      </c>
      <c r="F51" s="29">
        <v>0</v>
      </c>
      <c r="G51" s="29">
        <v>0</v>
      </c>
      <c r="H51" s="29">
        <v>0</v>
      </c>
      <c r="I51" s="29">
        <v>27877</v>
      </c>
      <c r="J51" s="29">
        <f t="shared" si="6"/>
        <v>27877</v>
      </c>
      <c r="K51" s="30"/>
      <c r="L51" s="1"/>
    </row>
    <row r="52" spans="1:12" ht="15" customHeight="1" x14ac:dyDescent="0.25">
      <c r="A52" s="12" t="s">
        <v>30</v>
      </c>
      <c r="B52" s="12" t="s">
        <v>37</v>
      </c>
      <c r="C52" s="12" t="s">
        <v>30</v>
      </c>
      <c r="D52" s="13" t="s">
        <v>54</v>
      </c>
      <c r="E52" s="14">
        <v>88309</v>
      </c>
      <c r="F52" s="14">
        <v>88309</v>
      </c>
      <c r="G52" s="14">
        <v>45983</v>
      </c>
      <c r="H52" s="14">
        <v>90852</v>
      </c>
      <c r="I52" s="14">
        <v>72016</v>
      </c>
      <c r="J52" s="14">
        <f t="shared" si="6"/>
        <v>-18836</v>
      </c>
      <c r="K52" s="15">
        <f t="shared" si="7"/>
        <v>-0.20732620085413639</v>
      </c>
      <c r="L52" s="1"/>
    </row>
    <row r="53" spans="1:12" ht="15" customHeight="1" x14ac:dyDescent="0.25">
      <c r="A53" s="12" t="s">
        <v>30</v>
      </c>
      <c r="B53" s="12" t="s">
        <v>39</v>
      </c>
      <c r="C53" s="12" t="s">
        <v>30</v>
      </c>
      <c r="D53" s="13" t="s">
        <v>85</v>
      </c>
      <c r="E53" s="14">
        <v>429171</v>
      </c>
      <c r="F53" s="14">
        <v>429171</v>
      </c>
      <c r="G53" s="14">
        <v>406946</v>
      </c>
      <c r="H53" s="14">
        <v>441531</v>
      </c>
      <c r="I53" s="14">
        <v>365974</v>
      </c>
      <c r="J53" s="14">
        <f t="shared" si="6"/>
        <v>-75557</v>
      </c>
      <c r="K53" s="15">
        <f t="shared" si="7"/>
        <v>-0.17112501726945559</v>
      </c>
      <c r="L53" s="1"/>
    </row>
    <row r="54" spans="1:12" ht="15" customHeight="1" x14ac:dyDescent="0.25">
      <c r="A54" s="12" t="s">
        <v>86</v>
      </c>
      <c r="B54" s="12" t="s">
        <v>30</v>
      </c>
      <c r="C54" s="12" t="s">
        <v>30</v>
      </c>
      <c r="D54" s="13" t="s">
        <v>87</v>
      </c>
      <c r="E54" s="14">
        <v>186241917</v>
      </c>
      <c r="F54" s="14">
        <v>202256256</v>
      </c>
      <c r="G54" s="14">
        <v>83186118</v>
      </c>
      <c r="H54" s="14">
        <v>191605684</v>
      </c>
      <c r="I54" s="14">
        <v>201792912</v>
      </c>
      <c r="J54" s="14">
        <f t="shared" si="6"/>
        <v>10187228</v>
      </c>
      <c r="K54" s="15">
        <f t="shared" si="7"/>
        <v>5.3167671163659218E-2</v>
      </c>
      <c r="L54" s="1"/>
    </row>
    <row r="55" spans="1:12" ht="15" customHeight="1" x14ac:dyDescent="0.25">
      <c r="A55" s="12" t="s">
        <v>30</v>
      </c>
      <c r="B55" s="12" t="s">
        <v>43</v>
      </c>
      <c r="C55" s="12" t="s">
        <v>30</v>
      </c>
      <c r="D55" s="13" t="s">
        <v>88</v>
      </c>
      <c r="E55" s="14">
        <v>1114738</v>
      </c>
      <c r="F55" s="14">
        <v>1464611</v>
      </c>
      <c r="G55" s="14">
        <v>480330</v>
      </c>
      <c r="H55" s="14">
        <v>1146842</v>
      </c>
      <c r="I55" s="14">
        <v>2749851</v>
      </c>
      <c r="J55" s="14">
        <f t="shared" si="6"/>
        <v>1603009</v>
      </c>
      <c r="K55" s="15">
        <f t="shared" si="7"/>
        <v>1.3977592379769836</v>
      </c>
      <c r="L55" s="1"/>
    </row>
    <row r="56" spans="1:12" ht="15" customHeight="1" x14ac:dyDescent="0.25">
      <c r="A56" s="12" t="s">
        <v>30</v>
      </c>
      <c r="B56" s="12" t="s">
        <v>11</v>
      </c>
      <c r="C56" s="12" t="s">
        <v>30</v>
      </c>
      <c r="D56" s="13" t="s">
        <v>89</v>
      </c>
      <c r="E56" s="14">
        <v>185127179</v>
      </c>
      <c r="F56" s="14">
        <v>200791645</v>
      </c>
      <c r="G56" s="14">
        <v>82705788</v>
      </c>
      <c r="H56" s="14">
        <v>190458842</v>
      </c>
      <c r="I56" s="14">
        <v>199043061</v>
      </c>
      <c r="J56" s="14">
        <f t="shared" si="6"/>
        <v>8584219</v>
      </c>
      <c r="K56" s="15">
        <f t="shared" si="7"/>
        <v>4.5071254817353135E-2</v>
      </c>
      <c r="L56" s="1"/>
    </row>
    <row r="57" spans="1:12" ht="15" customHeight="1" x14ac:dyDescent="0.25">
      <c r="A57" s="12" t="s">
        <v>90</v>
      </c>
      <c r="B57" s="12" t="s">
        <v>30</v>
      </c>
      <c r="C57" s="12" t="s">
        <v>30</v>
      </c>
      <c r="D57" s="13" t="s">
        <v>91</v>
      </c>
      <c r="E57" s="14">
        <v>10</v>
      </c>
      <c r="F57" s="14">
        <v>10</v>
      </c>
      <c r="G57" s="14">
        <v>0</v>
      </c>
      <c r="H57" s="14">
        <v>10</v>
      </c>
      <c r="I57" s="14">
        <v>10</v>
      </c>
      <c r="J57" s="14">
        <f t="shared" si="6"/>
        <v>0</v>
      </c>
      <c r="K57" s="15">
        <f t="shared" si="7"/>
        <v>0</v>
      </c>
      <c r="L57" s="1"/>
    </row>
    <row r="58" spans="1:12" ht="15" customHeight="1" x14ac:dyDescent="0.25">
      <c r="A58" s="12" t="s">
        <v>30</v>
      </c>
      <c r="B58" s="12" t="s">
        <v>37</v>
      </c>
      <c r="C58" s="12" t="s">
        <v>30</v>
      </c>
      <c r="D58" s="13" t="s">
        <v>56</v>
      </c>
      <c r="E58" s="14">
        <v>10</v>
      </c>
      <c r="F58" s="14">
        <v>10</v>
      </c>
      <c r="G58" s="14">
        <v>0</v>
      </c>
      <c r="H58" s="14">
        <v>10</v>
      </c>
      <c r="I58" s="14">
        <v>10</v>
      </c>
      <c r="J58" s="14">
        <f t="shared" si="6"/>
        <v>0</v>
      </c>
      <c r="K58" s="15">
        <f t="shared" si="7"/>
        <v>0</v>
      </c>
      <c r="L58" s="1"/>
    </row>
    <row r="59" spans="1:12" ht="15" customHeight="1" x14ac:dyDescent="0.25">
      <c r="A59" s="12" t="s">
        <v>92</v>
      </c>
      <c r="B59" s="12" t="s">
        <v>30</v>
      </c>
      <c r="C59" s="12" t="s">
        <v>30</v>
      </c>
      <c r="D59" s="13" t="s">
        <v>93</v>
      </c>
      <c r="E59" s="14">
        <v>10</v>
      </c>
      <c r="F59" s="14">
        <v>23268189</v>
      </c>
      <c r="G59" s="14">
        <v>23268189</v>
      </c>
      <c r="H59" s="14">
        <v>10</v>
      </c>
      <c r="I59" s="14">
        <v>10</v>
      </c>
      <c r="J59" s="14">
        <f t="shared" si="6"/>
        <v>0</v>
      </c>
      <c r="K59" s="15">
        <f t="shared" si="7"/>
        <v>0</v>
      </c>
      <c r="L59" s="1"/>
    </row>
    <row r="60" spans="1:12" ht="15" customHeight="1" x14ac:dyDescent="0.25">
      <c r="A60" s="12" t="s">
        <v>30</v>
      </c>
      <c r="B60" s="12" t="s">
        <v>39</v>
      </c>
      <c r="C60" s="12" t="s">
        <v>30</v>
      </c>
      <c r="D60" s="13" t="s">
        <v>94</v>
      </c>
      <c r="E60" s="14">
        <v>10</v>
      </c>
      <c r="F60" s="14">
        <v>23268189</v>
      </c>
      <c r="G60" s="14">
        <v>23268189</v>
      </c>
      <c r="H60" s="14">
        <v>10</v>
      </c>
      <c r="I60" s="14">
        <v>10</v>
      </c>
      <c r="J60" s="14">
        <f t="shared" si="6"/>
        <v>0</v>
      </c>
      <c r="K60" s="15">
        <f t="shared" si="7"/>
        <v>0</v>
      </c>
      <c r="L60" s="1"/>
    </row>
    <row r="61" spans="1:12" ht="15" customHeight="1" x14ac:dyDescent="0.25">
      <c r="A61" s="12" t="s">
        <v>95</v>
      </c>
      <c r="B61" s="12" t="s">
        <v>30</v>
      </c>
      <c r="C61" s="12" t="s">
        <v>30</v>
      </c>
      <c r="D61" s="13" t="s">
        <v>96</v>
      </c>
      <c r="E61" s="14">
        <v>10</v>
      </c>
      <c r="F61" s="14">
        <v>10</v>
      </c>
      <c r="G61" s="14">
        <v>0</v>
      </c>
      <c r="H61" s="14">
        <v>10</v>
      </c>
      <c r="I61" s="14">
        <v>10</v>
      </c>
      <c r="J61" s="14">
        <f t="shared" si="6"/>
        <v>0</v>
      </c>
      <c r="K61" s="15">
        <f t="shared" si="7"/>
        <v>0</v>
      </c>
      <c r="L61" s="1"/>
    </row>
    <row r="62" spans="1:12" ht="7.5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"/>
    </row>
    <row r="63" spans="1:1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customHeight="1" x14ac:dyDescent="0.25">
      <c r="A64" s="53" t="s">
        <v>97</v>
      </c>
      <c r="B64" s="54"/>
      <c r="C64" s="54"/>
      <c r="D64" s="54"/>
      <c r="E64" s="17">
        <v>216662146</v>
      </c>
      <c r="F64" s="17">
        <v>232073411</v>
      </c>
      <c r="G64" s="17">
        <v>102238358</v>
      </c>
      <c r="H64" s="17">
        <v>222902015</v>
      </c>
      <c r="I64" s="17">
        <v>233148653</v>
      </c>
      <c r="J64" s="17">
        <v>10246638</v>
      </c>
      <c r="K64" s="18">
        <v>4.596924796754305E-2</v>
      </c>
      <c r="L64" s="1"/>
    </row>
    <row r="65" spans="1:12" ht="15" customHeight="1" x14ac:dyDescent="0.25">
      <c r="A65" s="55" t="s">
        <v>98</v>
      </c>
      <c r="B65" s="56"/>
      <c r="C65" s="56"/>
      <c r="D65" s="56"/>
      <c r="E65" s="56"/>
      <c r="F65" s="56"/>
      <c r="G65" s="56"/>
      <c r="H65" s="56"/>
      <c r="I65" s="56"/>
      <c r="J65" s="1"/>
      <c r="K65" s="1"/>
      <c r="L65" s="1"/>
    </row>
    <row r="66" spans="1:12" ht="5.099999999999999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</sheetData>
  <mergeCells count="17">
    <mergeCell ref="J10:J11"/>
    <mergeCell ref="K10:K11"/>
    <mergeCell ref="A64:D64"/>
    <mergeCell ref="A65:I6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78" fitToHeight="0" orientation="landscape" r:id="rId1"/>
  <rowBreaks count="1" manualBreakCount="1">
    <brk id="42" max="10" man="1"/>
  </rowBreaks>
  <ignoredErrors>
    <ignoredError sqref="A13:C61 C6:C9 C11 C10 D6:K9 D11:I11 D10 A62:C62 I5" numberStoredAsText="1"/>
    <ignoredError sqref="J34:J3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2026-09-30T19:06:31Z</dcterms:modified>
</cp:coreProperties>
</file>