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4F7AFBC9-D917-436F-9605-4F44B34644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 MN" sheetId="2" r:id="rId1"/>
    <sheet name="cuadro Comparativo analitico ME" sheetId="3" r:id="rId2"/>
  </sheets>
  <definedNames>
    <definedName name="_xlnm.Print_Area" localSheetId="1">'cuadro Comparativo analitico ME'!$A$1:$J$31</definedName>
    <definedName name="_xlnm.Print_Area" localSheetId="0">'cuadro Comparativo analitico MN'!$A$1:$J$39</definedName>
    <definedName name="JR_PAGE_ANCHOR_0_1">#REF!</definedName>
    <definedName name="JR_PAGE_ANCHOR_1_1">'cuadro Comparativo analitico MN'!$A$1</definedName>
    <definedName name="JR_PAGE_ANCHOR_2_1">'cuadro Comparativo analitico ME'!$A$1</definedName>
    <definedName name="_xlnm.Print_Titles" localSheetId="1">'cuadro Comparativo analitico ME'!$8:$11</definedName>
    <definedName name="_xlnm.Print_Titles" localSheetId="0">'cuadro Comparativo analitico MN'!$8:$11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3" l="1"/>
  <c r="I26" i="3"/>
  <c r="I25" i="3"/>
  <c r="J25" i="3" s="1"/>
  <c r="I24" i="3"/>
  <c r="J24" i="3" s="1"/>
  <c r="I23" i="3"/>
  <c r="J23" i="3" s="1"/>
  <c r="I22" i="3"/>
  <c r="J22" i="3" s="1"/>
  <c r="I21" i="3"/>
  <c r="J21" i="3" s="1"/>
  <c r="I19" i="3"/>
  <c r="J19" i="3" s="1"/>
  <c r="I18" i="3"/>
  <c r="J18" i="3" s="1"/>
  <c r="J17" i="3"/>
  <c r="I17" i="3"/>
  <c r="I16" i="3"/>
  <c r="J16" i="3" s="1"/>
  <c r="I15" i="3"/>
  <c r="J15" i="3" s="1"/>
  <c r="I14" i="3"/>
  <c r="J14" i="3" s="1"/>
  <c r="I13" i="3"/>
  <c r="J13" i="3" s="1"/>
  <c r="I12" i="3"/>
  <c r="J12" i="3" s="1"/>
  <c r="I34" i="2"/>
  <c r="J34" i="2" s="1"/>
  <c r="I33" i="2"/>
  <c r="J33" i="2" s="1"/>
  <c r="J31" i="2"/>
  <c r="I31" i="2"/>
  <c r="I30" i="2"/>
  <c r="J30" i="2" s="1"/>
  <c r="I29" i="2"/>
  <c r="J29" i="2" s="1"/>
  <c r="I27" i="2"/>
  <c r="J27" i="2" s="1"/>
  <c r="I26" i="2"/>
  <c r="J26" i="2" s="1"/>
  <c r="I25" i="2"/>
  <c r="J25" i="2" s="1"/>
  <c r="I24" i="2"/>
  <c r="J24" i="2" s="1"/>
  <c r="I23" i="2"/>
  <c r="J23" i="2" s="1"/>
  <c r="J22" i="2"/>
  <c r="I22" i="2"/>
  <c r="I21" i="2"/>
  <c r="J21" i="2" s="1"/>
  <c r="I19" i="2"/>
  <c r="J19" i="2" s="1"/>
  <c r="I18" i="2"/>
  <c r="J18" i="2" s="1"/>
  <c r="I17" i="2"/>
  <c r="J17" i="2" s="1"/>
  <c r="I16" i="2"/>
  <c r="J16" i="2" s="1"/>
  <c r="I15" i="2"/>
  <c r="J15" i="2" s="1"/>
  <c r="I14" i="2"/>
  <c r="J14" i="2" s="1"/>
  <c r="J13" i="2"/>
  <c r="I13" i="2"/>
  <c r="I12" i="2"/>
  <c r="J12" i="2" s="1"/>
</calcChain>
</file>

<file path=xl/sharedStrings.xml><?xml version="1.0" encoding="utf-8"?>
<sst xmlns="http://schemas.openxmlformats.org/spreadsheetml/2006/main" count="154" uniqueCount="79">
  <si>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</si>
  <si>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</si>
  <si>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</si>
  <si>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</si>
  <si>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TESORO PÚBLICO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</si>
  <si>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</si>
  <si>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50</t>
    </r>
  </si>
  <si>
    <r>
      <rPr>
        <sz val="10"/>
        <rFont val="Aptos Narrow"/>
        <family val="2"/>
      </rPr>
      <t xml:space="preserve"> 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</si>
  <si>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</si>
  <si>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</si>
  <si>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</si>
  <si>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</si>
  <si>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</si>
  <si>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</si>
  <si>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</si>
  <si>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</si>
  <si>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</si>
  <si>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</si>
  <si>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(Inicial+Reajuste+Leyes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</si>
  <si>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</si>
  <si>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</si>
  <si>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</si>
  <si>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</si>
  <si>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</si>
  <si>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</si>
  <si>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</si>
  <si>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</si>
  <si>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IMPUESTOS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</si>
  <si>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</si>
  <si>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</si>
  <si>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</si>
  <si>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</si>
  <si>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</si>
  <si>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</si>
  <si>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</si>
  <si>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</si>
  <si>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</si>
  <si>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</si>
  <si>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</si>
  <si>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VENTA DE ACTIVOS FINANCIEROS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</si>
  <si>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</si>
  <si>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</si>
  <si>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</si>
  <si>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</si>
  <si>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14</t>
    </r>
  </si>
  <si>
    <r>
      <rPr>
        <sz val="10"/>
        <rFont val="Times New Roman"/>
        <family val="1"/>
      </rPr>
      <t>ENDEUDAMIENTO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</si>
  <si>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</si>
  <si>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</si>
  <si>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</si>
  <si>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</si>
  <si>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</si>
  <si>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</si>
  <si>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</si>
  <si>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</si>
  <si>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</si>
  <si>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</si>
  <si>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27</t>
    </r>
  </si>
  <si>
    <r>
      <rPr>
        <sz val="10"/>
        <rFont val="Times New Roman"/>
        <family val="1"/>
      </rPr>
      <t>APORTE FISCAL LIBRE</t>
    </r>
  </si>
  <si>
    <r>
      <rPr>
        <sz val="10"/>
        <rFont val="Times New Roman"/>
        <family val="1"/>
      </rPr>
      <t>28</t>
    </r>
  </si>
  <si>
    <r>
      <rPr>
        <sz val="10"/>
        <rFont val="Times New Roman"/>
        <family val="1"/>
      </rPr>
      <t>APORTE FISCAL PARA SERVICIO DE LA DEUDA</t>
    </r>
  </si>
  <si>
    <r>
      <rPr>
        <sz val="10"/>
        <rFont val="Times New Roman"/>
        <family val="1"/>
      </rPr>
      <t>30</t>
    </r>
  </si>
  <si>
    <r>
      <rPr>
        <sz val="10"/>
        <rFont val="Times New Roman"/>
        <family val="1"/>
      </rPr>
      <t>ADQUISICIÓN DE ACTIVOS FINANCIEROS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</si>
  <si>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</si>
  <si>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PRÉSTAMOS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</si>
  <si>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</si>
  <si>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</si>
  <si>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</si>
  <si>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</si>
  <si>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</si>
  <si>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</si>
  <si>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</si>
  <si>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</si>
  <si>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b/>
        <sz val="10"/>
        <rFont val="Times New Roman"/>
        <family val="1"/>
      </rPr>
      <t>Moneda Nacional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</si>
  <si>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</si>
  <si>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</si>
  <si>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Moneda Extranjera</t>
    </r>
  </si>
  <si>
    <r>
      <rPr>
        <sz val="10"/>
        <rFont val="Times New Roman"/>
        <family val="1"/>
      </rPr>
      <t>Miles de US$</t>
    </r>
  </si>
  <si>
    <r>
      <rPr>
        <b/>
        <sz val="10"/>
        <rFont val="Times New Roman"/>
        <family val="1"/>
      </rPr>
      <t>(En US$ de 2025)</t>
    </r>
  </si>
  <si>
    <r>
      <rPr>
        <b/>
        <sz val="10"/>
        <rFont val="Times New Roman"/>
        <family val="1"/>
      </rPr>
      <t>(En US$ de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</si>
</sst>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ptos Narrow"/>
      <family val="2"/>
    </font>
    <font>
      <sz val="8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2" fillId="18" borderId="6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top" wrapText="1"/>
    </xf>
    <xf numFmtId="0" fontId="2" fillId="22" borderId="7" xfId="0" applyFont="1" applyFill="1" applyBorder="1" applyAlignment="1">
      <alignment horizontal="center" vertical="top" wrapText="1"/>
    </xf>
    <xf numFmtId="0" fontId="2" fillId="23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>
      <alignment horizontal="center" vertical="center" wrapText="1"/>
    </xf>
    <xf numFmtId="0" fontId="3" fillId="26" borderId="5" xfId="0" applyFont="1" applyFill="1" applyBorder="1" applyAlignment="1">
      <alignment horizontal="center" vertical="top" wrapText="1"/>
    </xf>
    <xf numFmtId="3" fontId="2" fillId="29" borderId="5" xfId="0" applyNumberFormat="1" applyFont="1" applyFill="1" applyBorder="1" applyAlignment="1">
      <alignment horizontal="right" vertical="top" wrapText="1"/>
    </xf>
    <xf numFmtId="164" fontId="2" fillId="30" borderId="5" xfId="0" applyNumberFormat="1" applyFont="1" applyFill="1" applyBorder="1" applyAlignment="1">
      <alignment horizontal="right" vertical="top" wrapText="1"/>
    </xf>
    <xf numFmtId="0" fontId="3" fillId="31" borderId="9" xfId="0" applyFont="1" applyFill="1" applyBorder="1" applyAlignment="1">
      <alignment horizontal="center" vertical="top" wrapText="1"/>
    </xf>
    <xf numFmtId="3" fontId="3" fillId="34" borderId="9" xfId="0" applyNumberFormat="1" applyFont="1" applyFill="1" applyBorder="1" applyAlignment="1">
      <alignment horizontal="right" vertical="top" wrapText="1"/>
    </xf>
    <xf numFmtId="164" fontId="3" fillId="35" borderId="9" xfId="0" applyNumberFormat="1" applyFont="1" applyFill="1" applyBorder="1" applyAlignment="1">
      <alignment horizontal="right" vertical="top" wrapText="1"/>
    </xf>
    <xf numFmtId="0" fontId="0" fillId="36" borderId="9" xfId="0" applyFill="1" applyBorder="1" applyAlignment="1" applyProtection="1">
      <alignment wrapText="1"/>
      <protection locked="0"/>
    </xf>
    <xf numFmtId="0" fontId="0" fillId="37" borderId="10" xfId="0" applyFill="1" applyBorder="1" applyAlignment="1" applyProtection="1">
      <alignment wrapText="1"/>
      <protection locked="0"/>
    </xf>
    <xf numFmtId="0" fontId="0" fillId="38" borderId="11" xfId="0" applyFill="1" applyBorder="1" applyAlignment="1" applyProtection="1">
      <alignment wrapText="1"/>
      <protection locked="0"/>
    </xf>
    <xf numFmtId="0" fontId="0" fillId="39" borderId="12" xfId="0" applyFill="1" applyBorder="1" applyAlignment="1" applyProtection="1">
      <alignment wrapText="1"/>
      <protection locked="0"/>
    </xf>
    <xf numFmtId="3" fontId="2" fillId="42" borderId="6" xfId="0" applyNumberFormat="1" applyFont="1" applyFill="1" applyBorder="1" applyAlignment="1">
      <alignment horizontal="right" vertical="center" wrapText="1"/>
    </xf>
    <xf numFmtId="164" fontId="2" fillId="43" borderId="6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4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 applyProtection="1">
      <alignment horizontal="left" vertical="top" wrapText="1"/>
      <protection locked="0"/>
    </xf>
    <xf numFmtId="0" fontId="2" fillId="15" borderId="4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 applyProtection="1">
      <alignment horizontal="center" vertical="center" wrapText="1"/>
      <protection locked="0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 applyProtection="1">
      <alignment horizontal="center" vertical="center" wrapText="1"/>
      <protection locked="0"/>
    </xf>
    <xf numFmtId="0" fontId="2" fillId="23" borderId="8" xfId="0" applyFont="1" applyFill="1" applyBorder="1" applyAlignment="1">
      <alignment horizontal="center" vertical="center" wrapText="1"/>
    </xf>
    <xf numFmtId="0" fontId="2" fillId="25" borderId="8" xfId="0" applyFont="1" applyFill="1" applyBorder="1" applyAlignment="1" applyProtection="1">
      <alignment horizontal="center" vertical="center" wrapText="1"/>
      <protection locked="0"/>
    </xf>
    <xf numFmtId="0" fontId="2" fillId="27" borderId="5" xfId="0" applyFont="1" applyFill="1" applyBorder="1" applyAlignment="1">
      <alignment horizontal="left" vertical="top" wrapText="1"/>
    </xf>
    <xf numFmtId="0" fontId="2" fillId="28" borderId="5" xfId="0" applyFont="1" applyFill="1" applyBorder="1" applyAlignment="1" applyProtection="1">
      <alignment horizontal="left" vertical="top" wrapText="1"/>
      <protection locked="0"/>
    </xf>
    <xf numFmtId="0" fontId="3" fillId="32" borderId="9" xfId="0" applyFont="1" applyFill="1" applyBorder="1" applyAlignment="1">
      <alignment horizontal="left" vertical="top" wrapText="1"/>
    </xf>
    <xf numFmtId="0" fontId="3" fillId="33" borderId="9" xfId="0" applyFont="1" applyFill="1" applyBorder="1" applyAlignment="1" applyProtection="1">
      <alignment horizontal="left" vertical="top" wrapText="1"/>
      <protection locked="0"/>
    </xf>
    <xf numFmtId="0" fontId="2" fillId="40" borderId="6" xfId="0" applyFont="1" applyFill="1" applyBorder="1" applyAlignment="1">
      <alignment horizontal="left" vertical="top" wrapText="1"/>
    </xf>
    <xf numFmtId="0" fontId="2" fillId="41" borderId="6" xfId="0" applyFont="1" applyFill="1" applyBorder="1" applyAlignment="1" applyProtection="1">
      <alignment horizontal="left" vertical="top" wrapText="1"/>
      <protection locked="0"/>
    </xf>
    <xf numFmtId="0" fontId="5" fillId="44" borderId="1" xfId="0" applyFont="1" applyFill="1" applyBorder="1" applyAlignment="1">
      <alignment horizontal="left" wrapText="1"/>
    </xf>
    <xf numFmtId="0" fontId="5" fillId="45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K40"/>
  <sheetViews>
    <sheetView tabSelected="1" workbookViewId="0">
      <selection sqref="A1:H1"/>
    </sheetView>
  </sheetViews>
  <sheetFormatPr baseColWidth="10" defaultColWidth="9.140625" defaultRowHeight="15"/>
  <cols>
    <col min="1" max="1" width="4.7109375" customWidth="1"/>
    <col min="2" max="2" width="5" customWidth="1"/>
    <col min="3" max="3" width="45.140625" customWidth="1"/>
    <col min="4" max="4" width="15" customWidth="1"/>
    <col min="5" max="5" width="16" customWidth="1"/>
    <col min="6" max="6" width="17.7109375" customWidth="1"/>
    <col min="7" max="7" width="15.7109375" customWidth="1"/>
    <col min="8" max="8" width="15.42578125" customWidth="1"/>
    <col min="9" max="10" width="13.28515625" customWidth="1"/>
    <col min="11" max="11" width="5.42578125" customWidth="1"/>
  </cols>
  <sheetData>
    <row r="1" spans="1:11" ht="17.100000000000001" customHeight="1">
      <c r="A1" s="22" t="s">
        <v>0</v>
      </c>
      <c r="B1" s="23"/>
      <c r="C1" s="23"/>
      <c r="D1" s="23"/>
      <c r="E1" s="23"/>
      <c r="F1" s="23"/>
      <c r="G1" s="23"/>
      <c r="H1" s="23"/>
      <c r="I1" s="1"/>
      <c r="J1" s="1"/>
      <c r="K1" s="1"/>
    </row>
    <row r="2" spans="1:11" ht="17.100000000000001" customHeight="1">
      <c r="A2" s="22" t="s">
        <v>1</v>
      </c>
      <c r="B2" s="23"/>
      <c r="C2" s="23"/>
      <c r="D2" s="23"/>
      <c r="E2" s="23"/>
      <c r="F2" s="23"/>
      <c r="G2" s="23"/>
      <c r="H2" s="23"/>
      <c r="I2" s="1"/>
      <c r="J2" s="1"/>
      <c r="K2" s="1"/>
    </row>
    <row r="3" spans="1:11" ht="15" customHeight="1">
      <c r="A3" s="24" t="s">
        <v>72</v>
      </c>
      <c r="B3" s="25"/>
      <c r="C3" s="25"/>
      <c r="D3" s="25"/>
      <c r="E3" s="25"/>
      <c r="F3" s="25"/>
      <c r="G3" s="25"/>
      <c r="H3" s="25"/>
      <c r="I3" s="1"/>
      <c r="J3" s="1"/>
      <c r="K3" s="1"/>
    </row>
    <row r="4" spans="1:11" ht="15" customHeight="1">
      <c r="A4" s="1"/>
      <c r="B4" s="1"/>
      <c r="C4" s="1"/>
      <c r="D4" s="1"/>
      <c r="E4" s="1"/>
      <c r="F4" s="2" t="s">
        <v>2</v>
      </c>
      <c r="G4" s="1"/>
      <c r="H4" s="1"/>
      <c r="I4" s="1"/>
      <c r="J4" s="1"/>
      <c r="K4" s="1"/>
    </row>
    <row r="5" spans="1:11" ht="15" customHeight="1">
      <c r="A5" s="26" t="s">
        <v>3</v>
      </c>
      <c r="B5" s="27"/>
      <c r="C5" s="28" t="s">
        <v>4</v>
      </c>
      <c r="D5" s="29"/>
      <c r="E5" s="29"/>
      <c r="F5" s="1"/>
      <c r="G5" s="2" t="s">
        <v>5</v>
      </c>
      <c r="H5" s="2" t="s">
        <v>6</v>
      </c>
      <c r="I5" s="1"/>
      <c r="J5" s="1"/>
      <c r="K5" s="1"/>
    </row>
    <row r="6" spans="1:11" ht="15" customHeight="1">
      <c r="A6" s="30" t="s">
        <v>7</v>
      </c>
      <c r="B6" s="31"/>
      <c r="C6" s="31"/>
      <c r="D6" s="31"/>
      <c r="E6" s="31"/>
      <c r="F6" s="1"/>
      <c r="G6" s="1"/>
      <c r="H6" s="1"/>
      <c r="I6" s="1"/>
      <c r="J6" s="1"/>
      <c r="K6" s="1"/>
    </row>
    <row r="7" spans="1:11" ht="15" customHeight="1">
      <c r="A7" s="30" t="s">
        <v>7</v>
      </c>
      <c r="B7" s="31"/>
      <c r="C7" s="31"/>
      <c r="D7" s="31"/>
      <c r="E7" s="31"/>
      <c r="F7" s="1"/>
      <c r="G7" s="1"/>
      <c r="H7" s="1"/>
      <c r="I7" s="1"/>
      <c r="J7" s="1"/>
      <c r="K7" s="1"/>
    </row>
    <row r="8" spans="1:11" ht="15" customHeight="1">
      <c r="A8" s="1"/>
      <c r="B8" s="1"/>
      <c r="C8" s="1"/>
      <c r="D8" s="1"/>
      <c r="E8" s="1"/>
      <c r="F8" s="3" t="s">
        <v>8</v>
      </c>
      <c r="G8" s="1"/>
      <c r="H8" s="1"/>
      <c r="I8" s="1"/>
      <c r="J8" s="1"/>
      <c r="K8" s="1"/>
    </row>
    <row r="9" spans="1:11" ht="15" customHeight="1">
      <c r="A9" s="32" t="s">
        <v>9</v>
      </c>
      <c r="B9" s="34" t="s">
        <v>10</v>
      </c>
      <c r="C9" s="35"/>
      <c r="D9" s="4" t="s">
        <v>11</v>
      </c>
      <c r="E9" s="5" t="s">
        <v>12</v>
      </c>
      <c r="F9" s="5" t="s">
        <v>13</v>
      </c>
      <c r="G9" s="5" t="s">
        <v>14</v>
      </c>
      <c r="H9" s="5" t="s">
        <v>15</v>
      </c>
      <c r="I9" s="5" t="s">
        <v>16</v>
      </c>
      <c r="J9" s="5" t="s">
        <v>17</v>
      </c>
      <c r="K9" s="1"/>
    </row>
    <row r="10" spans="1:11" ht="63.75">
      <c r="A10" s="33"/>
      <c r="B10" s="35"/>
      <c r="C10" s="35"/>
      <c r="D10" s="6" t="s">
        <v>18</v>
      </c>
      <c r="E10" s="7" t="s">
        <v>19</v>
      </c>
      <c r="F10" s="7" t="s">
        <v>20</v>
      </c>
      <c r="G10" s="7" t="s">
        <v>18</v>
      </c>
      <c r="H10" s="7" t="s">
        <v>21</v>
      </c>
      <c r="I10" s="36" t="s">
        <v>22</v>
      </c>
      <c r="J10" s="36" t="s">
        <v>23</v>
      </c>
      <c r="K10" s="1"/>
    </row>
    <row r="11" spans="1:11">
      <c r="A11" s="33"/>
      <c r="B11" s="35"/>
      <c r="C11" s="35"/>
      <c r="D11" s="9" t="s">
        <v>73</v>
      </c>
      <c r="E11" s="8" t="s">
        <v>73</v>
      </c>
      <c r="F11" s="8" t="s">
        <v>73</v>
      </c>
      <c r="G11" s="8" t="s">
        <v>74</v>
      </c>
      <c r="H11" s="8" t="s">
        <v>74</v>
      </c>
      <c r="I11" s="37"/>
      <c r="J11" s="37"/>
      <c r="K11" s="1"/>
    </row>
    <row r="12" spans="1:11" ht="15" customHeight="1">
      <c r="A12" s="10" t="s">
        <v>24</v>
      </c>
      <c r="B12" s="38" t="s">
        <v>25</v>
      </c>
      <c r="C12" s="39"/>
      <c r="D12" s="11">
        <v>81307121047</v>
      </c>
      <c r="E12" s="11">
        <v>81704421198</v>
      </c>
      <c r="F12" s="11">
        <v>58830441658</v>
      </c>
      <c r="G12" s="11">
        <v>83163368337</v>
      </c>
      <c r="H12" s="11">
        <v>86751396462</v>
      </c>
      <c r="I12" s="11">
        <f t="shared" ref="I12:I19" si="0">H12-G12</f>
        <v>3588028125</v>
      </c>
      <c r="J12" s="12">
        <f t="shared" ref="J12:J19" si="1">(I12/G12)</f>
        <v>4.3144333818471124E-2</v>
      </c>
      <c r="K12" s="1"/>
    </row>
    <row r="13" spans="1:11" ht="15" customHeight="1">
      <c r="A13" s="13" t="s">
        <v>26</v>
      </c>
      <c r="B13" s="40" t="s">
        <v>27</v>
      </c>
      <c r="C13" s="41"/>
      <c r="D13" s="14">
        <v>65303706818</v>
      </c>
      <c r="E13" s="14">
        <v>65303706818</v>
      </c>
      <c r="F13" s="14">
        <v>40551955372</v>
      </c>
      <c r="G13" s="14">
        <v>67340398830</v>
      </c>
      <c r="H13" s="14">
        <v>67592676590</v>
      </c>
      <c r="I13" s="14">
        <f t="shared" si="0"/>
        <v>252277760</v>
      </c>
      <c r="J13" s="15">
        <f t="shared" si="1"/>
        <v>3.7463062943371046E-3</v>
      </c>
      <c r="K13" s="1"/>
    </row>
    <row r="14" spans="1:11" ht="15" customHeight="1">
      <c r="A14" s="13" t="s">
        <v>28</v>
      </c>
      <c r="B14" s="40" t="s">
        <v>29</v>
      </c>
      <c r="C14" s="41"/>
      <c r="D14" s="14">
        <v>914155592</v>
      </c>
      <c r="E14" s="14">
        <v>1145105254</v>
      </c>
      <c r="F14" s="14">
        <v>118691942</v>
      </c>
      <c r="G14" s="14">
        <v>941793628</v>
      </c>
      <c r="H14" s="14">
        <v>600784232</v>
      </c>
      <c r="I14" s="14">
        <f t="shared" si="0"/>
        <v>-341009396</v>
      </c>
      <c r="J14" s="15">
        <f t="shared" si="1"/>
        <v>-0.36208505330851526</v>
      </c>
      <c r="K14" s="1"/>
    </row>
    <row r="15" spans="1:11" ht="15" customHeight="1">
      <c r="A15" s="13" t="s">
        <v>30</v>
      </c>
      <c r="B15" s="40" t="s">
        <v>31</v>
      </c>
      <c r="C15" s="41"/>
      <c r="D15" s="14">
        <v>553441211</v>
      </c>
      <c r="E15" s="14">
        <v>553441211</v>
      </c>
      <c r="F15" s="14">
        <v>131743829</v>
      </c>
      <c r="G15" s="14">
        <v>570700705</v>
      </c>
      <c r="H15" s="14">
        <v>665294178</v>
      </c>
      <c r="I15" s="14">
        <f t="shared" si="0"/>
        <v>94593473</v>
      </c>
      <c r="J15" s="15">
        <f t="shared" si="1"/>
        <v>0.16574970412906709</v>
      </c>
      <c r="K15" s="1"/>
    </row>
    <row r="16" spans="1:11" ht="15" customHeight="1">
      <c r="A16" s="13" t="s">
        <v>32</v>
      </c>
      <c r="B16" s="40" t="s">
        <v>33</v>
      </c>
      <c r="C16" s="41"/>
      <c r="D16" s="14">
        <v>51498017</v>
      </c>
      <c r="E16" s="14">
        <v>51498017</v>
      </c>
      <c r="F16" s="14">
        <v>335431</v>
      </c>
      <c r="G16" s="14">
        <v>53104138</v>
      </c>
      <c r="H16" s="14">
        <v>34873996</v>
      </c>
      <c r="I16" s="14">
        <f t="shared" si="0"/>
        <v>-18230142</v>
      </c>
      <c r="J16" s="15">
        <f t="shared" si="1"/>
        <v>-0.34329042305516755</v>
      </c>
      <c r="K16" s="1"/>
    </row>
    <row r="17" spans="1:11" ht="15" customHeight="1">
      <c r="A17" s="13" t="s">
        <v>34</v>
      </c>
      <c r="B17" s="40" t="s">
        <v>35</v>
      </c>
      <c r="C17" s="41"/>
      <c r="D17" s="14">
        <v>3354024404</v>
      </c>
      <c r="E17" s="14">
        <v>3354024404</v>
      </c>
      <c r="F17" s="14">
        <v>1267696220</v>
      </c>
      <c r="G17" s="14">
        <v>3458629717</v>
      </c>
      <c r="H17" s="14">
        <v>3084795766</v>
      </c>
      <c r="I17" s="14">
        <f t="shared" si="0"/>
        <v>-373833951</v>
      </c>
      <c r="J17" s="15">
        <f t="shared" si="1"/>
        <v>-0.10808730092224555</v>
      </c>
      <c r="K17" s="1"/>
    </row>
    <row r="18" spans="1:11" ht="15" customHeight="1">
      <c r="A18" s="13" t="s">
        <v>36</v>
      </c>
      <c r="B18" s="40" t="s">
        <v>37</v>
      </c>
      <c r="C18" s="41"/>
      <c r="D18" s="14">
        <v>343914</v>
      </c>
      <c r="E18" s="14">
        <v>343904</v>
      </c>
      <c r="F18" s="14">
        <v>124648</v>
      </c>
      <c r="G18" s="14">
        <v>354640</v>
      </c>
      <c r="H18" s="14">
        <v>750223</v>
      </c>
      <c r="I18" s="14">
        <f t="shared" si="0"/>
        <v>395583</v>
      </c>
      <c r="J18" s="15">
        <f t="shared" si="1"/>
        <v>1.1154494698849537</v>
      </c>
      <c r="K18" s="1"/>
    </row>
    <row r="19" spans="1:11" ht="15" customHeight="1">
      <c r="A19" s="13" t="s">
        <v>38</v>
      </c>
      <c r="B19" s="40" t="s">
        <v>39</v>
      </c>
      <c r="C19" s="41"/>
      <c r="D19" s="14">
        <v>-2643929557</v>
      </c>
      <c r="E19" s="14">
        <v>-2477579058</v>
      </c>
      <c r="F19" s="14">
        <v>2288924623</v>
      </c>
      <c r="G19" s="14">
        <v>-3405045904</v>
      </c>
      <c r="H19" s="14">
        <v>-1996589506</v>
      </c>
      <c r="I19" s="14">
        <f t="shared" si="0"/>
        <v>1408456398</v>
      </c>
      <c r="J19" s="15">
        <f t="shared" si="1"/>
        <v>-0.41363800597972789</v>
      </c>
      <c r="K19" s="1"/>
    </row>
    <row r="20" spans="1:11" ht="15" customHeight="1">
      <c r="A20" s="13" t="s">
        <v>40</v>
      </c>
      <c r="B20" s="40" t="s">
        <v>41</v>
      </c>
      <c r="C20" s="41"/>
      <c r="D20" s="14">
        <v>20</v>
      </c>
      <c r="E20" s="14">
        <v>20</v>
      </c>
      <c r="F20" s="14">
        <v>27732723</v>
      </c>
      <c r="G20" s="14">
        <v>20</v>
      </c>
      <c r="H20" s="14">
        <v>20</v>
      </c>
      <c r="I20" s="16"/>
      <c r="J20" s="15" t="s">
        <v>24</v>
      </c>
      <c r="K20" s="1"/>
    </row>
    <row r="21" spans="1:11" ht="15" customHeight="1">
      <c r="A21" s="13" t="s">
        <v>42</v>
      </c>
      <c r="B21" s="40" t="s">
        <v>43</v>
      </c>
      <c r="C21" s="41"/>
      <c r="D21" s="14">
        <v>148157749</v>
      </c>
      <c r="E21" s="14">
        <v>148157749</v>
      </c>
      <c r="F21" s="14">
        <v>59761993</v>
      </c>
      <c r="G21" s="14">
        <v>152750639</v>
      </c>
      <c r="H21" s="14">
        <v>168247293</v>
      </c>
      <c r="I21" s="14">
        <f t="shared" ref="I21:I27" si="2">H21-G21</f>
        <v>15496654</v>
      </c>
      <c r="J21" s="15">
        <f t="shared" ref="J21:J27" si="3">(I21/G21)</f>
        <v>0.10145066561718279</v>
      </c>
      <c r="K21" s="1"/>
    </row>
    <row r="22" spans="1:11" ht="15" customHeight="1">
      <c r="A22" s="13" t="s">
        <v>44</v>
      </c>
      <c r="B22" s="40" t="s">
        <v>45</v>
      </c>
      <c r="C22" s="41"/>
      <c r="D22" s="14">
        <v>13620722879</v>
      </c>
      <c r="E22" s="14">
        <v>13620722879</v>
      </c>
      <c r="F22" s="14">
        <v>14383474877</v>
      </c>
      <c r="G22" s="14">
        <v>14045525984</v>
      </c>
      <c r="H22" s="14">
        <v>16595563670</v>
      </c>
      <c r="I22" s="14">
        <f t="shared" si="2"/>
        <v>2550037686</v>
      </c>
      <c r="J22" s="15">
        <f t="shared" si="3"/>
        <v>0.18155515777087183</v>
      </c>
      <c r="K22" s="1"/>
    </row>
    <row r="23" spans="1:11" ht="15" customHeight="1">
      <c r="A23" s="13" t="s">
        <v>46</v>
      </c>
      <c r="B23" s="40" t="s">
        <v>47</v>
      </c>
      <c r="C23" s="41"/>
      <c r="D23" s="14">
        <v>5000000</v>
      </c>
      <c r="E23" s="14">
        <v>5000000</v>
      </c>
      <c r="F23" s="14">
        <v>0</v>
      </c>
      <c r="G23" s="14">
        <v>5155940</v>
      </c>
      <c r="H23" s="14">
        <v>5000000</v>
      </c>
      <c r="I23" s="14">
        <f t="shared" si="2"/>
        <v>-155940</v>
      </c>
      <c r="J23" s="15">
        <f t="shared" si="3"/>
        <v>-3.0244727440583093E-2</v>
      </c>
      <c r="K23" s="1"/>
    </row>
    <row r="24" spans="1:11" ht="15" customHeight="1">
      <c r="A24" s="10" t="s">
        <v>24</v>
      </c>
      <c r="B24" s="38" t="s">
        <v>48</v>
      </c>
      <c r="C24" s="39"/>
      <c r="D24" s="11">
        <v>81307121047</v>
      </c>
      <c r="E24" s="11">
        <v>81704421198</v>
      </c>
      <c r="F24" s="11">
        <v>59171198873</v>
      </c>
      <c r="G24" s="11">
        <v>83163368337</v>
      </c>
      <c r="H24" s="11">
        <v>86751396462</v>
      </c>
      <c r="I24" s="11">
        <f t="shared" si="2"/>
        <v>3588028125</v>
      </c>
      <c r="J24" s="12">
        <f t="shared" si="3"/>
        <v>4.3144333818471124E-2</v>
      </c>
      <c r="K24" s="1"/>
    </row>
    <row r="25" spans="1:11" ht="15" customHeight="1">
      <c r="A25" s="13" t="s">
        <v>49</v>
      </c>
      <c r="B25" s="40" t="s">
        <v>50</v>
      </c>
      <c r="C25" s="41"/>
      <c r="D25" s="14">
        <v>323561</v>
      </c>
      <c r="E25" s="14">
        <v>306940</v>
      </c>
      <c r="F25" s="14">
        <v>246430</v>
      </c>
      <c r="G25" s="14">
        <v>333591</v>
      </c>
      <c r="H25" s="14">
        <v>500309</v>
      </c>
      <c r="I25" s="14">
        <f t="shared" si="2"/>
        <v>166718</v>
      </c>
      <c r="J25" s="15">
        <f t="shared" si="3"/>
        <v>0.49976767958368179</v>
      </c>
      <c r="K25" s="1"/>
    </row>
    <row r="26" spans="1:11" ht="15" customHeight="1">
      <c r="A26" s="13" t="s">
        <v>51</v>
      </c>
      <c r="B26" s="40" t="s">
        <v>52</v>
      </c>
      <c r="C26" s="41"/>
      <c r="D26" s="14">
        <v>244636073</v>
      </c>
      <c r="E26" s="14">
        <v>244982529</v>
      </c>
      <c r="F26" s="14">
        <v>160048271</v>
      </c>
      <c r="G26" s="14">
        <v>251763433</v>
      </c>
      <c r="H26" s="14">
        <v>243409630</v>
      </c>
      <c r="I26" s="14">
        <f t="shared" si="2"/>
        <v>-8353803</v>
      </c>
      <c r="J26" s="15">
        <f t="shared" si="3"/>
        <v>-3.3181160982977222E-2</v>
      </c>
      <c r="K26" s="1"/>
    </row>
    <row r="27" spans="1:11" ht="15" customHeight="1">
      <c r="A27" s="13" t="s">
        <v>53</v>
      </c>
      <c r="B27" s="40" t="s">
        <v>29</v>
      </c>
      <c r="C27" s="41"/>
      <c r="D27" s="14">
        <v>5819981751</v>
      </c>
      <c r="E27" s="14">
        <v>5074704746</v>
      </c>
      <c r="F27" s="14">
        <v>2395664529</v>
      </c>
      <c r="G27" s="14">
        <v>6019960613</v>
      </c>
      <c r="H27" s="14">
        <v>5764567239</v>
      </c>
      <c r="I27" s="14">
        <f t="shared" si="2"/>
        <v>-255393374</v>
      </c>
      <c r="J27" s="15">
        <f t="shared" si="3"/>
        <v>-4.242442607489532E-2</v>
      </c>
      <c r="K27" s="1"/>
    </row>
    <row r="28" spans="1:11" ht="15" customHeight="1">
      <c r="A28" s="13" t="s">
        <v>54</v>
      </c>
      <c r="B28" s="40" t="s">
        <v>55</v>
      </c>
      <c r="C28" s="41"/>
      <c r="D28" s="14">
        <v>30</v>
      </c>
      <c r="E28" s="14">
        <v>990030</v>
      </c>
      <c r="F28" s="14">
        <v>112938023</v>
      </c>
      <c r="G28" s="14">
        <v>30</v>
      </c>
      <c r="H28" s="14">
        <v>30</v>
      </c>
      <c r="I28" s="16"/>
      <c r="J28" s="15" t="s">
        <v>24</v>
      </c>
      <c r="K28" s="1"/>
    </row>
    <row r="29" spans="1:11" ht="15" customHeight="1">
      <c r="A29" s="13" t="s">
        <v>56</v>
      </c>
      <c r="B29" s="40" t="s">
        <v>57</v>
      </c>
      <c r="C29" s="41"/>
      <c r="D29" s="14">
        <v>66757825122</v>
      </c>
      <c r="E29" s="14">
        <v>67920237711</v>
      </c>
      <c r="F29" s="14">
        <v>44477491436</v>
      </c>
      <c r="G29" s="14">
        <v>68153386795</v>
      </c>
      <c r="H29" s="14">
        <v>69647632108</v>
      </c>
      <c r="I29" s="14">
        <f>H29-G29</f>
        <v>1494245313</v>
      </c>
      <c r="J29" s="15">
        <f>(I29/G29)</f>
        <v>2.1924740402037124E-2</v>
      </c>
      <c r="K29" s="1"/>
    </row>
    <row r="30" spans="1:11" ht="15" customHeight="1">
      <c r="A30" s="13" t="s">
        <v>58</v>
      </c>
      <c r="B30" s="40" t="s">
        <v>59</v>
      </c>
      <c r="C30" s="41"/>
      <c r="D30" s="14">
        <v>553348711</v>
      </c>
      <c r="E30" s="14">
        <v>553280741</v>
      </c>
      <c r="F30" s="14">
        <v>262385678</v>
      </c>
      <c r="G30" s="14">
        <v>568077195</v>
      </c>
      <c r="H30" s="14">
        <v>519071242</v>
      </c>
      <c r="I30" s="14">
        <f>H30-G30</f>
        <v>-49005953</v>
      </c>
      <c r="J30" s="15">
        <f>(I30/G30)</f>
        <v>-8.6266362091863238E-2</v>
      </c>
      <c r="K30" s="1"/>
    </row>
    <row r="31" spans="1:11" ht="15" customHeight="1">
      <c r="A31" s="13" t="s">
        <v>60</v>
      </c>
      <c r="B31" s="40" t="s">
        <v>61</v>
      </c>
      <c r="C31" s="41"/>
      <c r="D31" s="14">
        <v>598655658</v>
      </c>
      <c r="E31" s="14">
        <v>547529070</v>
      </c>
      <c r="F31" s="14">
        <v>2105653775</v>
      </c>
      <c r="G31" s="14">
        <v>617213980</v>
      </c>
      <c r="H31" s="14">
        <v>837678352</v>
      </c>
      <c r="I31" s="14">
        <f>H31-G31</f>
        <v>220464372</v>
      </c>
      <c r="J31" s="15">
        <f>(I31/G31)</f>
        <v>0.35719277129788929</v>
      </c>
      <c r="K31" s="1"/>
    </row>
    <row r="32" spans="1:11" ht="15" customHeight="1">
      <c r="A32" s="13" t="s">
        <v>62</v>
      </c>
      <c r="B32" s="40" t="s">
        <v>63</v>
      </c>
      <c r="C32" s="41"/>
      <c r="D32" s="14">
        <v>0</v>
      </c>
      <c r="E32" s="14">
        <v>0</v>
      </c>
      <c r="F32" s="14">
        <v>500</v>
      </c>
      <c r="G32" s="14">
        <v>0</v>
      </c>
      <c r="H32" s="14">
        <v>0</v>
      </c>
      <c r="I32" s="16"/>
      <c r="J32" s="15" t="s">
        <v>24</v>
      </c>
      <c r="K32" s="1"/>
    </row>
    <row r="33" spans="1:11" ht="15" customHeight="1">
      <c r="A33" s="13" t="s">
        <v>64</v>
      </c>
      <c r="B33" s="40" t="s">
        <v>65</v>
      </c>
      <c r="C33" s="41"/>
      <c r="D33" s="14">
        <v>1915449950</v>
      </c>
      <c r="E33" s="14">
        <v>1945489240</v>
      </c>
      <c r="F33" s="14">
        <v>1181464758</v>
      </c>
      <c r="G33" s="14">
        <v>1967963604</v>
      </c>
      <c r="H33" s="14">
        <v>1833674885</v>
      </c>
      <c r="I33" s="14">
        <f>H33-G33</f>
        <v>-134288719</v>
      </c>
      <c r="J33" s="15">
        <f>(I33/G33)</f>
        <v>-6.8237399679064392E-2</v>
      </c>
      <c r="K33" s="1"/>
    </row>
    <row r="34" spans="1:11" ht="15" customHeight="1">
      <c r="A34" s="13" t="s">
        <v>66</v>
      </c>
      <c r="B34" s="40" t="s">
        <v>67</v>
      </c>
      <c r="C34" s="41"/>
      <c r="D34" s="14">
        <v>5411900191</v>
      </c>
      <c r="E34" s="14">
        <v>5411900191</v>
      </c>
      <c r="F34" s="14">
        <v>8475305473</v>
      </c>
      <c r="G34" s="14">
        <v>5579669096</v>
      </c>
      <c r="H34" s="14">
        <v>7899862667</v>
      </c>
      <c r="I34" s="14">
        <f>H34-G34</f>
        <v>2320193571</v>
      </c>
      <c r="J34" s="15">
        <f>(I34/G34)</f>
        <v>0.41582995892414476</v>
      </c>
      <c r="K34" s="1"/>
    </row>
    <row r="35" spans="1:11" ht="15" customHeight="1">
      <c r="A35" s="13" t="s">
        <v>68</v>
      </c>
      <c r="B35" s="40" t="s">
        <v>69</v>
      </c>
      <c r="C35" s="41"/>
      <c r="D35" s="14">
        <v>5000000</v>
      </c>
      <c r="E35" s="14">
        <v>5000000</v>
      </c>
      <c r="F35" s="14">
        <v>0</v>
      </c>
      <c r="G35" s="14">
        <v>5000000</v>
      </c>
      <c r="H35" s="14">
        <v>5000000</v>
      </c>
      <c r="I35" s="16"/>
      <c r="J35" s="15" t="s">
        <v>24</v>
      </c>
      <c r="K35" s="1"/>
    </row>
    <row r="36" spans="1:11" ht="15" customHeight="1">
      <c r="A36" s="17"/>
      <c r="B36" s="18"/>
      <c r="C36" s="19"/>
      <c r="D36" s="17"/>
      <c r="E36" s="17"/>
      <c r="F36" s="17"/>
      <c r="G36" s="17"/>
      <c r="H36" s="17"/>
      <c r="I36" s="17"/>
      <c r="J36" s="17"/>
      <c r="K36" s="1"/>
    </row>
    <row r="37" spans="1:11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" customHeight="1">
      <c r="A38" s="42" t="s">
        <v>70</v>
      </c>
      <c r="B38" s="43"/>
      <c r="C38" s="43"/>
      <c r="D38" s="20">
        <v>10409997196</v>
      </c>
      <c r="E38" s="20">
        <v>9696079316</v>
      </c>
      <c r="F38" s="20">
        <v>5499930110</v>
      </c>
      <c r="G38" s="20">
        <v>10744944882</v>
      </c>
      <c r="H38" s="20">
        <v>10768227660</v>
      </c>
      <c r="I38" s="20">
        <v>23282778</v>
      </c>
      <c r="J38" s="21">
        <v>2.166858765278867E-3</v>
      </c>
      <c r="K38" s="1"/>
    </row>
    <row r="39" spans="1:11" ht="15" customHeight="1">
      <c r="A39" s="44" t="s">
        <v>71</v>
      </c>
      <c r="B39" s="45"/>
      <c r="C39" s="45"/>
      <c r="D39" s="45"/>
      <c r="E39" s="45"/>
      <c r="F39" s="45"/>
      <c r="G39" s="45"/>
      <c r="H39" s="45"/>
      <c r="I39" s="1"/>
      <c r="J39" s="1"/>
      <c r="K39" s="1"/>
    </row>
    <row r="40" spans="1:11" ht="5.0999999999999996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</sheetData>
  <mergeCells count="37">
    <mergeCell ref="A38:C38"/>
    <mergeCell ref="A39:H39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J10:J11"/>
    <mergeCell ref="B12:C12"/>
    <mergeCell ref="B13:C13"/>
    <mergeCell ref="B14:C14"/>
    <mergeCell ref="B15:C15"/>
    <mergeCell ref="A6:E6"/>
    <mergeCell ref="A7:E7"/>
    <mergeCell ref="A9:A11"/>
    <mergeCell ref="B9:C11"/>
    <mergeCell ref="I10:I11"/>
    <mergeCell ref="A1:H1"/>
    <mergeCell ref="A2:H2"/>
    <mergeCell ref="A3:H3"/>
    <mergeCell ref="A5:B5"/>
    <mergeCell ref="C5:E5"/>
  </mergeCells>
  <pageMargins left="0.39370078740157483" right="0" top="0" bottom="0" header="0" footer="0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K32"/>
  <sheetViews>
    <sheetView tabSelected="1" workbookViewId="0">
      <selection sqref="A1:H1"/>
    </sheetView>
  </sheetViews>
  <sheetFormatPr baseColWidth="10" defaultColWidth="9.140625" defaultRowHeight="15"/>
  <cols>
    <col min="1" max="1" width="4.7109375" customWidth="1"/>
    <col min="2" max="2" width="5" customWidth="1"/>
    <col min="3" max="3" width="45.140625" customWidth="1"/>
    <col min="4" max="4" width="15" customWidth="1"/>
    <col min="5" max="5" width="16" customWidth="1"/>
    <col min="6" max="6" width="17.7109375" customWidth="1"/>
    <col min="7" max="7" width="15.7109375" customWidth="1"/>
    <col min="8" max="8" width="15.42578125" customWidth="1"/>
    <col min="9" max="10" width="13.28515625" customWidth="1"/>
    <col min="11" max="11" width="5.42578125" customWidth="1"/>
  </cols>
  <sheetData>
    <row r="1" spans="1:11" ht="17.100000000000001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1"/>
    </row>
    <row r="2" spans="1:11" ht="17.100000000000001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1"/>
    </row>
    <row r="3" spans="1:11" ht="15" customHeight="1">
      <c r="A3" s="24" t="s">
        <v>75</v>
      </c>
      <c r="B3" s="24"/>
      <c r="C3" s="24"/>
      <c r="D3" s="24"/>
      <c r="E3" s="24"/>
      <c r="F3" s="24"/>
      <c r="G3" s="24"/>
      <c r="H3" s="24"/>
      <c r="I3" s="24"/>
      <c r="J3" s="24"/>
      <c r="K3" s="1"/>
    </row>
    <row r="4" spans="1:11" ht="15" customHeight="1">
      <c r="A4" s="1"/>
      <c r="B4" s="1"/>
      <c r="C4" s="1"/>
      <c r="D4" s="1"/>
      <c r="E4" s="1"/>
      <c r="F4" s="2" t="s">
        <v>2</v>
      </c>
      <c r="G4" s="1"/>
      <c r="H4" s="1"/>
      <c r="I4" s="1"/>
      <c r="J4" s="1"/>
      <c r="K4" s="1"/>
    </row>
    <row r="5" spans="1:11" ht="15" customHeight="1">
      <c r="A5" s="26" t="s">
        <v>3</v>
      </c>
      <c r="B5" s="27"/>
      <c r="C5" s="28" t="s">
        <v>4</v>
      </c>
      <c r="D5" s="29"/>
      <c r="E5" s="29"/>
      <c r="F5" s="1"/>
      <c r="G5" s="2" t="s">
        <v>5</v>
      </c>
      <c r="H5" s="2" t="s">
        <v>6</v>
      </c>
      <c r="I5" s="1"/>
      <c r="J5" s="1"/>
      <c r="K5" s="1"/>
    </row>
    <row r="6" spans="1:11" ht="15" customHeight="1">
      <c r="A6" s="30" t="s">
        <v>7</v>
      </c>
      <c r="B6" s="31"/>
      <c r="C6" s="31"/>
      <c r="D6" s="31"/>
      <c r="E6" s="31"/>
      <c r="F6" s="1"/>
      <c r="G6" s="1"/>
      <c r="H6" s="1"/>
      <c r="I6" s="1"/>
      <c r="J6" s="1"/>
      <c r="K6" s="1"/>
    </row>
    <row r="7" spans="1:11" ht="15" customHeight="1">
      <c r="A7" s="30" t="s">
        <v>7</v>
      </c>
      <c r="B7" s="31"/>
      <c r="C7" s="31"/>
      <c r="D7" s="31"/>
      <c r="E7" s="31"/>
      <c r="F7" s="1"/>
      <c r="G7" s="1"/>
      <c r="H7" s="1"/>
      <c r="I7" s="1"/>
      <c r="J7" s="1"/>
      <c r="K7" s="1"/>
    </row>
    <row r="8" spans="1:11" ht="15" customHeight="1">
      <c r="A8" s="1"/>
      <c r="B8" s="1"/>
      <c r="C8" s="1"/>
      <c r="D8" s="1"/>
      <c r="E8" s="1"/>
      <c r="F8" s="3" t="s">
        <v>76</v>
      </c>
      <c r="G8" s="1"/>
      <c r="H8" s="1"/>
      <c r="I8" s="1"/>
      <c r="J8" s="1"/>
      <c r="K8" s="1"/>
    </row>
    <row r="9" spans="1:11" ht="15" customHeight="1">
      <c r="A9" s="32" t="s">
        <v>9</v>
      </c>
      <c r="B9" s="34" t="s">
        <v>10</v>
      </c>
      <c r="C9" s="35"/>
      <c r="D9" s="4" t="s">
        <v>11</v>
      </c>
      <c r="E9" s="5" t="s">
        <v>12</v>
      </c>
      <c r="F9" s="5" t="s">
        <v>13</v>
      </c>
      <c r="G9" s="5" t="s">
        <v>14</v>
      </c>
      <c r="H9" s="5" t="s">
        <v>15</v>
      </c>
      <c r="I9" s="5" t="s">
        <v>16</v>
      </c>
      <c r="J9" s="5" t="s">
        <v>17</v>
      </c>
      <c r="K9" s="1"/>
    </row>
    <row r="10" spans="1:11" ht="63.75">
      <c r="A10" s="33"/>
      <c r="B10" s="35"/>
      <c r="C10" s="35"/>
      <c r="D10" s="6" t="s">
        <v>18</v>
      </c>
      <c r="E10" s="7" t="s">
        <v>19</v>
      </c>
      <c r="F10" s="7" t="s">
        <v>20</v>
      </c>
      <c r="G10" s="7" t="s">
        <v>18</v>
      </c>
      <c r="H10" s="7" t="s">
        <v>21</v>
      </c>
      <c r="I10" s="36" t="s">
        <v>22</v>
      </c>
      <c r="J10" s="36" t="s">
        <v>23</v>
      </c>
      <c r="K10" s="1"/>
    </row>
    <row r="11" spans="1:11">
      <c r="A11" s="33"/>
      <c r="B11" s="35"/>
      <c r="C11" s="35"/>
      <c r="D11" s="9" t="s">
        <v>77</v>
      </c>
      <c r="E11" s="8" t="s">
        <v>77</v>
      </c>
      <c r="F11" s="8" t="s">
        <v>77</v>
      </c>
      <c r="G11" s="8" t="s">
        <v>78</v>
      </c>
      <c r="H11" s="8" t="s">
        <v>78</v>
      </c>
      <c r="I11" s="37"/>
      <c r="J11" s="37"/>
      <c r="K11" s="1"/>
    </row>
    <row r="12" spans="1:11" ht="15" customHeight="1">
      <c r="A12" s="10" t="s">
        <v>24</v>
      </c>
      <c r="B12" s="38" t="s">
        <v>25</v>
      </c>
      <c r="C12" s="39"/>
      <c r="D12" s="11">
        <v>14963089</v>
      </c>
      <c r="E12" s="11">
        <v>14951113</v>
      </c>
      <c r="F12" s="11">
        <v>6027516</v>
      </c>
      <c r="G12" s="11">
        <v>14963089</v>
      </c>
      <c r="H12" s="11">
        <v>12358217</v>
      </c>
      <c r="I12" s="11">
        <f t="shared" ref="I12:I19" si="0">H12-G12</f>
        <v>-2604872</v>
      </c>
      <c r="J12" s="12">
        <f t="shared" ref="J12:J19" si="1">(I12/G12)</f>
        <v>-0.17408651382077592</v>
      </c>
      <c r="K12" s="1"/>
    </row>
    <row r="13" spans="1:11" ht="15" customHeight="1">
      <c r="A13" s="13" t="s">
        <v>26</v>
      </c>
      <c r="B13" s="40" t="s">
        <v>27</v>
      </c>
      <c r="C13" s="41"/>
      <c r="D13" s="14">
        <v>324647</v>
      </c>
      <c r="E13" s="14">
        <v>324647</v>
      </c>
      <c r="F13" s="14">
        <v>139572</v>
      </c>
      <c r="G13" s="14">
        <v>324647</v>
      </c>
      <c r="H13" s="14">
        <v>308200</v>
      </c>
      <c r="I13" s="14">
        <f t="shared" si="0"/>
        <v>-16447</v>
      </c>
      <c r="J13" s="15">
        <f t="shared" si="1"/>
        <v>-5.0661179681315401E-2</v>
      </c>
      <c r="K13" s="1"/>
    </row>
    <row r="14" spans="1:11" ht="15" customHeight="1">
      <c r="A14" s="13" t="s">
        <v>28</v>
      </c>
      <c r="B14" s="40" t="s">
        <v>29</v>
      </c>
      <c r="C14" s="41"/>
      <c r="D14" s="14">
        <v>30</v>
      </c>
      <c r="E14" s="14">
        <v>1190</v>
      </c>
      <c r="F14" s="14">
        <v>336392</v>
      </c>
      <c r="G14" s="14">
        <v>30</v>
      </c>
      <c r="H14" s="14">
        <v>20</v>
      </c>
      <c r="I14" s="14">
        <f t="shared" si="0"/>
        <v>-10</v>
      </c>
      <c r="J14" s="15">
        <f t="shared" si="1"/>
        <v>-0.33333333333333331</v>
      </c>
      <c r="K14" s="1"/>
    </row>
    <row r="15" spans="1:11" ht="15" customHeight="1">
      <c r="A15" s="13" t="s">
        <v>30</v>
      </c>
      <c r="B15" s="40" t="s">
        <v>31</v>
      </c>
      <c r="C15" s="41"/>
      <c r="D15" s="14">
        <v>1967934</v>
      </c>
      <c r="E15" s="14">
        <v>1967934</v>
      </c>
      <c r="F15" s="14">
        <v>485365</v>
      </c>
      <c r="G15" s="14">
        <v>1967934</v>
      </c>
      <c r="H15" s="14">
        <v>1797058</v>
      </c>
      <c r="I15" s="14">
        <f t="shared" si="0"/>
        <v>-170876</v>
      </c>
      <c r="J15" s="15">
        <f t="shared" si="1"/>
        <v>-8.6830147759020371E-2</v>
      </c>
      <c r="K15" s="1"/>
    </row>
    <row r="16" spans="1:11" ht="15" customHeight="1">
      <c r="A16" s="13" t="s">
        <v>32</v>
      </c>
      <c r="B16" s="40" t="s">
        <v>33</v>
      </c>
      <c r="C16" s="41"/>
      <c r="D16" s="14">
        <v>3710</v>
      </c>
      <c r="E16" s="14">
        <v>3710</v>
      </c>
      <c r="F16" s="14">
        <v>3327</v>
      </c>
      <c r="G16" s="14">
        <v>3710</v>
      </c>
      <c r="H16" s="14">
        <v>5239</v>
      </c>
      <c r="I16" s="14">
        <f t="shared" si="0"/>
        <v>1529</v>
      </c>
      <c r="J16" s="15">
        <f t="shared" si="1"/>
        <v>0.41212938005390837</v>
      </c>
      <c r="K16" s="1"/>
    </row>
    <row r="17" spans="1:11" ht="15" customHeight="1">
      <c r="A17" s="13" t="s">
        <v>34</v>
      </c>
      <c r="B17" s="40" t="s">
        <v>35</v>
      </c>
      <c r="C17" s="41"/>
      <c r="D17" s="14">
        <v>6462</v>
      </c>
      <c r="E17" s="14">
        <v>6462</v>
      </c>
      <c r="F17" s="14">
        <v>565547</v>
      </c>
      <c r="G17" s="14">
        <v>6462</v>
      </c>
      <c r="H17" s="14">
        <v>15842</v>
      </c>
      <c r="I17" s="14">
        <f t="shared" si="0"/>
        <v>9380</v>
      </c>
      <c r="J17" s="15">
        <f t="shared" si="1"/>
        <v>1.4515629835964097</v>
      </c>
      <c r="K17" s="1"/>
    </row>
    <row r="18" spans="1:11" ht="15" customHeight="1">
      <c r="A18" s="13" t="s">
        <v>38</v>
      </c>
      <c r="B18" s="40" t="s">
        <v>39</v>
      </c>
      <c r="C18" s="41"/>
      <c r="D18" s="14">
        <v>12536131</v>
      </c>
      <c r="E18" s="14">
        <v>12522995</v>
      </c>
      <c r="F18" s="14">
        <v>-476154</v>
      </c>
      <c r="G18" s="14">
        <v>12536131</v>
      </c>
      <c r="H18" s="14">
        <v>10105332</v>
      </c>
      <c r="I18" s="14">
        <f t="shared" si="0"/>
        <v>-2430799</v>
      </c>
      <c r="J18" s="15">
        <f t="shared" si="1"/>
        <v>-0.19390344596749987</v>
      </c>
      <c r="K18" s="1"/>
    </row>
    <row r="19" spans="1:11" ht="15" customHeight="1">
      <c r="A19" s="13" t="s">
        <v>44</v>
      </c>
      <c r="B19" s="40" t="s">
        <v>45</v>
      </c>
      <c r="C19" s="41"/>
      <c r="D19" s="14">
        <v>122175</v>
      </c>
      <c r="E19" s="14">
        <v>122175</v>
      </c>
      <c r="F19" s="14">
        <v>4973467</v>
      </c>
      <c r="G19" s="14">
        <v>122175</v>
      </c>
      <c r="H19" s="14">
        <v>124526</v>
      </c>
      <c r="I19" s="14">
        <f t="shared" si="0"/>
        <v>2351</v>
      </c>
      <c r="J19" s="15">
        <f t="shared" si="1"/>
        <v>1.9242889298137916E-2</v>
      </c>
      <c r="K19" s="1"/>
    </row>
    <row r="20" spans="1:11" ht="15" customHeight="1">
      <c r="A20" s="13" t="s">
        <v>46</v>
      </c>
      <c r="B20" s="40" t="s">
        <v>47</v>
      </c>
      <c r="C20" s="41"/>
      <c r="D20" s="14">
        <v>2000</v>
      </c>
      <c r="E20" s="14">
        <v>2000</v>
      </c>
      <c r="F20" s="14">
        <v>0</v>
      </c>
      <c r="G20" s="14">
        <v>2000</v>
      </c>
      <c r="H20" s="14">
        <v>2000</v>
      </c>
      <c r="I20" s="16"/>
      <c r="J20" s="15" t="s">
        <v>24</v>
      </c>
      <c r="K20" s="1"/>
    </row>
    <row r="21" spans="1:11" ht="15" customHeight="1">
      <c r="A21" s="10" t="s">
        <v>24</v>
      </c>
      <c r="B21" s="38" t="s">
        <v>48</v>
      </c>
      <c r="C21" s="39"/>
      <c r="D21" s="11">
        <v>14963089</v>
      </c>
      <c r="E21" s="11">
        <v>14951113</v>
      </c>
      <c r="F21" s="11">
        <v>5647166</v>
      </c>
      <c r="G21" s="11">
        <v>14963089</v>
      </c>
      <c r="H21" s="11">
        <v>12358217</v>
      </c>
      <c r="I21" s="11">
        <f t="shared" ref="I21:I26" si="2">H21-G21</f>
        <v>-2604872</v>
      </c>
      <c r="J21" s="12">
        <f t="shared" ref="J21:J26" si="3">(I21/G21)</f>
        <v>-0.17408651382077592</v>
      </c>
      <c r="K21" s="1"/>
    </row>
    <row r="22" spans="1:11" ht="15" customHeight="1">
      <c r="A22" s="13" t="s">
        <v>49</v>
      </c>
      <c r="B22" s="40" t="s">
        <v>50</v>
      </c>
      <c r="C22" s="41"/>
      <c r="D22" s="14">
        <v>9659</v>
      </c>
      <c r="E22" s="14">
        <v>9177</v>
      </c>
      <c r="F22" s="14">
        <v>15883</v>
      </c>
      <c r="G22" s="14">
        <v>9659</v>
      </c>
      <c r="H22" s="14">
        <v>15710</v>
      </c>
      <c r="I22" s="14">
        <f t="shared" si="2"/>
        <v>6051</v>
      </c>
      <c r="J22" s="15">
        <f t="shared" si="3"/>
        <v>0.62646236670462785</v>
      </c>
      <c r="K22" s="1"/>
    </row>
    <row r="23" spans="1:11" ht="15" customHeight="1">
      <c r="A23" s="13" t="s">
        <v>53</v>
      </c>
      <c r="B23" s="40" t="s">
        <v>29</v>
      </c>
      <c r="C23" s="41"/>
      <c r="D23" s="14">
        <v>30251</v>
      </c>
      <c r="E23" s="14">
        <v>30251</v>
      </c>
      <c r="F23" s="14">
        <v>34352</v>
      </c>
      <c r="G23" s="14">
        <v>30251</v>
      </c>
      <c r="H23" s="14">
        <v>29750</v>
      </c>
      <c r="I23" s="14">
        <f t="shared" si="2"/>
        <v>-501</v>
      </c>
      <c r="J23" s="15">
        <f t="shared" si="3"/>
        <v>-1.6561435985587254E-2</v>
      </c>
      <c r="K23" s="1"/>
    </row>
    <row r="24" spans="1:11" ht="15" customHeight="1">
      <c r="A24" s="13" t="s">
        <v>56</v>
      </c>
      <c r="B24" s="40" t="s">
        <v>57</v>
      </c>
      <c r="C24" s="41"/>
      <c r="D24" s="14">
        <v>336510</v>
      </c>
      <c r="E24" s="14">
        <v>325016</v>
      </c>
      <c r="F24" s="14">
        <v>234366</v>
      </c>
      <c r="G24" s="14">
        <v>336510</v>
      </c>
      <c r="H24" s="14">
        <v>329524</v>
      </c>
      <c r="I24" s="14">
        <f t="shared" si="2"/>
        <v>-6986</v>
      </c>
      <c r="J24" s="15">
        <f t="shared" si="3"/>
        <v>-2.0760155716026268E-2</v>
      </c>
      <c r="K24" s="1"/>
    </row>
    <row r="25" spans="1:11" ht="15" customHeight="1">
      <c r="A25" s="13" t="s">
        <v>60</v>
      </c>
      <c r="B25" s="40" t="s">
        <v>61</v>
      </c>
      <c r="C25" s="41"/>
      <c r="D25" s="14">
        <v>10877435</v>
      </c>
      <c r="E25" s="14">
        <v>10877435</v>
      </c>
      <c r="F25" s="14">
        <v>1858141</v>
      </c>
      <c r="G25" s="14">
        <v>10877435</v>
      </c>
      <c r="H25" s="14">
        <v>8467195</v>
      </c>
      <c r="I25" s="14">
        <f t="shared" si="2"/>
        <v>-2410240</v>
      </c>
      <c r="J25" s="15">
        <f t="shared" si="3"/>
        <v>-0.22158165045343869</v>
      </c>
      <c r="K25" s="1"/>
    </row>
    <row r="26" spans="1:11" ht="15" customHeight="1">
      <c r="A26" s="13" t="s">
        <v>66</v>
      </c>
      <c r="B26" s="40" t="s">
        <v>67</v>
      </c>
      <c r="C26" s="41"/>
      <c r="D26" s="14">
        <v>3707234</v>
      </c>
      <c r="E26" s="14">
        <v>3707234</v>
      </c>
      <c r="F26" s="14">
        <v>3504424</v>
      </c>
      <c r="G26" s="14">
        <v>3707234</v>
      </c>
      <c r="H26" s="14">
        <v>3514038</v>
      </c>
      <c r="I26" s="14">
        <f t="shared" si="2"/>
        <v>-193196</v>
      </c>
      <c r="J26" s="15">
        <f t="shared" si="3"/>
        <v>-5.2113246695514766E-2</v>
      </c>
      <c r="K26" s="1"/>
    </row>
    <row r="27" spans="1:11" ht="15" customHeight="1">
      <c r="A27" s="13" t="s">
        <v>68</v>
      </c>
      <c r="B27" s="40" t="s">
        <v>69</v>
      </c>
      <c r="C27" s="41"/>
      <c r="D27" s="14">
        <v>2000</v>
      </c>
      <c r="E27" s="14">
        <v>2000</v>
      </c>
      <c r="F27" s="14">
        <v>0</v>
      </c>
      <c r="G27" s="14">
        <v>2000</v>
      </c>
      <c r="H27" s="14">
        <v>2000</v>
      </c>
      <c r="I27" s="16"/>
      <c r="J27" s="15" t="s">
        <v>24</v>
      </c>
      <c r="K27" s="1"/>
    </row>
    <row r="28" spans="1:11" ht="15" customHeight="1">
      <c r="A28" s="17"/>
      <c r="B28" s="18"/>
      <c r="C28" s="19"/>
      <c r="D28" s="17"/>
      <c r="E28" s="17"/>
      <c r="F28" s="17"/>
      <c r="G28" s="17"/>
      <c r="H28" s="17"/>
      <c r="I28" s="17"/>
      <c r="J28" s="17"/>
      <c r="K28" s="1"/>
    </row>
    <row r="29" spans="1:11" ht="1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5" customHeight="1">
      <c r="A30" s="42" t="s">
        <v>70</v>
      </c>
      <c r="B30" s="43"/>
      <c r="C30" s="43"/>
      <c r="D30" s="20">
        <v>1577124</v>
      </c>
      <c r="E30" s="20">
        <v>1576642</v>
      </c>
      <c r="F30" s="20">
        <v>1391090</v>
      </c>
      <c r="G30" s="20">
        <v>1577124</v>
      </c>
      <c r="H30" s="20">
        <v>1754255</v>
      </c>
      <c r="I30" s="20">
        <v>177131</v>
      </c>
      <c r="J30" s="21">
        <v>0.11231266533259275</v>
      </c>
      <c r="K30" s="1"/>
    </row>
    <row r="31" spans="1:11" ht="15" customHeight="1">
      <c r="A31" s="44" t="s">
        <v>71</v>
      </c>
      <c r="B31" s="45"/>
      <c r="C31" s="45"/>
      <c r="D31" s="45"/>
      <c r="E31" s="45"/>
      <c r="F31" s="45"/>
      <c r="G31" s="45"/>
      <c r="H31" s="45"/>
      <c r="I31" s="1"/>
      <c r="J31" s="1"/>
      <c r="K31" s="1"/>
    </row>
    <row r="32" spans="1:11" ht="5.0999999999999996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29">
    <mergeCell ref="B26:C26"/>
    <mergeCell ref="B27:C27"/>
    <mergeCell ref="A30:C30"/>
    <mergeCell ref="A31:H31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J10:J11"/>
    <mergeCell ref="B12:C12"/>
    <mergeCell ref="B13:C13"/>
    <mergeCell ref="B14:C14"/>
    <mergeCell ref="B15:C15"/>
    <mergeCell ref="A6:E6"/>
    <mergeCell ref="A7:E7"/>
    <mergeCell ref="A9:A11"/>
    <mergeCell ref="B9:C11"/>
    <mergeCell ref="I10:I11"/>
    <mergeCell ref="A5:B5"/>
    <mergeCell ref="C5:E5"/>
    <mergeCell ref="A1:J1"/>
    <mergeCell ref="A2:J2"/>
    <mergeCell ref="A3:J3"/>
  </mergeCells>
  <pageMargins left="0.39370078740157483" right="0" top="0" bottom="0" header="0" footer="0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cuadro Comparativo analitico MN</vt:lpstr>
      <vt:lpstr>cuadro Comparativo analitico ME</vt:lpstr>
      <vt:lpstr>'cuadro Comparativo analitico ME'!Área_de_impresión</vt:lpstr>
      <vt:lpstr>'cuadro Comparativo analitico MN'!Área_de_impresión</vt:lpstr>
      <vt:lpstr>JR_PAGE_ANCHOR_1_1</vt:lpstr>
      <vt:lpstr>JR_PAGE_ANCHOR_2_1</vt:lpstr>
      <vt:lpstr>'cuadro Comparativo analitico ME'!Títulos_a_imprimir</vt:lpstr>
      <vt:lpstr>'cuadro Comparativo analitico MN'!Títulos_a_imprimir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2025-09-30T21:57:56Z</dcterms:created>
  <dcterms:modified xsi:type="dcterms:W3CDTF">2025-10-01T01:08:24Z</dcterms:modified>
</cp:coreProperties>
</file>