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FB0CDFE-BB51-4D13-87FF-021AF7BD9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analitico'!$A$1:$J$41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J34" i="1" s="1"/>
  <c r="I33" i="1"/>
  <c r="J33" i="1" s="1"/>
  <c r="I31" i="1"/>
  <c r="J31" i="1" s="1"/>
  <c r="I30" i="1"/>
  <c r="J30" i="1" s="1"/>
  <c r="I27" i="1"/>
  <c r="J27" i="1" s="1"/>
  <c r="I26" i="1"/>
  <c r="J26" i="1" s="1"/>
  <c r="I25" i="1"/>
  <c r="J25" i="1" s="1"/>
  <c r="I24" i="1"/>
  <c r="J24" i="1" s="1"/>
  <c r="I23" i="1"/>
  <c r="J23" i="1" s="1"/>
  <c r="I21" i="1"/>
  <c r="J21" i="1" s="1"/>
  <c r="I17" i="1"/>
  <c r="J17" i="1" s="1"/>
  <c r="I16" i="1"/>
  <c r="J16" i="1" s="1"/>
  <c r="I15" i="1"/>
  <c r="J15" i="1" s="1"/>
  <c r="I13" i="1"/>
  <c r="J13" i="1" s="1"/>
  <c r="I12" i="1"/>
  <c r="J12" i="1" s="1"/>
</calcChain>
</file>

<file path=xl/sharedStrings.xml><?xml version="1.0" encoding="utf-8"?>
<sst xmlns="http://schemas.openxmlformats.org/spreadsheetml/2006/main" count="89" uniqueCount="73">
  <si>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</si>
  <si>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</si>
  <si>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</si>
  <si>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</si>
  <si>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</si>
  <si>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SEGURIDAD PÚBLICA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</si>
  <si>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</si>
  <si>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32</t>
    </r>
  </si>
  <si>
    <r>
      <rPr>
        <sz val="10"/>
        <rFont val="Aptos Narrow"/>
      </rPr>
      <t xml:space="preserve"> 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</si>
  <si>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</si>
  <si>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</si>
  <si>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</si>
  <si>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</si>
  <si>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</si>
  <si>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</si>
  <si>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</si>
  <si>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</si>
  <si>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</si>
  <si>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</si>
  <si>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</si>
  <si>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</si>
  <si>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</si>
  <si>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</si>
  <si>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</si>
  <si>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</si>
  <si>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</si>
  <si>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</si>
  <si>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</si>
  <si>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</si>
  <si>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</si>
  <si>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</si>
  <si>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</si>
  <si>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</si>
  <si>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</si>
  <si>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</si>
  <si>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</si>
  <si>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</si>
  <si>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</si>
  <si>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</si>
  <si>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</si>
  <si>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</si>
  <si>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</si>
  <si>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</si>
  <si>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</si>
  <si>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</si>
  <si>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14</t>
    </r>
  </si>
  <si>
    <r>
      <rPr>
        <sz val="10"/>
        <rFont val="Times New Roman"/>
      </rPr>
      <t>ENDEUDAMIENTO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</si>
  <si>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</si>
  <si>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</si>
  <si>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</si>
  <si>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</si>
  <si>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</si>
  <si>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</si>
  <si>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</si>
  <si>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</si>
  <si>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</si>
  <si>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</si>
  <si>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</si>
  <si>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</si>
  <si>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</si>
  <si>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</si>
  <si>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</si>
  <si>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</si>
  <si>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</si>
  <si>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</si>
  <si>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PRÉSTAMOS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</si>
  <si>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</si>
  <si>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</si>
  <si>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</si>
  <si>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</si>
  <si>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</si>
  <si>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</si>
  <si>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NOTA: En esta Partida, las cifras señaladas en el cuadro adjunto se complementan con las consideradas en la Partida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</si>
</sst>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10"/>
      <name val="Aptos Narrow"/>
    </font>
    <font>
      <sz val="8"/>
      <name val="Times New Roman"/>
    </font>
    <font>
      <sz val="10"/>
      <color theme="1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164" fontId="3" fillId="35" borderId="9" xfId="0" applyNumberFormat="1" applyFont="1" applyFill="1" applyBorder="1" applyAlignment="1">
      <alignment horizontal="right" vertical="top" wrapText="1"/>
    </xf>
    <xf numFmtId="0" fontId="0" fillId="36" borderId="9" xfId="0" applyFill="1" applyBorder="1" applyAlignment="1" applyProtection="1">
      <alignment wrapText="1"/>
      <protection locked="0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0" fontId="0" fillId="40" borderId="13" xfId="0" applyFill="1" applyBorder="1" applyAlignment="1" applyProtection="1">
      <alignment wrapText="1"/>
      <protection locked="0"/>
    </xf>
    <xf numFmtId="0" fontId="0" fillId="41" borderId="14" xfId="0" applyFill="1" applyBorder="1" applyAlignment="1" applyProtection="1">
      <alignment wrapText="1"/>
      <protection locked="0"/>
    </xf>
    <xf numFmtId="3" fontId="2" fillId="44" borderId="6" xfId="0" applyNumberFormat="1" applyFont="1" applyFill="1" applyBorder="1" applyAlignment="1">
      <alignment horizontal="right" vertical="center" wrapText="1"/>
    </xf>
    <xf numFmtId="164" fontId="2" fillId="45" borderId="6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5" fillId="46" borderId="1" xfId="0" applyFont="1" applyFill="1" applyBorder="1" applyAlignment="1">
      <alignment horizontal="left" wrapText="1"/>
    </xf>
    <xf numFmtId="0" fontId="5" fillId="47" borderId="1" xfId="0" applyFont="1" applyFill="1" applyBorder="1" applyAlignment="1" applyProtection="1">
      <alignment horizontal="left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2" borderId="6" xfId="0" applyFont="1" applyFill="1" applyBorder="1" applyAlignment="1">
      <alignment horizontal="left" vertical="top" wrapText="1"/>
    </xf>
    <xf numFmtId="0" fontId="2" fillId="43" borderId="6" xfId="0" applyFont="1" applyFill="1" applyBorder="1" applyAlignment="1" applyProtection="1">
      <alignment horizontal="left" vertical="top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41"/>
  <sheetViews>
    <sheetView tabSelected="1" view="pageBreakPreview" topLeftCell="A3" zoomScale="80" zoomScaleNormal="100" zoomScaleSheetLayoutView="80" workbookViewId="0">
      <selection activeCell="A41" sqref="A41"/>
    </sheetView>
  </sheetViews>
  <sheetFormatPr baseColWidth="10" defaultColWidth="9.140625" defaultRowHeight="15"/>
  <cols>
    <col min="1" max="1" width="5.42578125" customWidth="1"/>
    <col min="2" max="2" width="5" customWidth="1"/>
    <col min="3" max="3" width="45.140625" customWidth="1"/>
    <col min="4" max="4" width="19.5703125" customWidth="1"/>
    <col min="5" max="5" width="17.140625" customWidth="1"/>
    <col min="6" max="6" width="17.42578125" customWidth="1"/>
    <col min="7" max="7" width="18.5703125" customWidth="1"/>
    <col min="8" max="8" width="21.5703125" customWidth="1"/>
    <col min="9" max="9" width="17.42578125" customWidth="1"/>
    <col min="10" max="10" width="16" customWidth="1"/>
    <col min="11" max="11" width="5.42578125" customWidth="1"/>
  </cols>
  <sheetData>
    <row r="1" spans="1:11" ht="17.100000000000001" customHeight="1">
      <c r="A1" s="41" t="s">
        <v>0</v>
      </c>
      <c r="B1" s="42"/>
      <c r="C1" s="42"/>
      <c r="D1" s="42"/>
      <c r="E1" s="42"/>
      <c r="F1" s="42"/>
      <c r="G1" s="42"/>
      <c r="H1" s="42"/>
      <c r="I1" s="1"/>
      <c r="J1" s="1"/>
      <c r="K1" s="1"/>
    </row>
    <row r="2" spans="1:11" ht="17.100000000000001" customHeight="1">
      <c r="A2" s="41" t="s">
        <v>1</v>
      </c>
      <c r="B2" s="42"/>
      <c r="C2" s="42"/>
      <c r="D2" s="42"/>
      <c r="E2" s="42"/>
      <c r="F2" s="42"/>
      <c r="G2" s="42"/>
      <c r="H2" s="42"/>
      <c r="I2" s="1"/>
      <c r="J2" s="1"/>
      <c r="K2" s="1"/>
    </row>
    <row r="3" spans="1:11" ht="15" customHeight="1">
      <c r="A3" s="43" t="s">
        <v>2</v>
      </c>
      <c r="B3" s="44"/>
      <c r="C3" s="44"/>
      <c r="D3" s="44"/>
      <c r="E3" s="44"/>
      <c r="F3" s="44"/>
      <c r="G3" s="44"/>
      <c r="H3" s="44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45" t="s">
        <v>4</v>
      </c>
      <c r="B5" s="46"/>
      <c r="C5" s="47" t="s">
        <v>5</v>
      </c>
      <c r="D5" s="48"/>
      <c r="E5" s="48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35" t="s">
        <v>8</v>
      </c>
      <c r="B6" s="36"/>
      <c r="C6" s="36"/>
      <c r="D6" s="36"/>
      <c r="E6" s="36"/>
      <c r="F6" s="1"/>
      <c r="G6" s="1"/>
      <c r="H6" s="1"/>
      <c r="I6" s="1"/>
      <c r="J6" s="1"/>
      <c r="K6" s="1"/>
    </row>
    <row r="7" spans="1:11" ht="15" customHeight="1">
      <c r="A7" s="35" t="s">
        <v>8</v>
      </c>
      <c r="B7" s="36"/>
      <c r="C7" s="36"/>
      <c r="D7" s="36"/>
      <c r="E7" s="36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37" t="s">
        <v>10</v>
      </c>
      <c r="B9" s="39" t="s">
        <v>11</v>
      </c>
      <c r="C9" s="40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80.099999999999994" customHeight="1">
      <c r="A10" s="38"/>
      <c r="B10" s="40"/>
      <c r="C10" s="40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3" t="s">
        <v>23</v>
      </c>
      <c r="J10" s="33" t="s">
        <v>24</v>
      </c>
      <c r="K10" s="1"/>
    </row>
    <row r="11" spans="1:11" ht="30" customHeight="1">
      <c r="A11" s="38"/>
      <c r="B11" s="40"/>
      <c r="C11" s="40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34"/>
      <c r="J11" s="34"/>
      <c r="K11" s="1"/>
    </row>
    <row r="12" spans="1:11" ht="15" customHeight="1">
      <c r="A12" s="10" t="s">
        <v>27</v>
      </c>
      <c r="B12" s="31" t="s">
        <v>28</v>
      </c>
      <c r="C12" s="32"/>
      <c r="D12" s="11">
        <v>2410196800</v>
      </c>
      <c r="E12" s="11">
        <v>1855161543</v>
      </c>
      <c r="F12" s="11">
        <v>951519540</v>
      </c>
      <c r="G12" s="11">
        <v>2432070848</v>
      </c>
      <c r="H12" s="11">
        <v>2417431347</v>
      </c>
      <c r="I12" s="11">
        <f>H12-G12</f>
        <v>-14639501</v>
      </c>
      <c r="J12" s="12">
        <f>(I12/G12)</f>
        <v>-6.0193563078307167E-3</v>
      </c>
      <c r="K12" s="1"/>
    </row>
    <row r="13" spans="1:11" ht="15" customHeight="1">
      <c r="A13" s="13" t="s">
        <v>29</v>
      </c>
      <c r="B13" s="27" t="s">
        <v>30</v>
      </c>
      <c r="C13" s="28"/>
      <c r="D13" s="14">
        <v>20128116</v>
      </c>
      <c r="E13" s="14">
        <v>18882143</v>
      </c>
      <c r="F13" s="14">
        <v>9312994</v>
      </c>
      <c r="G13" s="14">
        <v>20752088</v>
      </c>
      <c r="H13" s="14">
        <v>5863897</v>
      </c>
      <c r="I13" s="14">
        <f>H13-G13</f>
        <v>-14888191</v>
      </c>
      <c r="J13" s="15">
        <f>(I13/G13)</f>
        <v>-0.71743098814924067</v>
      </c>
      <c r="K13" s="1"/>
    </row>
    <row r="14" spans="1:11" ht="15" customHeight="1">
      <c r="A14" s="13" t="s">
        <v>31</v>
      </c>
      <c r="B14" s="27" t="s">
        <v>32</v>
      </c>
      <c r="C14" s="28"/>
      <c r="D14" s="14">
        <v>117429</v>
      </c>
      <c r="E14" s="14">
        <v>97909</v>
      </c>
      <c r="F14" s="14">
        <v>33669</v>
      </c>
      <c r="G14" s="14">
        <v>121069</v>
      </c>
      <c r="H14" s="14">
        <v>121069</v>
      </c>
      <c r="I14" s="16"/>
      <c r="J14" s="15" t="s">
        <v>27</v>
      </c>
      <c r="K14" s="1"/>
    </row>
    <row r="15" spans="1:11" ht="15" customHeight="1">
      <c r="A15" s="13" t="s">
        <v>33</v>
      </c>
      <c r="B15" s="27" t="s">
        <v>34</v>
      </c>
      <c r="C15" s="28"/>
      <c r="D15" s="14">
        <v>25649486</v>
      </c>
      <c r="E15" s="14">
        <v>17926726</v>
      </c>
      <c r="F15" s="14">
        <v>16048623</v>
      </c>
      <c r="G15" s="14">
        <v>25493344</v>
      </c>
      <c r="H15" s="14">
        <v>25799363</v>
      </c>
      <c r="I15" s="14">
        <f>H15-G15</f>
        <v>306019</v>
      </c>
      <c r="J15" s="15">
        <f>(I15/G15)</f>
        <v>1.2003878345657595E-2</v>
      </c>
      <c r="K15" s="1"/>
    </row>
    <row r="16" spans="1:11" ht="15" customHeight="1">
      <c r="A16" s="13" t="s">
        <v>35</v>
      </c>
      <c r="B16" s="27" t="s">
        <v>36</v>
      </c>
      <c r="C16" s="28"/>
      <c r="D16" s="14">
        <v>2691113</v>
      </c>
      <c r="E16" s="14">
        <v>2446782</v>
      </c>
      <c r="F16" s="14">
        <v>1895011</v>
      </c>
      <c r="G16" s="14">
        <v>2774535</v>
      </c>
      <c r="H16" s="14">
        <v>2774545</v>
      </c>
      <c r="I16" s="14">
        <f>H16-G16</f>
        <v>10</v>
      </c>
      <c r="J16" s="15">
        <f>(I16/G16)</f>
        <v>3.6042075518960835E-6</v>
      </c>
      <c r="K16" s="1"/>
    </row>
    <row r="17" spans="1:11" ht="15" customHeight="1">
      <c r="A17" s="13" t="s">
        <v>37</v>
      </c>
      <c r="B17" s="27" t="s">
        <v>38</v>
      </c>
      <c r="C17" s="28"/>
      <c r="D17" s="14">
        <v>2344053824</v>
      </c>
      <c r="E17" s="14">
        <v>1798179232</v>
      </c>
      <c r="F17" s="14">
        <v>923261420</v>
      </c>
      <c r="G17" s="14">
        <v>2365061742</v>
      </c>
      <c r="H17" s="14">
        <v>2367004403</v>
      </c>
      <c r="I17" s="14">
        <f>H17-G17</f>
        <v>1942661</v>
      </c>
      <c r="J17" s="15">
        <f>(I17/G17)</f>
        <v>8.2139969773355713E-4</v>
      </c>
      <c r="K17" s="1"/>
    </row>
    <row r="18" spans="1:11" ht="15" customHeight="1">
      <c r="A18" s="13" t="s">
        <v>39</v>
      </c>
      <c r="B18" s="27" t="s">
        <v>40</v>
      </c>
      <c r="C18" s="28"/>
      <c r="D18" s="14">
        <v>1278041</v>
      </c>
      <c r="E18" s="14">
        <v>1198391</v>
      </c>
      <c r="F18" s="14">
        <v>433580</v>
      </c>
      <c r="G18" s="14">
        <v>1317660</v>
      </c>
      <c r="H18" s="14">
        <v>1317660</v>
      </c>
      <c r="I18" s="16"/>
      <c r="J18" s="15" t="s">
        <v>27</v>
      </c>
      <c r="K18" s="1"/>
    </row>
    <row r="19" spans="1:11" ht="15" customHeight="1">
      <c r="A19" s="13" t="s">
        <v>41</v>
      </c>
      <c r="B19" s="27" t="s">
        <v>42</v>
      </c>
      <c r="C19" s="28"/>
      <c r="D19" s="14">
        <v>8761931</v>
      </c>
      <c r="E19" s="14">
        <v>8526845</v>
      </c>
      <c r="F19" s="14">
        <v>534243</v>
      </c>
      <c r="G19" s="14">
        <v>9033550</v>
      </c>
      <c r="H19" s="14">
        <v>9033550</v>
      </c>
      <c r="I19" s="16"/>
      <c r="J19" s="15" t="s">
        <v>27</v>
      </c>
      <c r="K19" s="1"/>
    </row>
    <row r="20" spans="1:11" ht="15" customHeight="1">
      <c r="A20" s="13" t="s">
        <v>43</v>
      </c>
      <c r="B20" s="27" t="s">
        <v>44</v>
      </c>
      <c r="C20" s="28"/>
      <c r="D20" s="14">
        <v>0</v>
      </c>
      <c r="E20" s="14">
        <v>1033521</v>
      </c>
      <c r="F20" s="14">
        <v>0</v>
      </c>
      <c r="G20" s="14">
        <v>0</v>
      </c>
      <c r="H20" s="14">
        <v>0</v>
      </c>
      <c r="I20" s="16"/>
      <c r="J20" s="15" t="s">
        <v>27</v>
      </c>
      <c r="K20" s="1"/>
    </row>
    <row r="21" spans="1:11" ht="15" customHeight="1">
      <c r="A21" s="13" t="s">
        <v>45</v>
      </c>
      <c r="B21" s="27" t="s">
        <v>46</v>
      </c>
      <c r="C21" s="28"/>
      <c r="D21" s="14">
        <v>7516800</v>
      </c>
      <c r="E21" s="14">
        <v>6869924</v>
      </c>
      <c r="F21" s="14">
        <v>0</v>
      </c>
      <c r="G21" s="14">
        <v>7516800</v>
      </c>
      <c r="H21" s="14">
        <v>5516800</v>
      </c>
      <c r="I21" s="14">
        <f>H21-G21</f>
        <v>-2000000</v>
      </c>
      <c r="J21" s="15">
        <f>(I21/G21)</f>
        <v>-0.26607066836951893</v>
      </c>
      <c r="K21" s="1"/>
    </row>
    <row r="22" spans="1:11" ht="15" customHeight="1">
      <c r="A22" s="13" t="s">
        <v>47</v>
      </c>
      <c r="B22" s="27" t="s">
        <v>48</v>
      </c>
      <c r="C22" s="28"/>
      <c r="D22" s="14">
        <v>60</v>
      </c>
      <c r="E22" s="14">
        <v>70</v>
      </c>
      <c r="F22" s="14">
        <v>0</v>
      </c>
      <c r="G22" s="14">
        <v>60</v>
      </c>
      <c r="H22" s="14">
        <v>60</v>
      </c>
      <c r="I22" s="16"/>
      <c r="J22" s="15" t="s">
        <v>27</v>
      </c>
      <c r="K22" s="1"/>
    </row>
    <row r="23" spans="1:11" ht="15" customHeight="1">
      <c r="A23" s="10" t="s">
        <v>27</v>
      </c>
      <c r="B23" s="31" t="s">
        <v>49</v>
      </c>
      <c r="C23" s="32"/>
      <c r="D23" s="11">
        <v>2410196800</v>
      </c>
      <c r="E23" s="11">
        <v>1855161543</v>
      </c>
      <c r="F23" s="11">
        <v>902808983</v>
      </c>
      <c r="G23" s="11">
        <v>2432070848</v>
      </c>
      <c r="H23" s="11">
        <v>2417431347</v>
      </c>
      <c r="I23" s="11">
        <f>H23-G23</f>
        <v>-14639501</v>
      </c>
      <c r="J23" s="12">
        <f>(I23/G23)</f>
        <v>-6.0193563078307167E-3</v>
      </c>
      <c r="K23" s="1"/>
    </row>
    <row r="24" spans="1:11" ht="15" customHeight="1">
      <c r="A24" s="13" t="s">
        <v>50</v>
      </c>
      <c r="B24" s="27" t="s">
        <v>51</v>
      </c>
      <c r="C24" s="28"/>
      <c r="D24" s="14">
        <v>1788841641</v>
      </c>
      <c r="E24" s="14">
        <v>1352533996</v>
      </c>
      <c r="F24" s="14">
        <v>710801441</v>
      </c>
      <c r="G24" s="14">
        <v>1791867248</v>
      </c>
      <c r="H24" s="14">
        <v>1822457350</v>
      </c>
      <c r="I24" s="14">
        <f>H24-G24</f>
        <v>30590102</v>
      </c>
      <c r="J24" s="15">
        <f>(I24/G24)</f>
        <v>1.7071634092393435E-2</v>
      </c>
      <c r="K24" s="1"/>
    </row>
    <row r="25" spans="1:11" ht="15" customHeight="1">
      <c r="A25" s="13" t="s">
        <v>52</v>
      </c>
      <c r="B25" s="27" t="s">
        <v>53</v>
      </c>
      <c r="C25" s="28"/>
      <c r="D25" s="14">
        <v>330444786</v>
      </c>
      <c r="E25" s="14">
        <v>264062086</v>
      </c>
      <c r="F25" s="14">
        <v>121391794</v>
      </c>
      <c r="G25" s="14">
        <v>340688579</v>
      </c>
      <c r="H25" s="14">
        <v>355304246</v>
      </c>
      <c r="I25" s="14">
        <f>H25-G25</f>
        <v>14615667</v>
      </c>
      <c r="J25" s="15">
        <f>(I25/G25)</f>
        <v>4.2900372659689302E-2</v>
      </c>
      <c r="K25" s="1"/>
    </row>
    <row r="26" spans="1:11" ht="15" customHeight="1">
      <c r="A26" s="13" t="s">
        <v>54</v>
      </c>
      <c r="B26" s="27" t="s">
        <v>55</v>
      </c>
      <c r="C26" s="28"/>
      <c r="D26" s="14">
        <v>10820899</v>
      </c>
      <c r="E26" s="14">
        <v>8323165</v>
      </c>
      <c r="F26" s="14">
        <v>4855991</v>
      </c>
      <c r="G26" s="14">
        <v>11156347</v>
      </c>
      <c r="H26" s="14">
        <v>11156357</v>
      </c>
      <c r="I26" s="14">
        <f>H26-G26</f>
        <v>10</v>
      </c>
      <c r="J26" s="15">
        <f>(I26/G26)</f>
        <v>8.9635074993633666E-7</v>
      </c>
      <c r="K26" s="1"/>
    </row>
    <row r="27" spans="1:11" ht="15" customHeight="1">
      <c r="A27" s="13" t="s">
        <v>56</v>
      </c>
      <c r="B27" s="27" t="s">
        <v>30</v>
      </c>
      <c r="C27" s="28"/>
      <c r="D27" s="14">
        <v>87458892</v>
      </c>
      <c r="E27" s="14">
        <v>66264488</v>
      </c>
      <c r="F27" s="14">
        <v>27827303</v>
      </c>
      <c r="G27" s="14">
        <v>89851810</v>
      </c>
      <c r="H27" s="14">
        <v>80927064</v>
      </c>
      <c r="I27" s="14">
        <f>H27-G27</f>
        <v>-8924746</v>
      </c>
      <c r="J27" s="15">
        <f>(I27/G27)</f>
        <v>-9.9327392514407892E-2</v>
      </c>
      <c r="K27" s="1"/>
    </row>
    <row r="28" spans="1:11" ht="15" customHeight="1">
      <c r="A28" s="13" t="s">
        <v>57</v>
      </c>
      <c r="B28" s="27" t="s">
        <v>58</v>
      </c>
      <c r="C28" s="28"/>
      <c r="D28" s="14">
        <v>9788973</v>
      </c>
      <c r="E28" s="14">
        <v>7323186</v>
      </c>
      <c r="F28" s="14">
        <v>4807170</v>
      </c>
      <c r="G28" s="14">
        <v>10092429</v>
      </c>
      <c r="H28" s="14">
        <v>10092429</v>
      </c>
      <c r="I28" s="16"/>
      <c r="J28" s="15" t="s">
        <v>27</v>
      </c>
      <c r="K28" s="1"/>
    </row>
    <row r="29" spans="1:11" ht="15" customHeight="1">
      <c r="A29" s="13" t="s">
        <v>59</v>
      </c>
      <c r="B29" s="27" t="s">
        <v>60</v>
      </c>
      <c r="C29" s="28"/>
      <c r="D29" s="14">
        <v>359296</v>
      </c>
      <c r="E29" s="14">
        <v>1328059</v>
      </c>
      <c r="F29" s="14">
        <v>1098315</v>
      </c>
      <c r="G29" s="14">
        <v>370434</v>
      </c>
      <c r="H29" s="14">
        <v>370434</v>
      </c>
      <c r="I29" s="16"/>
      <c r="J29" s="15" t="s">
        <v>27</v>
      </c>
      <c r="K29" s="1"/>
    </row>
    <row r="30" spans="1:11" ht="15" customHeight="1">
      <c r="A30" s="13" t="s">
        <v>61</v>
      </c>
      <c r="B30" s="27" t="s">
        <v>62</v>
      </c>
      <c r="C30" s="28"/>
      <c r="D30" s="14">
        <v>62664213</v>
      </c>
      <c r="E30" s="14">
        <v>52373977</v>
      </c>
      <c r="F30" s="14">
        <v>5751572</v>
      </c>
      <c r="G30" s="14">
        <v>64606806</v>
      </c>
      <c r="H30" s="14">
        <v>56928491</v>
      </c>
      <c r="I30" s="14">
        <f>H30-G30</f>
        <v>-7678315</v>
      </c>
      <c r="J30" s="15">
        <f>(I30/G30)</f>
        <v>-0.11884684409255582</v>
      </c>
      <c r="K30" s="1"/>
    </row>
    <row r="31" spans="1:11" ht="15" customHeight="1">
      <c r="A31" s="13" t="s">
        <v>63</v>
      </c>
      <c r="B31" s="27" t="s">
        <v>64</v>
      </c>
      <c r="C31" s="28"/>
      <c r="D31" s="14">
        <v>60899227</v>
      </c>
      <c r="E31" s="14">
        <v>50604219</v>
      </c>
      <c r="F31" s="14">
        <v>11583537</v>
      </c>
      <c r="G31" s="14">
        <v>62787103</v>
      </c>
      <c r="H31" s="14">
        <v>55393895</v>
      </c>
      <c r="I31" s="14">
        <f>H31-G31</f>
        <v>-7393208</v>
      </c>
      <c r="J31" s="15">
        <f>(I31/G31)</f>
        <v>-0.11775042400029191</v>
      </c>
      <c r="K31" s="1"/>
    </row>
    <row r="32" spans="1:11" ht="15" customHeight="1">
      <c r="A32" s="13" t="s">
        <v>7</v>
      </c>
      <c r="B32" s="27" t="s">
        <v>65</v>
      </c>
      <c r="C32" s="28"/>
      <c r="D32" s="14">
        <v>1063750</v>
      </c>
      <c r="E32" s="14">
        <v>305381</v>
      </c>
      <c r="F32" s="14">
        <v>218823</v>
      </c>
      <c r="G32" s="14">
        <v>1096726</v>
      </c>
      <c r="H32" s="14">
        <v>1096726</v>
      </c>
      <c r="I32" s="16"/>
      <c r="J32" s="15" t="s">
        <v>27</v>
      </c>
      <c r="K32" s="1"/>
    </row>
    <row r="33" spans="1:11" ht="15" customHeight="1">
      <c r="A33" s="13" t="s">
        <v>66</v>
      </c>
      <c r="B33" s="27" t="s">
        <v>67</v>
      </c>
      <c r="C33" s="28"/>
      <c r="D33" s="14">
        <v>54782028</v>
      </c>
      <c r="E33" s="14">
        <v>52042926</v>
      </c>
      <c r="F33" s="14">
        <v>14473037</v>
      </c>
      <c r="G33" s="14">
        <v>56480271</v>
      </c>
      <c r="H33" s="14">
        <v>21319427</v>
      </c>
      <c r="I33" s="14">
        <f>H33-G33</f>
        <v>-35160844</v>
      </c>
      <c r="J33" s="15">
        <f>(I33/G33)</f>
        <v>-0.62253320278863389</v>
      </c>
      <c r="K33" s="1"/>
    </row>
    <row r="34" spans="1:11" ht="15" customHeight="1">
      <c r="A34" s="13" t="s">
        <v>68</v>
      </c>
      <c r="B34" s="27" t="s">
        <v>69</v>
      </c>
      <c r="C34" s="28"/>
      <c r="D34" s="14">
        <v>3073095</v>
      </c>
      <c r="E34" s="14">
        <v>60</v>
      </c>
      <c r="F34" s="14">
        <v>0</v>
      </c>
      <c r="G34" s="14">
        <v>3073095</v>
      </c>
      <c r="H34" s="14">
        <v>2384928</v>
      </c>
      <c r="I34" s="14">
        <f>H34-G34</f>
        <v>-688167</v>
      </c>
      <c r="J34" s="15">
        <f>(I34/G34)</f>
        <v>-0.2239328754887174</v>
      </c>
      <c r="K34" s="1"/>
    </row>
    <row r="35" spans="1:11" ht="15" customHeight="1">
      <c r="A35" s="16"/>
      <c r="B35" s="17"/>
      <c r="C35" s="18"/>
      <c r="D35" s="16"/>
      <c r="E35" s="16"/>
      <c r="F35" s="16"/>
      <c r="G35" s="16"/>
      <c r="H35" s="16"/>
      <c r="I35" s="16"/>
      <c r="J35" s="16"/>
      <c r="K35" s="1"/>
    </row>
    <row r="36" spans="1:11" ht="15" customHeight="1">
      <c r="A36" s="19"/>
      <c r="B36" s="20"/>
      <c r="C36" s="21"/>
      <c r="D36" s="19"/>
      <c r="E36" s="19"/>
      <c r="F36" s="19"/>
      <c r="G36" s="19"/>
      <c r="H36" s="19"/>
      <c r="I36" s="19"/>
      <c r="J36" s="19"/>
      <c r="K36" s="1"/>
    </row>
    <row r="37" spans="1:11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customHeight="1">
      <c r="A38" s="29" t="s">
        <v>70</v>
      </c>
      <c r="B38" s="30"/>
      <c r="C38" s="30"/>
      <c r="D38" s="22">
        <v>2407029873</v>
      </c>
      <c r="E38" s="22">
        <v>1852653012</v>
      </c>
      <c r="F38" s="22">
        <v>901179327</v>
      </c>
      <c r="G38" s="22">
        <v>2428805751</v>
      </c>
      <c r="H38" s="22">
        <v>2414166240</v>
      </c>
      <c r="I38" s="22">
        <v>-14639511</v>
      </c>
      <c r="J38" s="23">
        <v>-6.0274523781790896E-3</v>
      </c>
      <c r="K38" s="1"/>
    </row>
    <row r="39" spans="1:11" ht="15" customHeight="1">
      <c r="A39" s="25" t="s">
        <v>71</v>
      </c>
      <c r="B39" s="26"/>
      <c r="C39" s="26"/>
      <c r="D39" s="26"/>
      <c r="E39" s="26"/>
      <c r="F39" s="26"/>
      <c r="G39" s="26"/>
      <c r="H39" s="26"/>
      <c r="I39" s="1"/>
      <c r="J39" s="1"/>
      <c r="K39" s="1"/>
    </row>
    <row r="40" spans="1:11" ht="5.0999999999999996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24" t="s">
        <v>72</v>
      </c>
    </row>
  </sheetData>
  <mergeCells count="36"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9:H39"/>
    <mergeCell ref="B31:C31"/>
    <mergeCell ref="B32:C32"/>
    <mergeCell ref="B33:C33"/>
    <mergeCell ref="B34:C34"/>
    <mergeCell ref="A38:C38"/>
  </mergeCells>
  <pageMargins left="0" right="0" top="0" bottom="0" header="0" footer="0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2025-09-29T21:12:59Z</dcterms:modified>
</cp:coreProperties>
</file>