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28" documentId="8_{C57EAEB9-F9A4-47D1-9147-7914991B69A2}" xr6:coauthVersionLast="47" xr6:coauthVersionMax="47" xr10:uidLastSave="{AE4C694E-37F3-4469-8BDF-4CD3A2BBEDD9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0" i="1"/>
  <c r="E19" i="1"/>
  <c r="E15" i="1"/>
  <c r="E14" i="1"/>
  <c r="E13" i="1"/>
  <c r="I23" i="1"/>
  <c r="J23" i="1" s="1"/>
  <c r="I20" i="1"/>
  <c r="J20" i="1" s="1"/>
  <c r="I19" i="1"/>
  <c r="J19" i="1" s="1"/>
  <c r="I18" i="1"/>
  <c r="J18" i="1" s="1"/>
  <c r="I15" i="1"/>
  <c r="J15" i="1" s="1"/>
  <c r="I14" i="1"/>
  <c r="J14" i="1" s="1"/>
  <c r="I12" i="1"/>
  <c r="J12" i="1" s="1"/>
</calcChain>
</file>

<file path=xl/sharedStrings.xml><?xml version="1.0" encoding="utf-8"?>
<sst xmlns="http://schemas.openxmlformats.org/spreadsheetml/2006/main" count="66" uniqueCount="53">
  <si>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</si>
  <si>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</si>
  <si>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</si>
  <si>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</si>
  <si>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</si>
  <si>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SECRETARÍA GENERAL DE LA PRESIDENCIA DE LA REPÚBLICA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</si>
  <si>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</si>
  <si>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22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</si>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</sst>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3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0" fontId="3" fillId="31" borderId="9" xfId="0" applyFont="1" applyFill="1" applyBorder="1" applyAlignment="1">
      <alignment horizontal="center" vertical="top" wrapText="1"/>
    </xf>
    <xf numFmtId="0" fontId="0" fillId="37" borderId="10" xfId="0" applyFill="1" applyBorder="1" applyAlignment="1" applyProtection="1">
      <alignment wrapText="1"/>
      <protection locked="0"/>
    </xf>
    <xf numFmtId="0" fontId="0" fillId="38" borderId="11" xfId="0" applyFill="1" applyBorder="1" applyAlignment="1" applyProtection="1">
      <alignment wrapText="1"/>
      <protection locked="0"/>
    </xf>
    <xf numFmtId="0" fontId="0" fillId="39" borderId="12" xfId="0" applyFill="1" applyBorder="1" applyAlignment="1" applyProtection="1">
      <alignment wrapText="1"/>
      <protection locked="0"/>
    </xf>
    <xf numFmtId="0" fontId="5" fillId="44" borderId="1" xfId="0" applyFont="1" applyFill="1" applyBorder="1" applyAlignment="1">
      <alignment horizontal="left" wrapText="1"/>
    </xf>
    <xf numFmtId="0" fontId="5" fillId="45" borderId="1" xfId="0" applyFont="1" applyFill="1" applyBorder="1" applyAlignment="1" applyProtection="1">
      <alignment horizontal="left" wrapText="1"/>
      <protection locked="0"/>
    </xf>
    <xf numFmtId="0" fontId="3" fillId="32" borderId="9" xfId="0" applyFont="1" applyFill="1" applyBorder="1" applyAlignment="1">
      <alignment horizontal="left" vertical="top" wrapText="1"/>
    </xf>
    <xf numFmtId="0" fontId="3" fillId="33" borderId="9" xfId="0" applyFont="1" applyFill="1" applyBorder="1" applyAlignment="1" applyProtection="1">
      <alignment horizontal="left" vertical="top" wrapText="1"/>
      <protection locked="0"/>
    </xf>
    <xf numFmtId="0" fontId="2" fillId="40" borderId="6" xfId="0" applyFont="1" applyFill="1" applyBorder="1" applyAlignment="1">
      <alignment horizontal="left" vertical="top" wrapText="1"/>
    </xf>
    <xf numFmtId="0" fontId="2" fillId="41" borderId="6" xfId="0" applyFont="1" applyFill="1" applyBorder="1" applyAlignment="1" applyProtection="1">
      <alignment horizontal="left" vertical="top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2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3" fontId="0" fillId="0" borderId="0" xfId="0" applyNumberFormat="1"/>
    <xf numFmtId="3" fontId="11" fillId="29" borderId="5" xfId="0" applyNumberFormat="1" applyFont="1" applyFill="1" applyBorder="1" applyAlignment="1">
      <alignment horizontal="right" vertical="top" wrapText="1"/>
    </xf>
    <xf numFmtId="164" fontId="11" fillId="30" borderId="5" xfId="0" applyNumberFormat="1" applyFont="1" applyFill="1" applyBorder="1" applyAlignment="1">
      <alignment horizontal="right" vertical="top" wrapText="1"/>
    </xf>
    <xf numFmtId="3" fontId="12" fillId="34" borderId="9" xfId="0" applyNumberFormat="1" applyFont="1" applyFill="1" applyBorder="1" applyAlignment="1">
      <alignment horizontal="right" vertical="top" wrapText="1"/>
    </xf>
    <xf numFmtId="0" fontId="0" fillId="35" borderId="9" xfId="0" applyFont="1" applyFill="1" applyBorder="1" applyAlignment="1" applyProtection="1">
      <alignment wrapText="1"/>
      <protection locked="0"/>
    </xf>
    <xf numFmtId="164" fontId="12" fillId="36" borderId="9" xfId="0" applyNumberFormat="1" applyFont="1" applyFill="1" applyBorder="1" applyAlignment="1">
      <alignment horizontal="right" vertical="top" wrapText="1"/>
    </xf>
    <xf numFmtId="0" fontId="0" fillId="37" borderId="10" xfId="0" applyFont="1" applyFill="1" applyBorder="1" applyAlignment="1" applyProtection="1">
      <alignment wrapText="1"/>
      <protection locked="0"/>
    </xf>
    <xf numFmtId="0" fontId="0" fillId="4" borderId="0" xfId="0" applyFont="1" applyFill="1" applyAlignment="1" applyProtection="1">
      <alignment wrapText="1"/>
      <protection locked="0"/>
    </xf>
    <xf numFmtId="3" fontId="11" fillId="42" borderId="6" xfId="0" applyNumberFormat="1" applyFont="1" applyFill="1" applyBorder="1" applyAlignment="1">
      <alignment horizontal="right" vertical="center" wrapText="1"/>
    </xf>
    <xf numFmtId="164" fontId="11" fillId="43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31"/>
  <sheetViews>
    <sheetView showGridLines="0" tabSelected="1" zoomScaleNormal="100" workbookViewId="0">
      <selection activeCell="M10" sqref="M10"/>
    </sheetView>
  </sheetViews>
  <sheetFormatPr baseColWidth="10" defaultColWidth="9.140625" defaultRowHeight="15"/>
  <cols>
    <col min="1" max="1" width="4.7109375" customWidth="1"/>
    <col min="2" max="2" width="5" customWidth="1"/>
    <col min="3" max="3" width="39.5703125" customWidth="1"/>
    <col min="4" max="4" width="13.28515625" customWidth="1"/>
    <col min="5" max="5" width="14.42578125" customWidth="1"/>
    <col min="6" max="7" width="13.28515625" customWidth="1"/>
    <col min="8" max="8" width="14.85546875" customWidth="1"/>
    <col min="9" max="10" width="13.28515625" customWidth="1"/>
    <col min="11" max="11" width="5.42578125" customWidth="1"/>
  </cols>
  <sheetData>
    <row r="1" spans="1:11" ht="17.100000000000001" customHeight="1">
      <c r="A1" s="31" t="s">
        <v>0</v>
      </c>
      <c r="B1" s="32"/>
      <c r="C1" s="32"/>
      <c r="D1" s="32"/>
      <c r="E1" s="32"/>
      <c r="F1" s="32"/>
      <c r="G1" s="32"/>
      <c r="H1" s="32"/>
      <c r="I1" s="1"/>
      <c r="J1" s="1"/>
      <c r="K1" s="1"/>
    </row>
    <row r="2" spans="1:11" ht="17.100000000000001" customHeight="1">
      <c r="A2" s="31" t="s">
        <v>1</v>
      </c>
      <c r="B2" s="32"/>
      <c r="C2" s="32"/>
      <c r="D2" s="32"/>
      <c r="E2" s="32"/>
      <c r="F2" s="32"/>
      <c r="G2" s="32"/>
      <c r="H2" s="32"/>
      <c r="I2" s="1"/>
      <c r="J2" s="1"/>
      <c r="K2" s="1"/>
    </row>
    <row r="3" spans="1:11" ht="15" customHeight="1">
      <c r="A3" s="33" t="s">
        <v>2</v>
      </c>
      <c r="B3" s="34"/>
      <c r="C3" s="34"/>
      <c r="D3" s="34"/>
      <c r="E3" s="34"/>
      <c r="F3" s="34"/>
      <c r="G3" s="34"/>
      <c r="H3" s="34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35" t="s">
        <v>4</v>
      </c>
      <c r="B5" s="36"/>
      <c r="C5" s="37" t="s">
        <v>5</v>
      </c>
      <c r="D5" s="38"/>
      <c r="E5" s="38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25" t="s">
        <v>8</v>
      </c>
      <c r="B6" s="26"/>
      <c r="C6" s="26"/>
      <c r="D6" s="26"/>
      <c r="E6" s="26"/>
      <c r="F6" s="1"/>
      <c r="G6" s="1"/>
      <c r="H6" s="1"/>
      <c r="I6" s="1"/>
      <c r="J6" s="1"/>
      <c r="K6" s="1"/>
    </row>
    <row r="7" spans="1:11" ht="15" customHeight="1">
      <c r="A7" s="25" t="s">
        <v>8</v>
      </c>
      <c r="B7" s="26"/>
      <c r="C7" s="26"/>
      <c r="D7" s="26"/>
      <c r="E7" s="26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27" t="s">
        <v>10</v>
      </c>
      <c r="B9" s="29" t="s">
        <v>11</v>
      </c>
      <c r="C9" s="30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80.099999999999994" customHeight="1">
      <c r="A10" s="28"/>
      <c r="B10" s="30"/>
      <c r="C10" s="30"/>
      <c r="D10" s="6" t="s">
        <v>19</v>
      </c>
      <c r="E10" s="7" t="s">
        <v>20</v>
      </c>
      <c r="F10" s="7" t="s">
        <v>21</v>
      </c>
      <c r="G10" s="7" t="s">
        <v>19</v>
      </c>
      <c r="H10" s="7" t="s">
        <v>22</v>
      </c>
      <c r="I10" s="23" t="s">
        <v>23</v>
      </c>
      <c r="J10" s="23" t="s">
        <v>24</v>
      </c>
      <c r="K10" s="1"/>
    </row>
    <row r="11" spans="1:11" ht="30" customHeight="1">
      <c r="A11" s="28"/>
      <c r="B11" s="30"/>
      <c r="C11" s="30"/>
      <c r="D11" s="9" t="s">
        <v>25</v>
      </c>
      <c r="E11" s="8" t="s">
        <v>25</v>
      </c>
      <c r="F11" s="8" t="s">
        <v>25</v>
      </c>
      <c r="G11" s="8" t="s">
        <v>26</v>
      </c>
      <c r="H11" s="8" t="s">
        <v>26</v>
      </c>
      <c r="I11" s="24"/>
      <c r="J11" s="24"/>
      <c r="K11" s="1"/>
    </row>
    <row r="12" spans="1:11" ht="15" customHeight="1">
      <c r="A12" s="10" t="s">
        <v>27</v>
      </c>
      <c r="B12" s="21" t="s">
        <v>28</v>
      </c>
      <c r="C12" s="22"/>
      <c r="D12" s="40">
        <v>12158643</v>
      </c>
      <c r="E12" s="40">
        <v>14557019</v>
      </c>
      <c r="F12" s="40">
        <v>9980880</v>
      </c>
      <c r="G12" s="40">
        <v>12213138</v>
      </c>
      <c r="H12" s="40">
        <v>12469726</v>
      </c>
      <c r="I12" s="40">
        <f>H12-G12</f>
        <v>256588</v>
      </c>
      <c r="J12" s="41">
        <f>(I12/G12)</f>
        <v>2.100917880400598E-2</v>
      </c>
      <c r="K12" s="1"/>
    </row>
    <row r="13" spans="1:11" ht="15" customHeight="1">
      <c r="A13" s="11" t="s">
        <v>29</v>
      </c>
      <c r="B13" s="17" t="s">
        <v>30</v>
      </c>
      <c r="C13" s="18"/>
      <c r="D13" s="42">
        <v>30</v>
      </c>
      <c r="E13" s="42">
        <f>30-5</f>
        <v>25</v>
      </c>
      <c r="F13" s="42">
        <v>30969</v>
      </c>
      <c r="G13" s="42">
        <v>20</v>
      </c>
      <c r="H13" s="42">
        <v>20</v>
      </c>
      <c r="I13" s="43"/>
      <c r="J13" s="44" t="s">
        <v>27</v>
      </c>
      <c r="K13" s="1"/>
    </row>
    <row r="14" spans="1:11" ht="15" customHeight="1">
      <c r="A14" s="11" t="s">
        <v>31</v>
      </c>
      <c r="B14" s="17" t="s">
        <v>32</v>
      </c>
      <c r="C14" s="18"/>
      <c r="D14" s="42">
        <v>109688</v>
      </c>
      <c r="E14" s="42">
        <f>109728-10</f>
        <v>109718</v>
      </c>
      <c r="F14" s="42">
        <v>77834</v>
      </c>
      <c r="G14" s="42">
        <v>109688</v>
      </c>
      <c r="H14" s="42">
        <v>109648</v>
      </c>
      <c r="I14" s="42">
        <f>H14-G14</f>
        <v>-40</v>
      </c>
      <c r="J14" s="44">
        <f>(I14/G14)</f>
        <v>-3.6467070235577276E-4</v>
      </c>
      <c r="K14" s="1"/>
    </row>
    <row r="15" spans="1:11" ht="15" customHeight="1">
      <c r="A15" s="11" t="s">
        <v>33</v>
      </c>
      <c r="B15" s="17" t="s">
        <v>34</v>
      </c>
      <c r="C15" s="18"/>
      <c r="D15" s="42">
        <v>12048885</v>
      </c>
      <c r="E15" s="42">
        <f>14497440-746455</f>
        <v>13750985</v>
      </c>
      <c r="F15" s="42">
        <v>9340553</v>
      </c>
      <c r="G15" s="42">
        <v>12103390</v>
      </c>
      <c r="H15" s="42">
        <v>12360018</v>
      </c>
      <c r="I15" s="42">
        <f>H15-G15</f>
        <v>256628</v>
      </c>
      <c r="J15" s="44">
        <f>(I15/G15)</f>
        <v>2.1202985279330833E-2</v>
      </c>
      <c r="K15" s="1"/>
    </row>
    <row r="16" spans="1:11" ht="15" customHeight="1">
      <c r="A16" s="11" t="s">
        <v>35</v>
      </c>
      <c r="B16" s="17" t="s">
        <v>36</v>
      </c>
      <c r="C16" s="18"/>
      <c r="D16" s="42">
        <v>20</v>
      </c>
      <c r="E16" s="42">
        <v>30</v>
      </c>
      <c r="F16" s="42">
        <v>531524</v>
      </c>
      <c r="G16" s="42">
        <v>20</v>
      </c>
      <c r="H16" s="42">
        <v>20</v>
      </c>
      <c r="I16" s="43"/>
      <c r="J16" s="44" t="s">
        <v>27</v>
      </c>
      <c r="K16" s="1"/>
    </row>
    <row r="17" spans="1:11" ht="15" customHeight="1">
      <c r="A17" s="11" t="s">
        <v>37</v>
      </c>
      <c r="B17" s="17" t="s">
        <v>38</v>
      </c>
      <c r="C17" s="18"/>
      <c r="D17" s="42">
        <v>20</v>
      </c>
      <c r="E17" s="42">
        <v>696261</v>
      </c>
      <c r="F17" s="42">
        <v>0</v>
      </c>
      <c r="G17" s="42">
        <v>20</v>
      </c>
      <c r="H17" s="42">
        <v>20</v>
      </c>
      <c r="I17" s="43"/>
      <c r="J17" s="44" t="s">
        <v>27</v>
      </c>
      <c r="K17" s="1"/>
    </row>
    <row r="18" spans="1:11" ht="15" customHeight="1">
      <c r="A18" s="10" t="s">
        <v>27</v>
      </c>
      <c r="B18" s="21" t="s">
        <v>39</v>
      </c>
      <c r="C18" s="22"/>
      <c r="D18" s="40">
        <v>12158643</v>
      </c>
      <c r="E18" s="40">
        <v>14557019</v>
      </c>
      <c r="F18" s="40">
        <v>9196545</v>
      </c>
      <c r="G18" s="40">
        <v>12213138</v>
      </c>
      <c r="H18" s="40">
        <v>12469726</v>
      </c>
      <c r="I18" s="40">
        <f>H18-G18</f>
        <v>256588</v>
      </c>
      <c r="J18" s="41">
        <f>(I18/G18)</f>
        <v>2.100917880400598E-2</v>
      </c>
      <c r="K18" s="1"/>
    </row>
    <row r="19" spans="1:11" ht="15" customHeight="1">
      <c r="A19" s="11" t="s">
        <v>40</v>
      </c>
      <c r="B19" s="17" t="s">
        <v>41</v>
      </c>
      <c r="C19" s="18"/>
      <c r="D19" s="42">
        <v>10290825</v>
      </c>
      <c r="E19" s="42">
        <f>12293380-587129</f>
        <v>11706251</v>
      </c>
      <c r="F19" s="42">
        <v>7216039</v>
      </c>
      <c r="G19" s="42">
        <v>10290825</v>
      </c>
      <c r="H19" s="42">
        <v>10306568</v>
      </c>
      <c r="I19" s="42">
        <f>H19-G19</f>
        <v>15743</v>
      </c>
      <c r="J19" s="44">
        <f>(I19/G19)</f>
        <v>1.5298093204383517E-3</v>
      </c>
      <c r="K19" s="1"/>
    </row>
    <row r="20" spans="1:11" ht="15" customHeight="1">
      <c r="A20" s="11" t="s">
        <v>7</v>
      </c>
      <c r="B20" s="17" t="s">
        <v>42</v>
      </c>
      <c r="C20" s="18"/>
      <c r="D20" s="42">
        <v>1711675</v>
      </c>
      <c r="E20" s="42">
        <f>2114270-155936</f>
        <v>1958334</v>
      </c>
      <c r="F20" s="42">
        <v>1189605</v>
      </c>
      <c r="G20" s="42">
        <v>1764741</v>
      </c>
      <c r="H20" s="42">
        <v>2040429</v>
      </c>
      <c r="I20" s="42">
        <f>H20-G20</f>
        <v>275688</v>
      </c>
      <c r="J20" s="44">
        <f>(I20/G20)</f>
        <v>0.15622009122018471</v>
      </c>
      <c r="K20" s="1"/>
    </row>
    <row r="21" spans="1:11" ht="15" customHeight="1">
      <c r="A21" s="11" t="s">
        <v>43</v>
      </c>
      <c r="B21" s="17" t="s">
        <v>44</v>
      </c>
      <c r="C21" s="18"/>
      <c r="D21" s="42">
        <v>10</v>
      </c>
      <c r="E21" s="42">
        <v>10</v>
      </c>
      <c r="F21" s="42">
        <v>70896</v>
      </c>
      <c r="G21" s="42">
        <v>10</v>
      </c>
      <c r="H21" s="42">
        <v>10</v>
      </c>
      <c r="I21" s="43"/>
      <c r="J21" s="44" t="s">
        <v>27</v>
      </c>
      <c r="K21" s="1"/>
    </row>
    <row r="22" spans="1:11" ht="15" customHeight="1">
      <c r="A22" s="11" t="s">
        <v>45</v>
      </c>
      <c r="B22" s="17" t="s">
        <v>46</v>
      </c>
      <c r="C22" s="18"/>
      <c r="D22" s="42">
        <v>109708</v>
      </c>
      <c r="E22" s="42">
        <f>635150-15</f>
        <v>635135</v>
      </c>
      <c r="F22" s="42">
        <v>505362</v>
      </c>
      <c r="G22" s="42">
        <v>109708</v>
      </c>
      <c r="H22" s="42">
        <v>109708</v>
      </c>
      <c r="I22" s="43"/>
      <c r="J22" s="44" t="s">
        <v>27</v>
      </c>
      <c r="K22" s="1"/>
    </row>
    <row r="23" spans="1:11" ht="15" customHeight="1">
      <c r="A23" s="11" t="s">
        <v>47</v>
      </c>
      <c r="B23" s="17" t="s">
        <v>48</v>
      </c>
      <c r="C23" s="18"/>
      <c r="D23" s="42">
        <v>46395</v>
      </c>
      <c r="E23" s="42">
        <f>47465-3390</f>
        <v>44075</v>
      </c>
      <c r="F23" s="42">
        <v>1401</v>
      </c>
      <c r="G23" s="42">
        <v>47834</v>
      </c>
      <c r="H23" s="42">
        <v>12991</v>
      </c>
      <c r="I23" s="42">
        <f>H23-G23</f>
        <v>-34843</v>
      </c>
      <c r="J23" s="44">
        <f>(I23/G23)</f>
        <v>-0.72841493498348453</v>
      </c>
      <c r="K23" s="1"/>
    </row>
    <row r="24" spans="1:11" ht="15" customHeight="1">
      <c r="A24" s="11" t="s">
        <v>49</v>
      </c>
      <c r="B24" s="17" t="s">
        <v>50</v>
      </c>
      <c r="C24" s="18"/>
      <c r="D24" s="42">
        <v>30</v>
      </c>
      <c r="E24" s="42">
        <v>213214</v>
      </c>
      <c r="F24" s="42">
        <v>213242</v>
      </c>
      <c r="G24" s="42">
        <v>20</v>
      </c>
      <c r="H24" s="42">
        <v>20</v>
      </c>
      <c r="I24" s="43"/>
      <c r="J24" s="44" t="s">
        <v>27</v>
      </c>
      <c r="K24" s="1"/>
    </row>
    <row r="25" spans="1:11" ht="15" customHeight="1">
      <c r="A25" s="12"/>
      <c r="B25" s="13"/>
      <c r="C25" s="14"/>
      <c r="D25" s="45"/>
      <c r="E25" s="45"/>
      <c r="F25" s="45"/>
      <c r="G25" s="45"/>
      <c r="H25" s="45"/>
      <c r="I25" s="45"/>
      <c r="J25" s="45"/>
      <c r="K25" s="1"/>
    </row>
    <row r="26" spans="1:11" ht="15" customHeight="1">
      <c r="A26" s="1"/>
      <c r="B26" s="1"/>
      <c r="C26" s="1"/>
      <c r="D26" s="46"/>
      <c r="E26" s="46"/>
      <c r="F26" s="46"/>
      <c r="G26" s="46"/>
      <c r="H26" s="46"/>
      <c r="I26" s="46"/>
      <c r="J26" s="46"/>
      <c r="K26" s="1"/>
    </row>
    <row r="27" spans="1:11" ht="15" customHeight="1">
      <c r="A27" s="19" t="s">
        <v>51</v>
      </c>
      <c r="B27" s="20"/>
      <c r="C27" s="20"/>
      <c r="D27" s="47">
        <v>12048905</v>
      </c>
      <c r="E27" s="47">
        <v>13708670</v>
      </c>
      <c r="F27" s="47">
        <v>8477941</v>
      </c>
      <c r="G27" s="47">
        <v>12103410</v>
      </c>
      <c r="H27" s="47">
        <v>12359998</v>
      </c>
      <c r="I27" s="47">
        <v>256588</v>
      </c>
      <c r="J27" s="48">
        <v>2.119964538919197E-2</v>
      </c>
      <c r="K27" s="1"/>
    </row>
    <row r="28" spans="1:11" ht="15" customHeight="1">
      <c r="A28" s="15" t="s">
        <v>52</v>
      </c>
      <c r="B28" s="16"/>
      <c r="C28" s="16"/>
      <c r="D28" s="16"/>
      <c r="E28" s="16"/>
      <c r="F28" s="16"/>
      <c r="G28" s="16"/>
      <c r="H28" s="16"/>
      <c r="I28" s="1"/>
      <c r="J28" s="1"/>
      <c r="K28" s="1"/>
    </row>
    <row r="29" spans="1:11" ht="5.099999999999999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1" spans="1:11">
      <c r="D31" s="39"/>
      <c r="E31" s="39"/>
    </row>
  </sheetData>
  <mergeCells count="26"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8:H28"/>
    <mergeCell ref="B21:C21"/>
    <mergeCell ref="B22:C22"/>
    <mergeCell ref="B23:C23"/>
    <mergeCell ref="B24:C24"/>
    <mergeCell ref="A27:C27"/>
  </mergeCells>
  <pageMargins left="0.7" right="0.7" top="0.75" bottom="0.75" header="0.3" footer="0.3"/>
  <pageSetup scale="81" fitToHeight="0" orientation="landscape" r:id="rId1"/>
  <ignoredErrors>
    <ignoredError sqref="D9:J9 H5 A13:A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2025-09-25T19:19:21Z</dcterms:created>
  <dcterms:modified xsi:type="dcterms:W3CDTF">2025-09-26T14:02:30Z</dcterms:modified>
</cp:coreProperties>
</file>