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7EEB306-4B8E-44F7-BA48-44CEF8372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analitico'!$A$1:$K$57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J41" i="1"/>
  <c r="K41" i="1" s="1"/>
  <c r="J39" i="1"/>
  <c r="K39" i="1" s="1"/>
  <c r="J40" i="1"/>
  <c r="K40" i="1" s="1"/>
  <c r="J43" i="1"/>
  <c r="K43" i="1"/>
  <c r="J44" i="1"/>
  <c r="K44" i="1"/>
  <c r="J45" i="1"/>
  <c r="K45" i="1" s="1"/>
  <c r="J46" i="1"/>
  <c r="K46" i="1" s="1"/>
  <c r="J47" i="1"/>
  <c r="K47" i="1" s="1"/>
  <c r="J48" i="1"/>
  <c r="K48" i="1"/>
  <c r="J49" i="1"/>
  <c r="K49" i="1" s="1"/>
  <c r="J50" i="1"/>
  <c r="K50" i="1"/>
  <c r="J51" i="1"/>
  <c r="K51" i="1" s="1"/>
  <c r="J16" i="1"/>
  <c r="K16" i="1" s="1"/>
  <c r="J17" i="1"/>
  <c r="K17" i="1"/>
  <c r="J18" i="1"/>
  <c r="K18" i="1"/>
  <c r="J19" i="1"/>
  <c r="K19" i="1" s="1"/>
  <c r="J20" i="1"/>
  <c r="K20" i="1"/>
  <c r="J21" i="1"/>
  <c r="K21" i="1" s="1"/>
  <c r="J22" i="1"/>
  <c r="J23" i="1"/>
  <c r="J24" i="1"/>
  <c r="K24" i="1" s="1"/>
  <c r="J25" i="1"/>
  <c r="K25" i="1" s="1"/>
  <c r="J26" i="1"/>
  <c r="K26" i="1" s="1"/>
  <c r="J27" i="1"/>
  <c r="K27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<sst xmlns="http://schemas.openxmlformats.org/spreadsheetml/2006/main" count="193" uniqueCount="99">
  <si>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</si>
  <si>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</si>
  <si>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</si>
  <si>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</si>
  <si>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</si>
  <si>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</si>
  <si>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</si>
  <si>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</si>
  <si>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</si>
  <si>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AGENCIA NACIONAL DE INVESTIGACIÓN Y DESARROLLO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</si>
  <si>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</si>
  <si>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</si>
  <si>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</si>
  <si>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CAPACIDADES TECNOLÓGICAS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</si>
  <si>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</si>
  <si>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</si>
  <si>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</si>
  <si>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</si>
  <si>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</si>
  <si>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</si>
  <si>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</si>
  <si>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</si>
  <si>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</si>
  <si>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</si>
  <si>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</si>
  <si>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</si>
  <si>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</si>
  <si>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</si>
  <si>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</si>
  <si>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</si>
  <si>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</si>
  <si>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</si>
  <si>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</si>
  <si>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</si>
  <si>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</si>
  <si>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</si>
  <si>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</si>
  <si>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</si>
  <si>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</si>
  <si>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</si>
  <si>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</si>
  <si>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011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</si>
  <si>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</si>
  <si>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</si>
  <si>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</si>
  <si>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</si>
  <si>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</si>
  <si>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</si>
  <si>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</si>
  <si>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</si>
  <si>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</si>
  <si>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</si>
  <si>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</si>
  <si>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</si>
  <si>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</si>
  <si>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</si>
  <si>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</si>
  <si>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</si>
  <si>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</si>
  <si>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</si>
  <si>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</si>
  <si>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</si>
  <si>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</si>
  <si>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</si>
  <si>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</si>
  <si>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</si>
  <si>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</si>
  <si>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014</t>
    </r>
  </si>
  <si>
    <r>
      <rPr>
        <sz val="10"/>
        <rFont val="Times New Roman"/>
      </rPr>
      <t>Apoyo Innovación Educación Superior- INES</t>
    </r>
  </si>
  <si>
    <r>
      <rPr>
        <sz val="10"/>
        <rFont val="Times New Roman"/>
      </rPr>
      <t>124</t>
    </r>
  </si>
  <si>
    <r>
      <rPr>
        <sz val="10"/>
        <rFont val="Times New Roman"/>
      </rPr>
      <t>Fomento a la Transferencia y Licenciamiento</t>
    </r>
  </si>
  <si>
    <r>
      <rPr>
        <sz val="10"/>
        <rFont val="Times New Roman"/>
      </rPr>
      <t>125</t>
    </r>
  </si>
  <si>
    <r>
      <rPr>
        <sz val="10"/>
        <rFont val="Times New Roman"/>
      </rPr>
      <t>Fomento a la Vinculación Academia - Industria</t>
    </r>
  </si>
  <si>
    <r>
      <rPr>
        <sz val="10"/>
        <rFont val="Times New Roman"/>
      </rPr>
      <t>126</t>
    </r>
  </si>
  <si>
    <r>
      <rPr>
        <sz val="10"/>
        <rFont val="Times New Roman"/>
      </rPr>
      <t>Centros Tecnológicos I+D+i</t>
    </r>
  </si>
  <si>
    <r>
      <rPr>
        <sz val="10"/>
        <rFont val="Times New Roman"/>
      </rPr>
      <t>128</t>
    </r>
  </si>
  <si>
    <r>
      <rPr>
        <sz val="10"/>
        <rFont val="Times New Roman"/>
      </rPr>
      <t>Innovación de Base Científica</t>
    </r>
  </si>
  <si>
    <r>
      <rPr>
        <sz val="10"/>
        <rFont val="Times New Roman"/>
      </rPr>
      <t>200</t>
    </r>
  </si>
  <si>
    <r>
      <rPr>
        <sz val="10"/>
        <rFont val="Times New Roman"/>
      </rPr>
      <t>Programa Financiamiento Estructural I+D+i Universitario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</si>
  <si>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</si>
  <si>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</si>
  <si>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</si>
  <si>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</si>
  <si>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</si>
  <si>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</si>
  <si>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</si>
  <si>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</si>
  <si>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</si>
  <si>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</si>
  <si>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</si>
  <si>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</si>
  <si>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</si>
  <si>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</si>
  <si>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014</t>
  </si>
  <si>
    <t>Apoyo Innovación Educación Superior- INES</t>
  </si>
  <si>
    <t>124</t>
  </si>
  <si>
    <t>Fomento a la Transferencia y Licenciamiento</t>
  </si>
  <si>
    <t>125</t>
  </si>
  <si>
    <t>Fomento a la Vinculación Academia -Industria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</si>
</sst>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6"/>
  <sheetViews>
    <sheetView tabSelected="1" topLeftCell="A10" zoomScaleNormal="100" workbookViewId="0">
      <selection activeCell="E59" sqref="E59:K7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53917814</v>
      </c>
      <c r="F12" s="12">
        <v>59970847</v>
      </c>
      <c r="G12" s="12">
        <v>14607276</v>
      </c>
      <c r="H12" s="12">
        <v>55541621</v>
      </c>
      <c r="I12" s="12">
        <v>57090115</v>
      </c>
      <c r="J12" s="12">
        <f>I12-H12</f>
        <v>1548494</v>
      </c>
      <c r="K12" s="13">
        <f>(J12/H12)</f>
        <v>2.7879884888487499E-2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50518130</v>
      </c>
      <c r="F13" s="16">
        <v>50518130</v>
      </c>
      <c r="G13" s="16">
        <v>13249951</v>
      </c>
      <c r="H13" s="16">
        <v>52084192</v>
      </c>
      <c r="I13" s="16">
        <v>54119955</v>
      </c>
      <c r="J13" s="16">
        <f>I13-H13</f>
        <v>2035763</v>
      </c>
      <c r="K13" s="17">
        <f>(J13/H13)</f>
        <v>3.9086005212483663E-2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50518130</v>
      </c>
      <c r="F14" s="16">
        <v>50518130</v>
      </c>
      <c r="G14" s="16">
        <v>13249951</v>
      </c>
      <c r="H14" s="16">
        <v>52084192</v>
      </c>
      <c r="I14" s="16">
        <v>54119955</v>
      </c>
      <c r="J14" s="16">
        <f>I14-H14</f>
        <v>2035763</v>
      </c>
      <c r="K14" s="17">
        <f>(J14/H14)</f>
        <v>3.9086005212483663E-2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42</v>
      </c>
      <c r="E15" s="16">
        <v>50518120</v>
      </c>
      <c r="F15" s="16">
        <v>50518120</v>
      </c>
      <c r="G15" s="16">
        <v>13249925</v>
      </c>
      <c r="H15" s="16">
        <v>52084182</v>
      </c>
      <c r="I15" s="16">
        <v>54119945</v>
      </c>
      <c r="J15" s="16">
        <f>I15-H15</f>
        <v>2035763</v>
      </c>
      <c r="K15" s="17">
        <f>(J15/H15)</f>
        <v>3.908601271687439E-2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26</v>
      </c>
      <c r="H16" s="16">
        <v>10</v>
      </c>
      <c r="I16" s="16">
        <v>10</v>
      </c>
      <c r="J16" s="16">
        <f t="shared" ref="J16:J27" si="0">I16-H16</f>
        <v>0</v>
      </c>
      <c r="K16" s="17">
        <f t="shared" ref="K16:K27" si="1">(J16/H16)</f>
        <v>0</v>
      </c>
      <c r="L16" s="1"/>
    </row>
    <row r="17" spans="1:12" ht="15" customHeight="1" x14ac:dyDescent="0.25">
      <c r="A17" s="14" t="s">
        <v>45</v>
      </c>
      <c r="B17" s="14" t="s">
        <v>36</v>
      </c>
      <c r="C17" s="14" t="s">
        <v>36</v>
      </c>
      <c r="D17" s="15" t="s">
        <v>46</v>
      </c>
      <c r="E17" s="16">
        <v>20</v>
      </c>
      <c r="F17" s="16">
        <v>20</v>
      </c>
      <c r="G17" s="16">
        <v>543140</v>
      </c>
      <c r="H17" s="16">
        <v>20</v>
      </c>
      <c r="I17" s="16">
        <v>20</v>
      </c>
      <c r="J17" s="16">
        <f t="shared" si="0"/>
        <v>0</v>
      </c>
      <c r="K17" s="17">
        <f t="shared" si="1"/>
        <v>0</v>
      </c>
      <c r="L17" s="1"/>
    </row>
    <row r="18" spans="1:12" ht="27" customHeight="1" x14ac:dyDescent="0.25">
      <c r="A18" s="14" t="s">
        <v>36</v>
      </c>
      <c r="B18" s="14" t="s">
        <v>47</v>
      </c>
      <c r="C18" s="14" t="s">
        <v>36</v>
      </c>
      <c r="D18" s="15" t="s">
        <v>48</v>
      </c>
      <c r="E18" s="16">
        <v>10</v>
      </c>
      <c r="F18" s="16">
        <v>10</v>
      </c>
      <c r="G18" s="16">
        <v>16733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36</v>
      </c>
      <c r="B19" s="14" t="s">
        <v>49</v>
      </c>
      <c r="C19" s="14" t="s">
        <v>36</v>
      </c>
      <c r="D19" s="15" t="s">
        <v>50</v>
      </c>
      <c r="E19" s="16">
        <v>10</v>
      </c>
      <c r="F19" s="16">
        <v>10</v>
      </c>
      <c r="G19" s="16">
        <v>526407</v>
      </c>
      <c r="H19" s="16">
        <v>10</v>
      </c>
      <c r="I19" s="16">
        <v>10</v>
      </c>
      <c r="J19" s="16">
        <f t="shared" si="0"/>
        <v>0</v>
      </c>
      <c r="K19" s="17">
        <f t="shared" si="1"/>
        <v>0</v>
      </c>
      <c r="L19" s="1"/>
    </row>
    <row r="20" spans="1:12" ht="15" customHeight="1" x14ac:dyDescent="0.25">
      <c r="A20" s="14" t="s">
        <v>51</v>
      </c>
      <c r="B20" s="14" t="s">
        <v>36</v>
      </c>
      <c r="C20" s="14" t="s">
        <v>36</v>
      </c>
      <c r="D20" s="15" t="s">
        <v>52</v>
      </c>
      <c r="E20" s="16">
        <v>1640327</v>
      </c>
      <c r="F20" s="16">
        <v>1594838</v>
      </c>
      <c r="G20" s="16">
        <v>794209</v>
      </c>
      <c r="H20" s="16">
        <v>1643533</v>
      </c>
      <c r="I20" s="16">
        <v>1372802</v>
      </c>
      <c r="J20" s="16">
        <f t="shared" si="0"/>
        <v>-270731</v>
      </c>
      <c r="K20" s="17">
        <f t="shared" si="1"/>
        <v>-0.164725016169435</v>
      </c>
      <c r="L20" s="1"/>
    </row>
    <row r="21" spans="1:12" ht="15" customHeight="1" x14ac:dyDescent="0.25">
      <c r="A21" s="14" t="s">
        <v>36</v>
      </c>
      <c r="B21" s="14" t="s">
        <v>47</v>
      </c>
      <c r="C21" s="14" t="s">
        <v>36</v>
      </c>
      <c r="D21" s="15" t="s">
        <v>53</v>
      </c>
      <c r="E21" s="16">
        <v>1640327</v>
      </c>
      <c r="F21" s="16">
        <v>1594838</v>
      </c>
      <c r="G21" s="16">
        <v>794209</v>
      </c>
      <c r="H21" s="16">
        <v>1643533</v>
      </c>
      <c r="I21" s="16">
        <v>1372802</v>
      </c>
      <c r="J21" s="16">
        <f t="shared" si="0"/>
        <v>-270731</v>
      </c>
      <c r="K21" s="17">
        <f t="shared" si="1"/>
        <v>-0.164725016169435</v>
      </c>
      <c r="L21" s="1"/>
    </row>
    <row r="22" spans="1:12" ht="15" customHeight="1" x14ac:dyDescent="0.25">
      <c r="A22" s="14" t="s">
        <v>54</v>
      </c>
      <c r="B22" s="14" t="s">
        <v>36</v>
      </c>
      <c r="C22" s="14" t="s">
        <v>36</v>
      </c>
      <c r="D22" s="15" t="s">
        <v>55</v>
      </c>
      <c r="E22" s="16">
        <v>0</v>
      </c>
      <c r="F22" s="16">
        <v>16645</v>
      </c>
      <c r="G22" s="16">
        <v>19976</v>
      </c>
      <c r="H22" s="16">
        <v>0</v>
      </c>
      <c r="I22" s="16">
        <v>0</v>
      </c>
      <c r="J22" s="16">
        <f t="shared" si="0"/>
        <v>0</v>
      </c>
      <c r="K22" s="17"/>
      <c r="L22" s="1"/>
    </row>
    <row r="23" spans="1:12" ht="15" customHeight="1" x14ac:dyDescent="0.25">
      <c r="A23" s="14"/>
      <c r="B23" s="14" t="s">
        <v>91</v>
      </c>
      <c r="C23" s="14" t="s">
        <v>36</v>
      </c>
      <c r="D23" s="15" t="s">
        <v>92</v>
      </c>
      <c r="E23" s="16">
        <v>0</v>
      </c>
      <c r="F23" s="16">
        <v>16645</v>
      </c>
      <c r="G23" s="16">
        <v>19976</v>
      </c>
      <c r="H23" s="16">
        <v>0</v>
      </c>
      <c r="I23" s="16">
        <v>0</v>
      </c>
      <c r="J23" s="16">
        <f t="shared" si="0"/>
        <v>0</v>
      </c>
      <c r="K23" s="17"/>
      <c r="L23" s="1"/>
    </row>
    <row r="24" spans="1:12" ht="27" customHeight="1" x14ac:dyDescent="0.25">
      <c r="A24" s="14" t="s">
        <v>56</v>
      </c>
      <c r="B24" s="14" t="s">
        <v>36</v>
      </c>
      <c r="C24" s="14" t="s">
        <v>36</v>
      </c>
      <c r="D24" s="15" t="s">
        <v>57</v>
      </c>
      <c r="E24" s="16">
        <v>1759327</v>
      </c>
      <c r="F24" s="16">
        <v>1671361</v>
      </c>
      <c r="G24" s="16">
        <v>0</v>
      </c>
      <c r="H24" s="16">
        <v>1813866</v>
      </c>
      <c r="I24" s="16">
        <v>1597328</v>
      </c>
      <c r="J24" s="16">
        <f t="shared" si="0"/>
        <v>-216538</v>
      </c>
      <c r="K24" s="17">
        <f t="shared" si="1"/>
        <v>-0.11937927057456284</v>
      </c>
      <c r="L24" s="1"/>
    </row>
    <row r="25" spans="1:12" ht="15" customHeight="1" x14ac:dyDescent="0.25">
      <c r="A25" s="14" t="s">
        <v>36</v>
      </c>
      <c r="B25" s="14" t="s">
        <v>11</v>
      </c>
      <c r="C25" s="14" t="s">
        <v>36</v>
      </c>
      <c r="D25" s="15" t="s">
        <v>40</v>
      </c>
      <c r="E25" s="16">
        <v>1759327</v>
      </c>
      <c r="F25" s="16">
        <v>1671361</v>
      </c>
      <c r="G25" s="16">
        <v>0</v>
      </c>
      <c r="H25" s="16">
        <v>1813866</v>
      </c>
      <c r="I25" s="16">
        <v>1597328</v>
      </c>
      <c r="J25" s="16">
        <f t="shared" si="0"/>
        <v>-216538</v>
      </c>
      <c r="K25" s="17">
        <f t="shared" si="1"/>
        <v>-0.11937927057456284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41</v>
      </c>
      <c r="D26" s="15" t="s">
        <v>42</v>
      </c>
      <c r="E26" s="16">
        <v>1759327</v>
      </c>
      <c r="F26" s="16">
        <v>1671361</v>
      </c>
      <c r="G26" s="16">
        <v>0</v>
      </c>
      <c r="H26" s="16">
        <v>1813866</v>
      </c>
      <c r="I26" s="16">
        <v>1597328</v>
      </c>
      <c r="J26" s="16">
        <f t="shared" si="0"/>
        <v>-216538</v>
      </c>
      <c r="K26" s="17">
        <f t="shared" si="1"/>
        <v>-0.11937927057456284</v>
      </c>
      <c r="L26" s="1"/>
    </row>
    <row r="27" spans="1:12" ht="15" customHeight="1" x14ac:dyDescent="0.25">
      <c r="A27" s="14" t="s">
        <v>58</v>
      </c>
      <c r="B27" s="14" t="s">
        <v>36</v>
      </c>
      <c r="C27" s="14" t="s">
        <v>36</v>
      </c>
      <c r="D27" s="15" t="s">
        <v>59</v>
      </c>
      <c r="E27" s="16">
        <v>10</v>
      </c>
      <c r="F27" s="16">
        <v>6169853</v>
      </c>
      <c r="G27" s="16">
        <v>0</v>
      </c>
      <c r="H27" s="16">
        <v>10</v>
      </c>
      <c r="I27" s="16">
        <v>10</v>
      </c>
      <c r="J27" s="16">
        <f t="shared" si="0"/>
        <v>0</v>
      </c>
      <c r="K27" s="17">
        <f t="shared" si="1"/>
        <v>0</v>
      </c>
      <c r="L27" s="1"/>
    </row>
    <row r="28" spans="1:12" ht="15" customHeight="1" x14ac:dyDescent="0.25">
      <c r="A28" s="10" t="s">
        <v>36</v>
      </c>
      <c r="B28" s="10" t="s">
        <v>36</v>
      </c>
      <c r="C28" s="10" t="s">
        <v>36</v>
      </c>
      <c r="D28" s="11" t="s">
        <v>60</v>
      </c>
      <c r="E28" s="12">
        <v>53917814</v>
      </c>
      <c r="F28" s="12">
        <v>59970847</v>
      </c>
      <c r="G28" s="12">
        <v>19176978</v>
      </c>
      <c r="H28" s="12">
        <v>55541621</v>
      </c>
      <c r="I28" s="12">
        <v>57090115</v>
      </c>
      <c r="J28" s="12">
        <f t="shared" ref="J28:J38" si="2">I28-H28</f>
        <v>1548494</v>
      </c>
      <c r="K28" s="13">
        <f t="shared" ref="K28:K38" si="3">(J28/H28)</f>
        <v>2.7879884888487499E-2</v>
      </c>
      <c r="L28" s="1"/>
    </row>
    <row r="29" spans="1:12" ht="15" customHeight="1" x14ac:dyDescent="0.25">
      <c r="A29" s="14" t="s">
        <v>61</v>
      </c>
      <c r="B29" s="14" t="s">
        <v>36</v>
      </c>
      <c r="C29" s="14" t="s">
        <v>36</v>
      </c>
      <c r="D29" s="15" t="s">
        <v>62</v>
      </c>
      <c r="E29" s="16">
        <v>1536924</v>
      </c>
      <c r="F29" s="16">
        <v>1496607</v>
      </c>
      <c r="G29" s="16">
        <v>804765</v>
      </c>
      <c r="H29" s="16">
        <v>1536924</v>
      </c>
      <c r="I29" s="16">
        <v>1271850</v>
      </c>
      <c r="J29" s="16">
        <f t="shared" si="2"/>
        <v>-265074</v>
      </c>
      <c r="K29" s="17">
        <f t="shared" si="3"/>
        <v>-0.1724704669847045</v>
      </c>
      <c r="L29" s="1"/>
    </row>
    <row r="30" spans="1:12" ht="15" customHeight="1" x14ac:dyDescent="0.25">
      <c r="A30" s="14" t="s">
        <v>63</v>
      </c>
      <c r="B30" s="14" t="s">
        <v>36</v>
      </c>
      <c r="C30" s="14" t="s">
        <v>36</v>
      </c>
      <c r="D30" s="15" t="s">
        <v>64</v>
      </c>
      <c r="E30" s="16">
        <v>103423</v>
      </c>
      <c r="F30" s="16">
        <v>98251</v>
      </c>
      <c r="G30" s="16">
        <v>66037</v>
      </c>
      <c r="H30" s="16">
        <v>106629</v>
      </c>
      <c r="I30" s="16">
        <v>100972</v>
      </c>
      <c r="J30" s="16">
        <f t="shared" si="2"/>
        <v>-5657</v>
      </c>
      <c r="K30" s="17">
        <f t="shared" si="3"/>
        <v>-5.305310937924955E-2</v>
      </c>
      <c r="L30" s="1"/>
    </row>
    <row r="31" spans="1:12" ht="15" customHeight="1" x14ac:dyDescent="0.25">
      <c r="A31" s="14" t="s">
        <v>65</v>
      </c>
      <c r="B31" s="14" t="s">
        <v>36</v>
      </c>
      <c r="C31" s="14" t="s">
        <v>36</v>
      </c>
      <c r="D31" s="15" t="s">
        <v>39</v>
      </c>
      <c r="E31" s="16">
        <v>50518120</v>
      </c>
      <c r="F31" s="16">
        <v>50518120</v>
      </c>
      <c r="G31" s="16">
        <v>12136324</v>
      </c>
      <c r="H31" s="16">
        <v>52084182</v>
      </c>
      <c r="I31" s="16">
        <v>54119945</v>
      </c>
      <c r="J31" s="16">
        <f t="shared" si="2"/>
        <v>2035763</v>
      </c>
      <c r="K31" s="17">
        <f t="shared" si="3"/>
        <v>3.908601271687439E-2</v>
      </c>
      <c r="L31" s="1"/>
    </row>
    <row r="32" spans="1:12" ht="15" customHeight="1" x14ac:dyDescent="0.25">
      <c r="A32" s="14" t="s">
        <v>36</v>
      </c>
      <c r="B32" s="14" t="s">
        <v>47</v>
      </c>
      <c r="C32" s="14" t="s">
        <v>36</v>
      </c>
      <c r="D32" s="15" t="s">
        <v>66</v>
      </c>
      <c r="E32" s="16">
        <v>50518120</v>
      </c>
      <c r="F32" s="16">
        <v>46747401</v>
      </c>
      <c r="G32" s="16">
        <v>12136324</v>
      </c>
      <c r="H32" s="16">
        <v>49670881</v>
      </c>
      <c r="I32" s="16">
        <v>51706644</v>
      </c>
      <c r="J32" s="16">
        <f t="shared" si="2"/>
        <v>2035763</v>
      </c>
      <c r="K32" s="17">
        <f t="shared" si="3"/>
        <v>4.0985039101682129E-2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67</v>
      </c>
      <c r="D33" s="15" t="s">
        <v>68</v>
      </c>
      <c r="E33" s="16">
        <v>8707040</v>
      </c>
      <c r="F33" s="16">
        <v>7559398</v>
      </c>
      <c r="G33" s="16">
        <v>0</v>
      </c>
      <c r="H33" s="16">
        <v>8869220</v>
      </c>
      <c r="I33" s="16">
        <v>7240651</v>
      </c>
      <c r="J33" s="16">
        <f t="shared" si="2"/>
        <v>-1628569</v>
      </c>
      <c r="K33" s="17">
        <f t="shared" si="3"/>
        <v>-0.18362031835944986</v>
      </c>
      <c r="L33" s="1"/>
    </row>
    <row r="34" spans="1:12" ht="15" customHeight="1" x14ac:dyDescent="0.25">
      <c r="A34" s="14" t="s">
        <v>36</v>
      </c>
      <c r="B34" s="14" t="s">
        <v>36</v>
      </c>
      <c r="C34" s="14" t="s">
        <v>69</v>
      </c>
      <c r="D34" s="15" t="s">
        <v>70</v>
      </c>
      <c r="E34" s="16">
        <v>4200959</v>
      </c>
      <c r="F34" s="16">
        <v>3583860</v>
      </c>
      <c r="G34" s="16">
        <v>0</v>
      </c>
      <c r="H34" s="16">
        <v>3906202</v>
      </c>
      <c r="I34" s="16">
        <v>3094450</v>
      </c>
      <c r="J34" s="16">
        <f t="shared" si="2"/>
        <v>-811752</v>
      </c>
      <c r="K34" s="17">
        <f t="shared" si="3"/>
        <v>-0.20781106558237389</v>
      </c>
      <c r="L34" s="1"/>
    </row>
    <row r="35" spans="1:12" ht="15" customHeight="1" x14ac:dyDescent="0.25">
      <c r="A35" s="46" t="s">
        <v>36</v>
      </c>
      <c r="B35" s="46" t="s">
        <v>36</v>
      </c>
      <c r="C35" s="46" t="s">
        <v>71</v>
      </c>
      <c r="D35" s="47" t="s">
        <v>72</v>
      </c>
      <c r="E35" s="48">
        <v>11805930</v>
      </c>
      <c r="F35" s="48">
        <v>9799952</v>
      </c>
      <c r="G35" s="48">
        <v>0</v>
      </c>
      <c r="H35" s="48">
        <v>10291338</v>
      </c>
      <c r="I35" s="48">
        <v>7486244</v>
      </c>
      <c r="J35" s="48">
        <f t="shared" si="2"/>
        <v>-2805094</v>
      </c>
      <c r="K35" s="49">
        <f t="shared" si="3"/>
        <v>-0.27256844542468628</v>
      </c>
      <c r="L35" s="1"/>
    </row>
    <row r="36" spans="1:12" ht="15" customHeight="1" x14ac:dyDescent="0.25">
      <c r="A36" s="50" t="s">
        <v>36</v>
      </c>
      <c r="B36" s="50" t="s">
        <v>36</v>
      </c>
      <c r="C36" s="50" t="s">
        <v>73</v>
      </c>
      <c r="D36" s="51" t="s">
        <v>74</v>
      </c>
      <c r="E36" s="52">
        <v>8283900</v>
      </c>
      <c r="F36" s="52">
        <v>8283900</v>
      </c>
      <c r="G36" s="52">
        <v>1000000</v>
      </c>
      <c r="H36" s="52">
        <v>8540701</v>
      </c>
      <c r="I36" s="52">
        <v>8461416</v>
      </c>
      <c r="J36" s="52">
        <f t="shared" si="2"/>
        <v>-79285</v>
      </c>
      <c r="K36" s="53">
        <f t="shared" si="3"/>
        <v>-9.2831958407161193E-3</v>
      </c>
      <c r="L36" s="1"/>
    </row>
    <row r="37" spans="1:12" ht="15" customHeight="1" x14ac:dyDescent="0.25">
      <c r="A37" s="14" t="s">
        <v>36</v>
      </c>
      <c r="B37" s="14" t="s">
        <v>36</v>
      </c>
      <c r="C37" s="14" t="s">
        <v>75</v>
      </c>
      <c r="D37" s="15" t="s">
        <v>76</v>
      </c>
      <c r="E37" s="16">
        <v>13612791</v>
      </c>
      <c r="F37" s="16">
        <v>13612791</v>
      </c>
      <c r="G37" s="16">
        <v>11136324</v>
      </c>
      <c r="H37" s="16">
        <v>14034787</v>
      </c>
      <c r="I37" s="16">
        <v>13618933</v>
      </c>
      <c r="J37" s="16">
        <f t="shared" si="2"/>
        <v>-415854</v>
      </c>
      <c r="K37" s="17">
        <f t="shared" si="3"/>
        <v>-2.9630232364766206E-2</v>
      </c>
      <c r="L37" s="1"/>
    </row>
    <row r="38" spans="1:12" ht="27" customHeight="1" x14ac:dyDescent="0.25">
      <c r="A38" s="14" t="s">
        <v>36</v>
      </c>
      <c r="B38" s="14" t="s">
        <v>36</v>
      </c>
      <c r="C38" s="14" t="s">
        <v>77</v>
      </c>
      <c r="D38" s="15" t="s">
        <v>78</v>
      </c>
      <c r="E38" s="16">
        <v>3907500</v>
      </c>
      <c r="F38" s="16">
        <v>3907500</v>
      </c>
      <c r="G38" s="16">
        <v>0</v>
      </c>
      <c r="H38" s="16">
        <v>4028633</v>
      </c>
      <c r="I38" s="16">
        <v>11804950</v>
      </c>
      <c r="J38" s="16">
        <f t="shared" si="2"/>
        <v>7776317</v>
      </c>
      <c r="K38" s="17">
        <f t="shared" si="3"/>
        <v>1.9302619523793803</v>
      </c>
      <c r="L38" s="1"/>
    </row>
    <row r="39" spans="1:12" ht="15" customHeight="1" x14ac:dyDescent="0.25">
      <c r="A39" s="14" t="s">
        <v>36</v>
      </c>
      <c r="B39" s="14" t="s">
        <v>15</v>
      </c>
      <c r="C39" s="14" t="s">
        <v>36</v>
      </c>
      <c r="D39" s="15" t="s">
        <v>79</v>
      </c>
      <c r="E39" s="16">
        <v>0</v>
      </c>
      <c r="F39" s="16">
        <v>3770719</v>
      </c>
      <c r="G39" s="16">
        <v>0</v>
      </c>
      <c r="H39" s="16">
        <v>2413301</v>
      </c>
      <c r="I39" s="16">
        <v>2413301</v>
      </c>
      <c r="J39" s="16">
        <f t="shared" ref="J39:J51" si="4">I39-H39</f>
        <v>0</v>
      </c>
      <c r="K39" s="17">
        <f t="shared" ref="K39:K51" si="5">(J39/H39)</f>
        <v>0</v>
      </c>
      <c r="L39" s="1"/>
    </row>
    <row r="40" spans="1:12" ht="15" customHeight="1" x14ac:dyDescent="0.25">
      <c r="A40" s="14"/>
      <c r="B40" s="14"/>
      <c r="C40" s="14" t="s">
        <v>93</v>
      </c>
      <c r="D40" s="15" t="s">
        <v>94</v>
      </c>
      <c r="E40" s="16">
        <v>0</v>
      </c>
      <c r="F40" s="16">
        <v>1147642</v>
      </c>
      <c r="G40" s="16">
        <v>0</v>
      </c>
      <c r="H40" s="16">
        <v>107738</v>
      </c>
      <c r="I40" s="16">
        <v>107738</v>
      </c>
      <c r="J40" s="16">
        <f t="shared" si="4"/>
        <v>0</v>
      </c>
      <c r="K40" s="17">
        <f t="shared" si="5"/>
        <v>0</v>
      </c>
      <c r="L40" s="1"/>
    </row>
    <row r="41" spans="1:12" ht="15" customHeight="1" x14ac:dyDescent="0.25">
      <c r="A41" s="14"/>
      <c r="B41" s="14"/>
      <c r="C41" s="14" t="s">
        <v>95</v>
      </c>
      <c r="D41" s="15" t="s">
        <v>96</v>
      </c>
      <c r="E41" s="16">
        <v>0</v>
      </c>
      <c r="F41" s="16">
        <v>617099</v>
      </c>
      <c r="G41" s="16">
        <v>0</v>
      </c>
      <c r="H41" s="16">
        <v>424987</v>
      </c>
      <c r="I41" s="16">
        <v>424987</v>
      </c>
      <c r="J41" s="16">
        <f t="shared" si="4"/>
        <v>0</v>
      </c>
      <c r="K41" s="17">
        <f t="shared" si="5"/>
        <v>0</v>
      </c>
      <c r="L41" s="1"/>
    </row>
    <row r="42" spans="1:12" ht="15" customHeight="1" x14ac:dyDescent="0.25">
      <c r="A42" s="14"/>
      <c r="B42" s="14"/>
      <c r="C42" s="14" t="s">
        <v>97</v>
      </c>
      <c r="D42" s="15" t="s">
        <v>98</v>
      </c>
      <c r="E42" s="16">
        <v>0</v>
      </c>
      <c r="F42" s="16">
        <v>2005978</v>
      </c>
      <c r="G42" s="16">
        <v>0</v>
      </c>
      <c r="H42" s="16">
        <v>1880576</v>
      </c>
      <c r="I42" s="16">
        <v>1880576</v>
      </c>
      <c r="J42" s="16">
        <f t="shared" si="4"/>
        <v>0</v>
      </c>
      <c r="K42" s="17">
        <f t="shared" si="5"/>
        <v>0</v>
      </c>
      <c r="L42" s="1"/>
    </row>
    <row r="43" spans="1:12" ht="15" customHeight="1" x14ac:dyDescent="0.25">
      <c r="A43" s="14" t="s">
        <v>80</v>
      </c>
      <c r="B43" s="14" t="s">
        <v>36</v>
      </c>
      <c r="C43" s="14" t="s">
        <v>36</v>
      </c>
      <c r="D43" s="15" t="s">
        <v>81</v>
      </c>
      <c r="E43" s="16">
        <v>10</v>
      </c>
      <c r="F43" s="16">
        <v>237410</v>
      </c>
      <c r="G43" s="16">
        <v>220754</v>
      </c>
      <c r="H43" s="16">
        <v>10</v>
      </c>
      <c r="I43" s="16">
        <v>10</v>
      </c>
      <c r="J43" s="16">
        <f t="shared" si="4"/>
        <v>0</v>
      </c>
      <c r="K43" s="17">
        <f t="shared" si="5"/>
        <v>0</v>
      </c>
      <c r="L43" s="1"/>
    </row>
    <row r="44" spans="1:12" ht="15" customHeight="1" x14ac:dyDescent="0.25">
      <c r="A44" s="14" t="s">
        <v>36</v>
      </c>
      <c r="B44" s="14" t="s">
        <v>49</v>
      </c>
      <c r="C44" s="14" t="s">
        <v>36</v>
      </c>
      <c r="D44" s="15" t="s">
        <v>82</v>
      </c>
      <c r="E44" s="16">
        <v>10</v>
      </c>
      <c r="F44" s="16">
        <v>237410</v>
      </c>
      <c r="G44" s="16">
        <v>220754</v>
      </c>
      <c r="H44" s="16">
        <v>10</v>
      </c>
      <c r="I44" s="16">
        <v>10</v>
      </c>
      <c r="J44" s="16">
        <f t="shared" si="4"/>
        <v>0</v>
      </c>
      <c r="K44" s="17">
        <f t="shared" si="5"/>
        <v>0</v>
      </c>
      <c r="L44" s="1"/>
    </row>
    <row r="45" spans="1:12" ht="15" customHeight="1" x14ac:dyDescent="0.25">
      <c r="A45" s="14" t="s">
        <v>83</v>
      </c>
      <c r="B45" s="14" t="s">
        <v>36</v>
      </c>
      <c r="C45" s="14" t="s">
        <v>36</v>
      </c>
      <c r="D45" s="15" t="s">
        <v>84</v>
      </c>
      <c r="E45" s="16">
        <v>1759327</v>
      </c>
      <c r="F45" s="16">
        <v>1671361</v>
      </c>
      <c r="G45" s="16">
        <v>0</v>
      </c>
      <c r="H45" s="16">
        <v>1813866</v>
      </c>
      <c r="I45" s="16">
        <v>1597328</v>
      </c>
      <c r="J45" s="16">
        <f t="shared" si="4"/>
        <v>-216538</v>
      </c>
      <c r="K45" s="17">
        <f t="shared" si="5"/>
        <v>-0.11937927057456284</v>
      </c>
      <c r="L45" s="1"/>
    </row>
    <row r="46" spans="1:12" ht="15" customHeight="1" x14ac:dyDescent="0.25">
      <c r="A46" s="14" t="s">
        <v>36</v>
      </c>
      <c r="B46" s="14" t="s">
        <v>47</v>
      </c>
      <c r="C46" s="14" t="s">
        <v>36</v>
      </c>
      <c r="D46" s="15" t="s">
        <v>66</v>
      </c>
      <c r="E46" s="16">
        <v>1759327</v>
      </c>
      <c r="F46" s="16">
        <v>1522695</v>
      </c>
      <c r="G46" s="16">
        <v>0</v>
      </c>
      <c r="H46" s="16">
        <v>1806472</v>
      </c>
      <c r="I46" s="16">
        <v>1589934</v>
      </c>
      <c r="J46" s="16">
        <f t="shared" si="4"/>
        <v>-216538</v>
      </c>
      <c r="K46" s="17">
        <f t="shared" si="5"/>
        <v>-0.11986789720516011</v>
      </c>
      <c r="L46" s="1"/>
    </row>
    <row r="47" spans="1:12" ht="15" customHeight="1" x14ac:dyDescent="0.25">
      <c r="A47" s="14" t="s">
        <v>36</v>
      </c>
      <c r="B47" s="14" t="s">
        <v>36</v>
      </c>
      <c r="C47" s="14" t="s">
        <v>67</v>
      </c>
      <c r="D47" s="15" t="s">
        <v>68</v>
      </c>
      <c r="E47" s="16">
        <v>1759327</v>
      </c>
      <c r="F47" s="16">
        <v>1522695</v>
      </c>
      <c r="G47" s="16">
        <v>0</v>
      </c>
      <c r="H47" s="16">
        <v>1806472</v>
      </c>
      <c r="I47" s="16">
        <v>1589934</v>
      </c>
      <c r="J47" s="16">
        <f t="shared" si="4"/>
        <v>-216538</v>
      </c>
      <c r="K47" s="17">
        <f t="shared" si="5"/>
        <v>-0.11986789720516011</v>
      </c>
      <c r="L47" s="1"/>
    </row>
    <row r="48" spans="1:12" ht="15" customHeight="1" x14ac:dyDescent="0.25">
      <c r="A48" s="14" t="s">
        <v>36</v>
      </c>
      <c r="B48" s="14" t="s">
        <v>15</v>
      </c>
      <c r="C48" s="14" t="s">
        <v>36</v>
      </c>
      <c r="D48" s="15" t="s">
        <v>79</v>
      </c>
      <c r="E48" s="16">
        <v>0</v>
      </c>
      <c r="F48" s="16">
        <v>148666</v>
      </c>
      <c r="G48" s="16">
        <v>0</v>
      </c>
      <c r="H48" s="16">
        <v>7394</v>
      </c>
      <c r="I48" s="16">
        <v>7394</v>
      </c>
      <c r="J48" s="16">
        <f t="shared" si="4"/>
        <v>0</v>
      </c>
      <c r="K48" s="17">
        <f t="shared" si="5"/>
        <v>0</v>
      </c>
      <c r="L48" s="1"/>
    </row>
    <row r="49" spans="1:12" ht="15" customHeight="1" x14ac:dyDescent="0.25">
      <c r="A49" s="14"/>
      <c r="B49" s="14"/>
      <c r="C49" s="14" t="s">
        <v>93</v>
      </c>
      <c r="D49" s="15" t="s">
        <v>94</v>
      </c>
      <c r="E49" s="16">
        <v>0</v>
      </c>
      <c r="F49" s="16">
        <v>148666</v>
      </c>
      <c r="G49" s="16">
        <v>0</v>
      </c>
      <c r="H49" s="16">
        <v>7394</v>
      </c>
      <c r="I49" s="16">
        <v>7394</v>
      </c>
      <c r="J49" s="16">
        <f t="shared" si="4"/>
        <v>0</v>
      </c>
      <c r="K49" s="17">
        <f t="shared" si="5"/>
        <v>0</v>
      </c>
      <c r="L49" s="1"/>
    </row>
    <row r="50" spans="1:12" ht="15" customHeight="1" x14ac:dyDescent="0.25">
      <c r="A50" s="14" t="s">
        <v>85</v>
      </c>
      <c r="B50" s="14" t="s">
        <v>36</v>
      </c>
      <c r="C50" s="14" t="s">
        <v>36</v>
      </c>
      <c r="D50" s="15" t="s">
        <v>86</v>
      </c>
      <c r="E50" s="16">
        <v>10</v>
      </c>
      <c r="F50" s="16">
        <v>5949098</v>
      </c>
      <c r="G50" s="16">
        <v>5949098</v>
      </c>
      <c r="H50" s="16">
        <v>10</v>
      </c>
      <c r="I50" s="16">
        <v>10</v>
      </c>
      <c r="J50" s="16">
        <f t="shared" si="4"/>
        <v>0</v>
      </c>
      <c r="K50" s="17">
        <f t="shared" si="5"/>
        <v>0</v>
      </c>
      <c r="L50" s="1"/>
    </row>
    <row r="51" spans="1:12" ht="15" customHeight="1" x14ac:dyDescent="0.25">
      <c r="A51" s="14" t="s">
        <v>36</v>
      </c>
      <c r="B51" s="14" t="s">
        <v>87</v>
      </c>
      <c r="C51" s="14" t="s">
        <v>36</v>
      </c>
      <c r="D51" s="15" t="s">
        <v>88</v>
      </c>
      <c r="E51" s="16">
        <v>10</v>
      </c>
      <c r="F51" s="16">
        <v>5949098</v>
      </c>
      <c r="G51" s="16">
        <v>5949098</v>
      </c>
      <c r="H51" s="16">
        <v>10</v>
      </c>
      <c r="I51" s="16">
        <v>10</v>
      </c>
      <c r="J51" s="16">
        <f t="shared" si="4"/>
        <v>0</v>
      </c>
      <c r="K51" s="17">
        <f t="shared" si="5"/>
        <v>0</v>
      </c>
      <c r="L51" s="1"/>
    </row>
    <row r="52" spans="1:12" ht="1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"/>
    </row>
    <row r="53" spans="1:12" ht="1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"/>
    </row>
    <row r="54" spans="1:1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" customHeight="1" x14ac:dyDescent="0.25">
      <c r="A55" s="42" t="s">
        <v>89</v>
      </c>
      <c r="B55" s="43"/>
      <c r="C55" s="43"/>
      <c r="D55" s="43"/>
      <c r="E55" s="20">
        <v>53917794</v>
      </c>
      <c r="F55" s="20">
        <v>53784339</v>
      </c>
      <c r="G55" s="20">
        <v>13007126</v>
      </c>
      <c r="H55" s="20">
        <v>55541601</v>
      </c>
      <c r="I55" s="20">
        <v>57090095</v>
      </c>
      <c r="J55" s="20">
        <v>1548494</v>
      </c>
      <c r="K55" s="21">
        <v>2.7879894927767747E-2</v>
      </c>
      <c r="L55" s="1"/>
    </row>
    <row r="56" spans="1:12" ht="15" customHeight="1" x14ac:dyDescent="0.25">
      <c r="A56" s="44" t="s">
        <v>90</v>
      </c>
      <c r="B56" s="45"/>
      <c r="C56" s="45"/>
      <c r="D56" s="45"/>
      <c r="E56" s="45"/>
      <c r="F56" s="45"/>
      <c r="G56" s="45"/>
      <c r="H56" s="45"/>
      <c r="I56" s="45"/>
      <c r="J56" s="1"/>
      <c r="K56" s="1"/>
      <c r="L56" s="1"/>
    </row>
    <row r="57" spans="1:12" ht="5.099999999999999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9" spans="1:12" x14ac:dyDescent="0.25">
      <c r="E59" s="54"/>
      <c r="F59" s="54"/>
      <c r="G59" s="54"/>
      <c r="H59" s="54"/>
      <c r="I59" s="54"/>
      <c r="J59" s="54"/>
      <c r="K59" s="54"/>
    </row>
    <row r="60" spans="1:12" x14ac:dyDescent="0.25">
      <c r="E60" s="54"/>
      <c r="F60" s="54"/>
      <c r="G60" s="54"/>
      <c r="H60" s="54"/>
      <c r="I60" s="54"/>
      <c r="J60" s="54"/>
      <c r="K60" s="54"/>
    </row>
    <row r="61" spans="1:12" x14ac:dyDescent="0.25">
      <c r="E61" s="54"/>
      <c r="F61" s="54"/>
      <c r="G61" s="54"/>
      <c r="H61" s="54"/>
      <c r="I61" s="54"/>
      <c r="J61" s="54"/>
      <c r="K61" s="54"/>
    </row>
    <row r="62" spans="1:12" x14ac:dyDescent="0.25">
      <c r="E62" s="54"/>
      <c r="F62" s="54"/>
      <c r="G62" s="54"/>
      <c r="H62" s="54"/>
      <c r="I62" s="54"/>
      <c r="J62" s="54"/>
      <c r="K62" s="54"/>
    </row>
    <row r="63" spans="1:12" x14ac:dyDescent="0.25">
      <c r="E63" s="54"/>
      <c r="F63" s="54"/>
      <c r="G63" s="54"/>
      <c r="H63" s="54"/>
      <c r="I63" s="54"/>
      <c r="J63" s="54"/>
      <c r="K63" s="54"/>
    </row>
    <row r="64" spans="1:12" x14ac:dyDescent="0.25">
      <c r="E64" s="54"/>
      <c r="F64" s="54"/>
      <c r="G64" s="54"/>
      <c r="H64" s="54"/>
      <c r="I64" s="54"/>
      <c r="J64" s="54"/>
      <c r="K64" s="54"/>
    </row>
    <row r="65" spans="5:11" x14ac:dyDescent="0.25">
      <c r="E65" s="54"/>
      <c r="F65" s="54"/>
      <c r="G65" s="54"/>
      <c r="H65" s="54"/>
      <c r="I65" s="54"/>
      <c r="J65" s="54"/>
      <c r="K65" s="54"/>
    </row>
    <row r="66" spans="5:11" x14ac:dyDescent="0.25">
      <c r="E66" s="54"/>
      <c r="F66" s="54"/>
      <c r="G66" s="54"/>
      <c r="H66" s="54"/>
      <c r="I66" s="54"/>
      <c r="J66" s="54"/>
      <c r="K66" s="54"/>
    </row>
    <row r="67" spans="5:11" x14ac:dyDescent="0.25">
      <c r="E67" s="54"/>
      <c r="F67" s="54"/>
      <c r="G67" s="54"/>
      <c r="H67" s="54"/>
      <c r="I67" s="54"/>
      <c r="J67" s="54"/>
      <c r="K67" s="54"/>
    </row>
    <row r="68" spans="5:11" x14ac:dyDescent="0.25">
      <c r="E68" s="54"/>
      <c r="F68" s="54"/>
      <c r="G68" s="54"/>
      <c r="H68" s="54"/>
      <c r="I68" s="54"/>
      <c r="J68" s="54"/>
      <c r="K68" s="54"/>
    </row>
    <row r="69" spans="5:11" x14ac:dyDescent="0.25">
      <c r="E69" s="54"/>
      <c r="F69" s="54"/>
      <c r="G69" s="54"/>
      <c r="H69" s="54"/>
      <c r="I69" s="54"/>
      <c r="J69" s="54"/>
      <c r="K69" s="54"/>
    </row>
    <row r="70" spans="5:11" x14ac:dyDescent="0.25">
      <c r="E70" s="54"/>
      <c r="F70" s="54"/>
      <c r="G70" s="54"/>
      <c r="H70" s="54"/>
      <c r="I70" s="54"/>
      <c r="J70" s="54"/>
      <c r="K70" s="54"/>
    </row>
    <row r="71" spans="5:11" x14ac:dyDescent="0.25">
      <c r="E71" s="54"/>
      <c r="F71" s="54"/>
      <c r="G71" s="54"/>
      <c r="H71" s="54"/>
      <c r="I71" s="54"/>
      <c r="J71" s="54"/>
      <c r="K71" s="54"/>
    </row>
    <row r="72" spans="5:11" x14ac:dyDescent="0.25">
      <c r="E72" s="54"/>
      <c r="F72" s="54"/>
      <c r="G72" s="54"/>
      <c r="H72" s="54"/>
      <c r="I72" s="54"/>
      <c r="J72" s="54"/>
      <c r="K72" s="54"/>
    </row>
    <row r="73" spans="5:11" x14ac:dyDescent="0.25">
      <c r="E73" s="54"/>
      <c r="F73" s="54"/>
      <c r="G73" s="54"/>
      <c r="H73" s="54"/>
      <c r="I73" s="54"/>
      <c r="J73" s="54"/>
      <c r="K73" s="54"/>
    </row>
    <row r="74" spans="5:11" x14ac:dyDescent="0.25">
      <c r="E74" s="54"/>
      <c r="F74" s="54"/>
      <c r="G74" s="54"/>
      <c r="H74" s="54"/>
      <c r="I74" s="54"/>
      <c r="J74" s="54"/>
      <c r="K74" s="54"/>
    </row>
    <row r="75" spans="5:11" x14ac:dyDescent="0.25">
      <c r="E75" s="54"/>
      <c r="F75" s="54"/>
      <c r="G75" s="54"/>
      <c r="H75" s="54"/>
      <c r="I75" s="54"/>
      <c r="J75" s="54"/>
      <c r="K75" s="54"/>
    </row>
    <row r="76" spans="5:11" x14ac:dyDescent="0.25">
      <c r="E76" s="54"/>
      <c r="F76" s="54"/>
      <c r="G76" s="54"/>
      <c r="H76" s="54"/>
      <c r="I76" s="54"/>
      <c r="J76" s="54"/>
      <c r="K76" s="54"/>
    </row>
  </sheetData>
  <mergeCells count="17">
    <mergeCell ref="J10:J11"/>
    <mergeCell ref="K10:K11"/>
    <mergeCell ref="A55:D55"/>
    <mergeCell ref="A56:I5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2025-09-26T14:46:29Z</dcterms:modified>
</cp:coreProperties>
</file>