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8_{7B10A688-1EC4-4D39-9DEC-454BA4DF6629}" xr6:coauthVersionLast="47" xr6:coauthVersionMax="47" xr10:uidLastSave="{00000000-0000-0000-0000-000000000000}"/>
  <bookViews>
    <workbookView xWindow="390" yWindow="390" windowWidth="16950" windowHeight="12420" xr2:uid="{00000000-000D-0000-FFFF-FFFF00000000}"/>
  </bookViews>
  <sheets>
    <sheet name="cuadro Comparativo analitico" sheetId="1" r:id="rId1"/>
  </sheets>
  <definedNames>
    <definedName name="_xlnm.Print_Area" localSheetId="0">'cuadro Comparativo analitico'!$A$1:$K$54</definedName>
    <definedName name="JR_PAGE_ANCHOR_0_1">'cuadro Comparativo analitico'!$A$1</definedName>
    <definedName name="_xlnm.Print_Titles" localSheetId="0">'cuadro Comparativo analitico'!$8:$11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9" i="1" l="1"/>
  <c r="K49" i="1" s="1"/>
  <c r="J48" i="1"/>
  <c r="K48" i="1" s="1"/>
  <c r="J47" i="1"/>
  <c r="K47" i="1" s="1"/>
  <c r="J45" i="1"/>
  <c r="K45" i="1" s="1"/>
  <c r="J44" i="1"/>
  <c r="K44" i="1" s="1"/>
  <c r="J43" i="1"/>
  <c r="J42" i="1"/>
  <c r="J41" i="1"/>
  <c r="J40" i="1"/>
  <c r="J39" i="1"/>
  <c r="K39" i="1" s="1"/>
  <c r="J38" i="1"/>
  <c r="K38" i="1" s="1"/>
  <c r="J37" i="1"/>
  <c r="K37" i="1" s="1"/>
  <c r="J36" i="1"/>
  <c r="K36" i="1" s="1"/>
  <c r="J35" i="1"/>
  <c r="K35" i="1" s="1"/>
  <c r="J34" i="1"/>
  <c r="K34" i="1" s="1"/>
  <c r="J33" i="1"/>
  <c r="K33" i="1" s="1"/>
  <c r="J32" i="1"/>
  <c r="K32" i="1" s="1"/>
  <c r="J31" i="1"/>
  <c r="K31" i="1" s="1"/>
  <c r="J30" i="1"/>
  <c r="K30" i="1" s="1"/>
  <c r="J29" i="1"/>
  <c r="K29" i="1" s="1"/>
  <c r="J28" i="1"/>
  <c r="K28" i="1" s="1"/>
  <c r="J27" i="1"/>
  <c r="K27" i="1" s="1"/>
  <c r="J26" i="1"/>
  <c r="K26" i="1" s="1"/>
  <c r="J25" i="1"/>
  <c r="K25" i="1" s="1"/>
  <c r="J24" i="1"/>
  <c r="K24" i="1" s="1"/>
  <c r="J23" i="1"/>
  <c r="K23" i="1" s="1"/>
  <c r="J22" i="1"/>
  <c r="K22" i="1" s="1"/>
  <c r="J21" i="1"/>
  <c r="K21" i="1" s="1"/>
  <c r="J20" i="1"/>
  <c r="K20" i="1" s="1"/>
  <c r="J19" i="1"/>
  <c r="K19" i="1" s="1"/>
  <c r="K18" i="1"/>
  <c r="J18" i="1"/>
  <c r="J15" i="1"/>
  <c r="K15" i="1" s="1"/>
  <c r="J14" i="1"/>
  <c r="K14" i="1" s="1"/>
  <c r="J13" i="1"/>
  <c r="K13" i="1" s="1"/>
  <c r="J12" i="1"/>
  <c r="K12" i="1" s="1"/>
</calcChain>
</file>

<file path=xl/sharedStrings.xml><?xml version="1.0" encoding="utf-8"?>
<sst xmlns="http://schemas.openxmlformats.org/spreadsheetml/2006/main" count="210" uniqueCount="108">
  <si>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</si>
  <si>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</si>
  <si>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</si>
  <si>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</si>
  <si>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</si>
  <si>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LAS CULTURAS, LAS ARTES Y EL PATRIMONIO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</si>
  <si>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</si>
  <si>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29</t>
    </r>
  </si>
  <si>
    <r>
      <rPr>
        <sz val="10"/>
        <rFont val="Times New Roman"/>
      </rPr>
      <t>Capítulo:</t>
    </r>
  </si>
  <si>
    <r>
      <rPr>
        <sz val="10"/>
        <rFont val="Times New Roman"/>
      </rPr>
      <t>SERVICIO NACIONAL DEL PATRIMONIO CULTURAL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</si>
  <si>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</si>
  <si>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03</t>
    </r>
  </si>
  <si>
    <r>
      <rPr>
        <sz val="10"/>
        <rFont val="Times New Roman"/>
      </rPr>
      <t>Programa:</t>
    </r>
  </si>
  <si>
    <r>
      <rPr>
        <sz val="10"/>
        <rFont val="Times New Roman"/>
      </rPr>
      <t>FOMENTO DEL ACCESO AL PATRIMONIO Y APOYO A ORGANIZACIONES PATRIMONIALES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</si>
  <si>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</si>
  <si>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05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</si>
  <si>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</si>
  <si>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</si>
  <si>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</si>
  <si>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</si>
  <si>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</si>
  <si>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</si>
  <si>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</si>
  <si>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</si>
  <si>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</si>
  <si>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</si>
  <si>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</si>
  <si>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</si>
  <si>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</si>
  <si>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</si>
  <si>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</si>
  <si>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</si>
  <si>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</si>
  <si>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</si>
  <si>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</si>
  <si>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</si>
  <si>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01</t>
    </r>
  </si>
  <si>
    <r>
      <rPr>
        <sz val="10"/>
        <rFont val="Times New Roman"/>
      </rPr>
      <t>Libre</t>
    </r>
  </si>
  <si>
    <r>
      <rPr>
        <sz val="10"/>
        <rFont val="Times New Roman"/>
      </rPr>
      <t>13</t>
    </r>
  </si>
  <si>
    <r>
      <rPr>
        <sz val="10"/>
        <rFont val="Times New Roman"/>
      </rPr>
      <t>TRANSFERENCIAS PARA GASTOS DE CAPITAL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</si>
  <si>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</si>
  <si>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</si>
  <si>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</si>
  <si>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24</t>
    </r>
  </si>
  <si>
    <r>
      <rPr>
        <sz val="10"/>
        <rFont val="Times New Roman"/>
      </rPr>
      <t>Al Sector Privado</t>
    </r>
  </si>
  <si>
    <r>
      <rPr>
        <sz val="10"/>
        <rFont val="Times New Roman"/>
      </rPr>
      <t>212</t>
    </r>
  </si>
  <si>
    <r>
      <rPr>
        <sz val="10"/>
        <rFont val="Times New Roman"/>
      </rPr>
      <t>Museo San Francisco</t>
    </r>
  </si>
  <si>
    <r>
      <rPr>
        <sz val="10"/>
        <rFont val="Times New Roman"/>
      </rPr>
      <t>222</t>
    </r>
  </si>
  <si>
    <r>
      <rPr>
        <sz val="10"/>
        <rFont val="Times New Roman"/>
      </rPr>
      <t>Fundación Museo de la Memoria</t>
    </r>
  </si>
  <si>
    <r>
      <rPr>
        <sz val="10"/>
        <rFont val="Times New Roman"/>
      </rPr>
      <t>223</t>
    </r>
  </si>
  <si>
    <r>
      <rPr>
        <sz val="10"/>
        <rFont val="Times New Roman"/>
      </rPr>
      <t>Sitios Patrimonio Mundial</t>
    </r>
  </si>
  <si>
    <r>
      <rPr>
        <sz val="10"/>
        <rFont val="Times New Roman"/>
      </rPr>
      <t>225</t>
    </r>
  </si>
  <si>
    <r>
      <rPr>
        <sz val="10"/>
        <rFont val="Times New Roman"/>
      </rPr>
      <t>Fondo Concursable del Patrimonio</t>
    </r>
  </si>
  <si>
    <r>
      <rPr>
        <sz val="10"/>
        <rFont val="Times New Roman"/>
      </rPr>
      <t>228</t>
    </r>
  </si>
  <si>
    <r>
      <rPr>
        <sz val="10"/>
        <rFont val="Times New Roman"/>
      </rPr>
      <t>Fondo Programa Sitios de Memoria</t>
    </r>
  </si>
  <si>
    <r>
      <rPr>
        <sz val="10"/>
        <rFont val="Times New Roman"/>
      </rPr>
      <t>229</t>
    </r>
  </si>
  <si>
    <r>
      <rPr>
        <sz val="10"/>
        <rFont val="Times New Roman"/>
      </rPr>
      <t>Corporación Parque por la Paz Villa Grimaldi</t>
    </r>
  </si>
  <si>
    <r>
      <rPr>
        <sz val="10"/>
        <rFont val="Times New Roman"/>
      </rPr>
      <t>230</t>
    </r>
  </si>
  <si>
    <r>
      <rPr>
        <sz val="10"/>
        <rFont val="Times New Roman"/>
      </rPr>
      <t>Fundación Arte y Solidaridad</t>
    </r>
  </si>
  <si>
    <r>
      <rPr>
        <sz val="10"/>
        <rFont val="Times New Roman"/>
      </rPr>
      <t>231</t>
    </r>
  </si>
  <si>
    <r>
      <rPr>
        <sz val="10"/>
        <rFont val="Times New Roman"/>
      </rPr>
      <t>Fundación Eduardo Frei Montalva</t>
    </r>
  </si>
  <si>
    <r>
      <rPr>
        <sz val="10"/>
        <rFont val="Times New Roman"/>
      </rPr>
      <t>232</t>
    </r>
  </si>
  <si>
    <r>
      <rPr>
        <sz val="10"/>
        <rFont val="Times New Roman"/>
      </rPr>
      <t>Londres 38 Casa Memoria</t>
    </r>
  </si>
  <si>
    <r>
      <rPr>
        <sz val="10"/>
        <rFont val="Times New Roman"/>
      </rPr>
      <t>233</t>
    </r>
  </si>
  <si>
    <r>
      <rPr>
        <sz val="10"/>
        <rFont val="Times New Roman"/>
      </rPr>
      <t>Museo del Carmen de Maipú</t>
    </r>
  </si>
  <si>
    <r>
      <rPr>
        <sz val="10"/>
        <rFont val="Times New Roman"/>
      </rPr>
      <t>234</t>
    </r>
  </si>
  <si>
    <r>
      <rPr>
        <sz val="10"/>
        <rFont val="Times New Roman"/>
      </rPr>
      <t>El Memorial de Paine</t>
    </r>
  </si>
  <si>
    <r>
      <rPr>
        <sz val="10"/>
        <rFont val="Times New Roman"/>
      </rPr>
      <t>235</t>
    </r>
  </si>
  <si>
    <r>
      <rPr>
        <sz val="10"/>
        <rFont val="Times New Roman"/>
      </rPr>
      <t>Centro Cultural Museo y Memoria de Neltume</t>
    </r>
  </si>
  <si>
    <r>
      <rPr>
        <sz val="10"/>
        <rFont val="Times New Roman"/>
      </rPr>
      <t>236</t>
    </r>
  </si>
  <si>
    <r>
      <rPr>
        <sz val="10"/>
        <rFont val="Times New Roman"/>
      </rPr>
      <t>Fundación Patricio Aylwin Azócar</t>
    </r>
  </si>
  <si>
    <r>
      <rPr>
        <sz val="10"/>
        <rFont val="Times New Roman"/>
      </rPr>
      <t>237</t>
    </r>
  </si>
  <si>
    <r>
      <rPr>
        <sz val="10"/>
        <rFont val="Times New Roman"/>
      </rPr>
      <t>Corporación Estadio Nacional. Memoria Nacional</t>
    </r>
  </si>
  <si>
    <r>
      <rPr>
        <sz val="10"/>
        <rFont val="Times New Roman"/>
      </rPr>
      <t>238</t>
    </r>
  </si>
  <si>
    <r>
      <rPr>
        <sz val="10"/>
        <rFont val="Times New Roman"/>
      </rPr>
      <t>Fundación Documento y Archivo Vicaría de la Solidaridad</t>
    </r>
  </si>
  <si>
    <r>
      <rPr>
        <sz val="10"/>
        <rFont val="Times New Roman"/>
      </rPr>
      <t>239</t>
    </r>
  </si>
  <si>
    <r>
      <rPr>
        <sz val="10"/>
        <rFont val="Times New Roman"/>
      </rPr>
      <t>Fundación 1367 Casa Memoria José Domingo Cañas</t>
    </r>
  </si>
  <si>
    <r>
      <rPr>
        <sz val="10"/>
        <rFont val="Times New Roman"/>
      </rPr>
      <t>240</t>
    </r>
  </si>
  <si>
    <r>
      <rPr>
        <sz val="10"/>
        <rFont val="Times New Roman"/>
      </rPr>
      <t>Corporación de Ex Presos Políticos de Pisagua</t>
    </r>
  </si>
  <si>
    <r>
      <rPr>
        <sz val="10"/>
        <rFont val="Times New Roman"/>
      </rPr>
      <t>241</t>
    </r>
  </si>
  <si>
    <r>
      <rPr>
        <sz val="10"/>
        <rFont val="Times New Roman"/>
      </rPr>
      <t>Fundación Salvador Allende</t>
    </r>
  </si>
  <si>
    <r>
      <rPr>
        <sz val="10"/>
        <rFont val="Times New Roman"/>
      </rPr>
      <t>242</t>
    </r>
  </si>
  <si>
    <r>
      <rPr>
        <sz val="10"/>
        <rFont val="Times New Roman"/>
      </rPr>
      <t>Corporación Pro-Basílica Santuario Nacional de Maipú</t>
    </r>
  </si>
  <si>
    <r>
      <rPr>
        <sz val="10"/>
        <rFont val="Times New Roman"/>
      </rPr>
      <t>243</t>
    </r>
  </si>
  <si>
    <r>
      <rPr>
        <sz val="10"/>
        <rFont val="Times New Roman"/>
      </rPr>
      <t>Museo Violeta Parra</t>
    </r>
  </si>
  <si>
    <r>
      <rPr>
        <sz val="10"/>
        <rFont val="Times New Roman"/>
      </rPr>
      <t>244</t>
    </r>
  </si>
  <si>
    <r>
      <rPr>
        <sz val="10"/>
        <rFont val="Times New Roman"/>
      </rPr>
      <t>Fundación Larraín Echeñique</t>
    </r>
  </si>
  <si>
    <r>
      <rPr>
        <sz val="10"/>
        <rFont val="Times New Roman"/>
      </rPr>
      <t>245</t>
    </r>
  </si>
  <si>
    <r>
      <rPr>
        <sz val="10"/>
        <rFont val="Times New Roman"/>
      </rPr>
      <t>Corporación Privada para la Divulgación de la Ciencia y la Tecnología</t>
    </r>
  </si>
  <si>
    <r>
      <rPr>
        <sz val="10"/>
        <rFont val="Times New Roman"/>
      </rPr>
      <t>246</t>
    </r>
  </si>
  <si>
    <r>
      <rPr>
        <sz val="10"/>
        <rFont val="Times New Roman"/>
      </rPr>
      <t>Fundación de Ayuda Social de las Iglesias Cristianas, FASIC</t>
    </r>
  </si>
  <si>
    <r>
      <rPr>
        <sz val="10"/>
        <rFont val="Times New Roman"/>
      </rPr>
      <t>33</t>
    </r>
  </si>
  <si>
    <r>
      <rPr>
        <sz val="10"/>
        <rFont val="Times New Roman"/>
      </rPr>
      <t>TRANSFERENCIAS DE CAPITAL</t>
    </r>
  </si>
  <si>
    <r>
      <rPr>
        <sz val="10"/>
        <rFont val="Times New Roman"/>
      </rPr>
      <t>003</t>
    </r>
  </si>
  <si>
    <r>
      <rPr>
        <sz val="10"/>
        <rFont val="Times New Roman"/>
      </rPr>
      <t>007</t>
    </r>
  </si>
  <si>
    <r>
      <rPr>
        <sz val="10"/>
        <rFont val="Times New Roman"/>
      </rPr>
      <t>Fondo del Patrimonio Ley N° 21.045</t>
    </r>
  </si>
  <si>
    <r>
      <rPr>
        <sz val="10"/>
        <rFont val="Times New Roman"/>
      </rPr>
      <t>A Otras Entidades Públicas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</si>
  <si>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</si>
  <si>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</si>
  <si>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07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</si>
  <si>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</si>
  <si>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</si>
  <si>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</si>
  <si>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t>Variación monto $
 (5) - (4)</t>
  </si>
  <si>
    <t xml:space="preserve">   Variación
 %    
(6) / (4)</t>
  </si>
  <si>
    <t>LEY DE PPTOS AÑO 2025 (Inicial+ Reajuste+Leyes Especiales)</t>
  </si>
  <si>
    <t>PRESUPUESTO VIGENTE 
AÑO 2025 
A AGOSTO</t>
  </si>
  <si>
    <t>EJECUCIÓN AÑO 2025
 AL 31 DE 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</si>
</sst>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10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  <font>
      <b/>
      <sz val="10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3" fillId="3" borderId="1" xfId="0" applyFont="1" applyFill="1" applyBorder="1" applyAlignment="1">
      <alignment horizontal="left" vertical="center" wrapText="1"/>
    </xf>
    <xf numFmtId="0" fontId="3" fillId="16" borderId="1" xfId="0" applyFont="1" applyFill="1" applyBorder="1" applyAlignment="1">
      <alignment horizontal="center" vertical="top" wrapText="1"/>
    </xf>
    <xf numFmtId="0" fontId="2" fillId="18" borderId="3" xfId="0" applyFont="1" applyFill="1" applyBorder="1" applyAlignment="1">
      <alignment horizontal="center" vertical="center" wrapText="1"/>
    </xf>
    <xf numFmtId="0" fontId="2" fillId="19" borderId="3" xfId="0" applyFont="1" applyFill="1" applyBorder="1" applyAlignment="1">
      <alignment horizontal="center" vertical="center" wrapText="1"/>
    </xf>
    <xf numFmtId="0" fontId="2" fillId="22" borderId="4" xfId="0" applyFont="1" applyFill="1" applyBorder="1" applyAlignment="1">
      <alignment horizontal="center" vertical="top" wrapText="1"/>
    </xf>
    <xf numFmtId="0" fontId="2" fillId="23" borderId="5" xfId="0" applyFont="1" applyFill="1" applyBorder="1" applyAlignment="1">
      <alignment horizontal="center" vertical="center" wrapText="1"/>
    </xf>
    <xf numFmtId="0" fontId="2" fillId="24" borderId="5" xfId="0" applyFont="1" applyFill="1" applyBorder="1" applyAlignment="1">
      <alignment horizontal="center" vertical="center" wrapText="1"/>
    </xf>
    <xf numFmtId="0" fontId="3" fillId="25" borderId="2" xfId="0" applyFont="1" applyFill="1" applyBorder="1" applyAlignment="1">
      <alignment horizontal="center" vertical="top" wrapText="1"/>
    </xf>
    <xf numFmtId="0" fontId="2" fillId="26" borderId="2" xfId="0" applyFont="1" applyFill="1" applyBorder="1" applyAlignment="1">
      <alignment horizontal="left" vertical="top" wrapText="1"/>
    </xf>
    <xf numFmtId="3" fontId="2" fillId="27" borderId="2" xfId="0" applyNumberFormat="1" applyFont="1" applyFill="1" applyBorder="1" applyAlignment="1">
      <alignment horizontal="right" vertical="top" wrapText="1"/>
    </xf>
    <xf numFmtId="164" fontId="2" fillId="28" borderId="2" xfId="0" applyNumberFormat="1" applyFont="1" applyFill="1" applyBorder="1" applyAlignment="1">
      <alignment horizontal="right" vertical="top" wrapText="1"/>
    </xf>
    <xf numFmtId="0" fontId="3" fillId="29" borderId="6" xfId="0" applyFont="1" applyFill="1" applyBorder="1" applyAlignment="1">
      <alignment horizontal="center" vertical="top" wrapText="1"/>
    </xf>
    <xf numFmtId="0" fontId="3" fillId="30" borderId="6" xfId="0" applyFont="1" applyFill="1" applyBorder="1" applyAlignment="1">
      <alignment horizontal="left" vertical="top" wrapText="1"/>
    </xf>
    <xf numFmtId="3" fontId="3" fillId="31" borderId="6" xfId="0" applyNumberFormat="1" applyFont="1" applyFill="1" applyBorder="1" applyAlignment="1">
      <alignment horizontal="right" vertical="top" wrapText="1"/>
    </xf>
    <xf numFmtId="164" fontId="3" fillId="32" borderId="6" xfId="0" applyNumberFormat="1" applyFont="1" applyFill="1" applyBorder="1" applyAlignment="1">
      <alignment horizontal="right" vertical="top" wrapText="1"/>
    </xf>
    <xf numFmtId="0" fontId="0" fillId="33" borderId="6" xfId="0" applyFill="1" applyBorder="1" applyAlignment="1" applyProtection="1">
      <alignment wrapText="1"/>
      <protection locked="0"/>
    </xf>
    <xf numFmtId="3" fontId="2" fillId="36" borderId="3" xfId="0" applyNumberFormat="1" applyFont="1" applyFill="1" applyBorder="1" applyAlignment="1">
      <alignment horizontal="right" vertical="center" wrapText="1"/>
    </xf>
    <xf numFmtId="164" fontId="2" fillId="37" borderId="3" xfId="0" applyNumberFormat="1" applyFont="1" applyFill="1" applyBorder="1" applyAlignment="1">
      <alignment horizontal="right" vertical="center" wrapText="1"/>
    </xf>
    <xf numFmtId="0" fontId="3" fillId="29" borderId="7" xfId="0" applyFont="1" applyFill="1" applyBorder="1" applyAlignment="1">
      <alignment horizontal="center" vertical="top" wrapText="1"/>
    </xf>
    <xf numFmtId="0" fontId="3" fillId="30" borderId="7" xfId="0" applyFont="1" applyFill="1" applyBorder="1" applyAlignment="1">
      <alignment horizontal="left" vertical="top" wrapText="1"/>
    </xf>
    <xf numFmtId="3" fontId="3" fillId="31" borderId="7" xfId="0" applyNumberFormat="1" applyFont="1" applyFill="1" applyBorder="1" applyAlignment="1">
      <alignment horizontal="right" vertical="top" wrapText="1"/>
    </xf>
    <xf numFmtId="0" fontId="0" fillId="33" borderId="7" xfId="0" applyFill="1" applyBorder="1" applyAlignment="1" applyProtection="1">
      <alignment wrapText="1"/>
      <protection locked="0"/>
    </xf>
    <xf numFmtId="164" fontId="3" fillId="32" borderId="7" xfId="0" applyNumberFormat="1" applyFont="1" applyFill="1" applyBorder="1" applyAlignment="1">
      <alignment horizontal="right" vertical="top" wrapText="1"/>
    </xf>
    <xf numFmtId="0" fontId="9" fillId="21" borderId="4" xfId="0" applyFont="1" applyFill="1" applyBorder="1" applyAlignment="1">
      <alignment horizontal="center" vertical="top" wrapText="1"/>
    </xf>
    <xf numFmtId="0" fontId="9" fillId="22" borderId="4" xfId="0" applyFont="1" applyFill="1" applyBorder="1" applyAlignment="1">
      <alignment horizontal="center" vertical="top" wrapText="1"/>
    </xf>
    <xf numFmtId="0" fontId="3" fillId="29" borderId="8" xfId="0" applyFont="1" applyFill="1" applyBorder="1" applyAlignment="1">
      <alignment horizontal="center" vertical="top" wrapText="1"/>
    </xf>
    <xf numFmtId="0" fontId="3" fillId="30" borderId="8" xfId="0" applyFont="1" applyFill="1" applyBorder="1" applyAlignment="1">
      <alignment horizontal="left" vertical="top" wrapText="1"/>
    </xf>
    <xf numFmtId="3" fontId="3" fillId="31" borderId="8" xfId="0" applyNumberFormat="1" applyFont="1" applyFill="1" applyBorder="1" applyAlignment="1">
      <alignment horizontal="right" vertical="top" wrapText="1"/>
    </xf>
    <xf numFmtId="164" fontId="3" fillId="32" borderId="8" xfId="0" applyNumberFormat="1" applyFont="1" applyFill="1" applyBorder="1" applyAlignment="1">
      <alignment horizontal="right" vertical="top" wrapText="1"/>
    </xf>
    <xf numFmtId="0" fontId="6" fillId="22" borderId="4" xfId="0" applyFont="1" applyFill="1" applyBorder="1" applyAlignment="1">
      <alignment horizontal="center" vertical="top" wrapText="1"/>
    </xf>
    <xf numFmtId="0" fontId="0" fillId="2" borderId="11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9" fillId="39" borderId="5" xfId="0" applyFont="1" applyFill="1" applyBorder="1" applyAlignment="1">
      <alignment horizontal="center" vertical="center" wrapText="1"/>
    </xf>
    <xf numFmtId="0" fontId="2" fillId="39" borderId="5" xfId="0" applyFont="1" applyFill="1" applyBorder="1" applyAlignment="1" applyProtection="1">
      <alignment horizontal="center" vertical="center" wrapText="1"/>
      <protection locked="0"/>
    </xf>
    <xf numFmtId="0" fontId="2" fillId="34" borderId="3" xfId="0" applyFont="1" applyFill="1" applyBorder="1" applyAlignment="1">
      <alignment horizontal="left" vertical="top" wrapText="1"/>
    </xf>
    <xf numFmtId="0" fontId="2" fillId="35" borderId="3" xfId="0" applyFont="1" applyFill="1" applyBorder="1" applyAlignment="1" applyProtection="1">
      <alignment horizontal="left" vertical="top" wrapText="1"/>
      <protection locked="0"/>
    </xf>
    <xf numFmtId="0" fontId="4" fillId="38" borderId="1" xfId="0" applyFont="1" applyFill="1" applyBorder="1" applyAlignment="1">
      <alignment horizontal="left" wrapText="1"/>
    </xf>
    <xf numFmtId="0" fontId="4" fillId="39" borderId="1" xfId="0" applyFont="1" applyFill="1" applyBorder="1" applyAlignment="1" applyProtection="1">
      <alignment horizontal="left" wrapText="1"/>
      <protection locked="0"/>
    </xf>
    <xf numFmtId="0" fontId="1" fillId="39" borderId="1" xfId="0" applyFont="1" applyFill="1" applyBorder="1" applyAlignment="1">
      <alignment horizontal="center" vertical="center" wrapText="1"/>
    </xf>
    <xf numFmtId="0" fontId="1" fillId="39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3" fillId="14" borderId="15" xfId="0" applyFont="1" applyFill="1" applyBorder="1" applyAlignment="1">
      <alignment horizontal="left" vertical="top" wrapText="1"/>
    </xf>
    <xf numFmtId="0" fontId="3" fillId="15" borderId="15" xfId="0" applyFont="1" applyFill="1" applyBorder="1" applyAlignment="1" applyProtection="1">
      <alignment horizontal="left" vertical="top" wrapText="1"/>
      <protection locked="0"/>
    </xf>
    <xf numFmtId="0" fontId="0" fillId="0" borderId="16" xfId="0" applyBorder="1" applyAlignment="1">
      <alignment wrapText="1"/>
    </xf>
    <xf numFmtId="0" fontId="3" fillId="8" borderId="12" xfId="0" applyFont="1" applyFill="1" applyBorder="1" applyAlignment="1">
      <alignment horizontal="left" vertical="top" wrapText="1"/>
    </xf>
    <xf numFmtId="0" fontId="3" fillId="9" borderId="1" xfId="0" applyFont="1" applyFill="1" applyBorder="1" applyAlignment="1" applyProtection="1">
      <alignment horizontal="left" vertical="top" wrapText="1"/>
      <protection locked="0"/>
    </xf>
    <xf numFmtId="0" fontId="3" fillId="10" borderId="1" xfId="0" applyFont="1" applyFill="1" applyBorder="1" applyAlignment="1">
      <alignment horizontal="left" vertical="top" wrapText="1"/>
    </xf>
    <xf numFmtId="0" fontId="3" fillId="11" borderId="1" xfId="0" applyFont="1" applyFill="1" applyBorder="1" applyAlignment="1" applyProtection="1">
      <alignment horizontal="left" vertical="top" wrapText="1"/>
      <protection locked="0"/>
    </xf>
    <xf numFmtId="0" fontId="3" fillId="12" borderId="14" xfId="0" applyFont="1" applyFill="1" applyBorder="1" applyAlignment="1">
      <alignment horizontal="left" vertical="top" wrapText="1"/>
    </xf>
    <xf numFmtId="0" fontId="3" fillId="13" borderId="15" xfId="0" applyFont="1" applyFill="1" applyBorder="1" applyAlignment="1" applyProtection="1">
      <alignment horizontal="left" vertical="top" wrapText="1"/>
      <protection locked="0"/>
    </xf>
    <xf numFmtId="0" fontId="2" fillId="17" borderId="2" xfId="0" applyFont="1" applyFill="1" applyBorder="1" applyAlignment="1">
      <alignment horizontal="center" vertical="center" wrapText="1"/>
    </xf>
    <xf numFmtId="0" fontId="2" fillId="20" borderId="2" xfId="0" applyFont="1" applyFill="1" applyBorder="1" applyAlignment="1" applyProtection="1">
      <alignment horizontal="center" vertical="center" wrapText="1"/>
      <protection locked="0"/>
    </xf>
    <xf numFmtId="0" fontId="3" fillId="4" borderId="9" xfId="0" applyFont="1" applyFill="1" applyBorder="1" applyAlignment="1">
      <alignment horizontal="left" vertical="top" wrapText="1"/>
    </xf>
    <xf numFmtId="0" fontId="3" fillId="5" borderId="10" xfId="0" applyFont="1" applyFill="1" applyBorder="1" applyAlignment="1" applyProtection="1">
      <alignment horizontal="left" vertical="top" wrapText="1"/>
      <protection locked="0"/>
    </xf>
    <xf numFmtId="0" fontId="3" fillId="6" borderId="10" xfId="0" applyFont="1" applyFill="1" applyBorder="1" applyAlignment="1">
      <alignment horizontal="left" vertical="top" wrapText="1"/>
    </xf>
    <xf numFmtId="0" fontId="3" fillId="7" borderId="10" xfId="0" applyFont="1" applyFill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L55"/>
  <sheetViews>
    <sheetView tabSelected="1" zoomScaleNormal="100" workbookViewId="0">
      <selection activeCell="H6" sqref="H6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35.140625" customWidth="1"/>
    <col min="5" max="5" width="13.28515625" customWidth="1"/>
    <col min="6" max="6" width="14" customWidth="1"/>
    <col min="7" max="8" width="13.28515625" customWidth="1"/>
    <col min="9" max="9" width="14.5703125" customWidth="1"/>
    <col min="10" max="11" width="13.28515625" customWidth="1"/>
    <col min="12" max="12" width="5.42578125" customWidth="1"/>
  </cols>
  <sheetData>
    <row r="1" spans="1:12" ht="17.100000000000001" customHeight="1" x14ac:dyDescent="0.25">
      <c r="A1" s="40" t="s">
        <v>0</v>
      </c>
      <c r="B1" s="41"/>
      <c r="C1" s="41"/>
      <c r="D1" s="41"/>
      <c r="E1" s="41"/>
      <c r="F1" s="41"/>
      <c r="G1" s="41"/>
      <c r="H1" s="42"/>
      <c r="I1" s="42"/>
      <c r="J1" s="42"/>
      <c r="K1" s="42"/>
      <c r="L1" s="1"/>
    </row>
    <row r="2" spans="1:12" ht="17.100000000000001" customHeight="1" x14ac:dyDescent="0.25">
      <c r="A2" s="40" t="s">
        <v>1</v>
      </c>
      <c r="B2" s="41"/>
      <c r="C2" s="41"/>
      <c r="D2" s="41"/>
      <c r="E2" s="41"/>
      <c r="F2" s="41"/>
      <c r="G2" s="41"/>
      <c r="H2" s="42"/>
      <c r="I2" s="42"/>
      <c r="J2" s="42"/>
      <c r="K2" s="42"/>
      <c r="L2" s="1"/>
    </row>
    <row r="3" spans="1:12" ht="15" customHeight="1" x14ac:dyDescent="0.25">
      <c r="A3" s="40" t="s">
        <v>2</v>
      </c>
      <c r="B3" s="41"/>
      <c r="C3" s="41"/>
      <c r="D3" s="41"/>
      <c r="E3" s="41"/>
      <c r="F3" s="41"/>
      <c r="G3" s="41"/>
      <c r="H3" s="42"/>
      <c r="I3" s="42"/>
      <c r="J3" s="42"/>
      <c r="K3" s="42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54" t="s">
        <v>4</v>
      </c>
      <c r="B5" s="55"/>
      <c r="C5" s="56" t="s">
        <v>5</v>
      </c>
      <c r="D5" s="57"/>
      <c r="E5" s="57"/>
      <c r="F5" s="57"/>
      <c r="G5" s="32"/>
      <c r="I5" s="2" t="s">
        <v>6</v>
      </c>
      <c r="J5" s="2" t="s">
        <v>7</v>
      </c>
      <c r="K5" s="1"/>
      <c r="L5" s="1"/>
    </row>
    <row r="6" spans="1:12" ht="15" customHeight="1" x14ac:dyDescent="0.25">
      <c r="A6" s="46" t="s">
        <v>8</v>
      </c>
      <c r="B6" s="47"/>
      <c r="C6" s="48" t="s">
        <v>9</v>
      </c>
      <c r="D6" s="49"/>
      <c r="E6" s="49"/>
      <c r="F6" s="49"/>
      <c r="G6" s="33"/>
      <c r="I6" s="2" t="s">
        <v>10</v>
      </c>
      <c r="J6" s="2" t="s">
        <v>11</v>
      </c>
      <c r="K6" s="1"/>
      <c r="L6" s="1"/>
    </row>
    <row r="7" spans="1:12" ht="15" customHeight="1" x14ac:dyDescent="0.25">
      <c r="A7" s="50" t="s">
        <v>12</v>
      </c>
      <c r="B7" s="51"/>
      <c r="C7" s="43" t="s">
        <v>13</v>
      </c>
      <c r="D7" s="44"/>
      <c r="E7" s="44"/>
      <c r="F7" s="44"/>
      <c r="G7" s="45"/>
      <c r="I7" s="2" t="s">
        <v>14</v>
      </c>
      <c r="J7" s="2" t="s">
        <v>15</v>
      </c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16</v>
      </c>
      <c r="H8" s="1"/>
      <c r="I8" s="1"/>
      <c r="J8" s="1"/>
      <c r="K8" s="1"/>
      <c r="L8" s="1"/>
    </row>
    <row r="9" spans="1:12" ht="15" customHeight="1" x14ac:dyDescent="0.25">
      <c r="A9" s="52" t="s">
        <v>17</v>
      </c>
      <c r="B9" s="52" t="s">
        <v>18</v>
      </c>
      <c r="C9" s="52" t="s">
        <v>19</v>
      </c>
      <c r="D9" s="52" t="s">
        <v>20</v>
      </c>
      <c r="E9" s="4" t="s">
        <v>21</v>
      </c>
      <c r="F9" s="5" t="s">
        <v>22</v>
      </c>
      <c r="G9" s="5" t="s">
        <v>23</v>
      </c>
      <c r="H9" s="5" t="s">
        <v>24</v>
      </c>
      <c r="I9" s="5" t="s">
        <v>25</v>
      </c>
      <c r="J9" s="5" t="s">
        <v>26</v>
      </c>
      <c r="K9" s="5" t="s">
        <v>27</v>
      </c>
      <c r="L9" s="1"/>
    </row>
    <row r="10" spans="1:12" ht="63" customHeight="1" x14ac:dyDescent="0.25">
      <c r="A10" s="53"/>
      <c r="B10" s="53"/>
      <c r="C10" s="53"/>
      <c r="D10" s="53"/>
      <c r="E10" s="25" t="s">
        <v>105</v>
      </c>
      <c r="F10" s="31" t="s">
        <v>106</v>
      </c>
      <c r="G10" s="31" t="s">
        <v>107</v>
      </c>
      <c r="H10" s="26" t="s">
        <v>105</v>
      </c>
      <c r="I10" s="6" t="s">
        <v>28</v>
      </c>
      <c r="J10" s="34" t="s">
        <v>103</v>
      </c>
      <c r="K10" s="34" t="s">
        <v>104</v>
      </c>
      <c r="L10" s="1"/>
    </row>
    <row r="11" spans="1:12" ht="20.25" customHeight="1" x14ac:dyDescent="0.25">
      <c r="A11" s="53"/>
      <c r="B11" s="53"/>
      <c r="C11" s="53"/>
      <c r="D11" s="53"/>
      <c r="E11" s="8" t="s">
        <v>29</v>
      </c>
      <c r="F11" s="7" t="s">
        <v>29</v>
      </c>
      <c r="G11" s="7" t="s">
        <v>29</v>
      </c>
      <c r="H11" s="7" t="s">
        <v>30</v>
      </c>
      <c r="I11" s="7" t="s">
        <v>30</v>
      </c>
      <c r="J11" s="35"/>
      <c r="K11" s="35"/>
      <c r="L11" s="1"/>
    </row>
    <row r="12" spans="1:12" ht="15" customHeight="1" x14ac:dyDescent="0.25">
      <c r="A12" s="9" t="s">
        <v>31</v>
      </c>
      <c r="B12" s="9" t="s">
        <v>31</v>
      </c>
      <c r="C12" s="9" t="s">
        <v>31</v>
      </c>
      <c r="D12" s="10" t="s">
        <v>32</v>
      </c>
      <c r="E12" s="11">
        <v>11853733</v>
      </c>
      <c r="F12" s="11">
        <v>11904030</v>
      </c>
      <c r="G12" s="11">
        <v>11272972</v>
      </c>
      <c r="H12" s="11">
        <v>12221199</v>
      </c>
      <c r="I12" s="11">
        <v>23259148</v>
      </c>
      <c r="J12" s="11">
        <f>I12-H12</f>
        <v>11037949</v>
      </c>
      <c r="K12" s="12">
        <f>(J12/H12)</f>
        <v>0.90318053081371152</v>
      </c>
      <c r="L12" s="1"/>
    </row>
    <row r="13" spans="1:12" ht="15" customHeight="1" x14ac:dyDescent="0.25">
      <c r="A13" s="13" t="s">
        <v>15</v>
      </c>
      <c r="B13" s="13" t="s">
        <v>31</v>
      </c>
      <c r="C13" s="13" t="s">
        <v>31</v>
      </c>
      <c r="D13" s="14" t="s">
        <v>33</v>
      </c>
      <c r="E13" s="15">
        <v>2130086</v>
      </c>
      <c r="F13" s="15">
        <v>2130086</v>
      </c>
      <c r="G13" s="15">
        <v>2130086</v>
      </c>
      <c r="H13" s="15">
        <v>2196119</v>
      </c>
      <c r="I13" s="15">
        <v>2382121</v>
      </c>
      <c r="J13" s="15">
        <f>I13-H13</f>
        <v>186002</v>
      </c>
      <c r="K13" s="16">
        <f>(J13/H13)</f>
        <v>8.4695774682519487E-2</v>
      </c>
      <c r="L13" s="1"/>
    </row>
    <row r="14" spans="1:12" ht="15" customHeight="1" x14ac:dyDescent="0.25">
      <c r="A14" s="13" t="s">
        <v>34</v>
      </c>
      <c r="B14" s="13" t="s">
        <v>31</v>
      </c>
      <c r="C14" s="13" t="s">
        <v>31</v>
      </c>
      <c r="D14" s="14" t="s">
        <v>35</v>
      </c>
      <c r="E14" s="15">
        <v>9233408</v>
      </c>
      <c r="F14" s="15">
        <v>9308216</v>
      </c>
      <c r="G14" s="15">
        <v>8677168</v>
      </c>
      <c r="H14" s="15">
        <v>9519644</v>
      </c>
      <c r="I14" s="15">
        <v>20371591</v>
      </c>
      <c r="J14" s="15">
        <f>I14-H14</f>
        <v>10851947</v>
      </c>
      <c r="K14" s="16">
        <f>(J14/H14)</f>
        <v>1.1399530276552359</v>
      </c>
      <c r="L14" s="1"/>
    </row>
    <row r="15" spans="1:12" ht="15" customHeight="1" x14ac:dyDescent="0.25">
      <c r="A15" s="13" t="s">
        <v>31</v>
      </c>
      <c r="B15" s="13" t="s">
        <v>36</v>
      </c>
      <c r="C15" s="13" t="s">
        <v>31</v>
      </c>
      <c r="D15" s="14" t="s">
        <v>37</v>
      </c>
      <c r="E15" s="15">
        <v>9233408</v>
      </c>
      <c r="F15" s="15">
        <v>9308216</v>
      </c>
      <c r="G15" s="15">
        <v>8677168</v>
      </c>
      <c r="H15" s="15">
        <v>9519644</v>
      </c>
      <c r="I15" s="15">
        <v>20371591</v>
      </c>
      <c r="J15" s="15">
        <f>I15-H15</f>
        <v>10851947</v>
      </c>
      <c r="K15" s="16">
        <f>(J15/H15)</f>
        <v>1.1399530276552359</v>
      </c>
      <c r="L15" s="1"/>
    </row>
    <row r="16" spans="1:12" ht="27" customHeight="1" x14ac:dyDescent="0.25">
      <c r="A16" s="13" t="s">
        <v>38</v>
      </c>
      <c r="B16" s="13" t="s">
        <v>31</v>
      </c>
      <c r="C16" s="13" t="s">
        <v>31</v>
      </c>
      <c r="D16" s="14" t="s">
        <v>39</v>
      </c>
      <c r="E16" s="15">
        <v>490229</v>
      </c>
      <c r="F16" s="15">
        <v>465718</v>
      </c>
      <c r="G16" s="15">
        <v>465718</v>
      </c>
      <c r="H16" s="15">
        <v>505426</v>
      </c>
      <c r="I16" s="15">
        <v>505426</v>
      </c>
      <c r="J16" s="17"/>
      <c r="K16" s="16" t="s">
        <v>31</v>
      </c>
      <c r="L16" s="1"/>
    </row>
    <row r="17" spans="1:12" ht="15" customHeight="1" x14ac:dyDescent="0.25">
      <c r="A17" s="13" t="s">
        <v>40</v>
      </c>
      <c r="B17" s="13" t="s">
        <v>31</v>
      </c>
      <c r="C17" s="13" t="s">
        <v>31</v>
      </c>
      <c r="D17" s="14" t="s">
        <v>41</v>
      </c>
      <c r="E17" s="15">
        <v>10</v>
      </c>
      <c r="F17" s="15">
        <v>10</v>
      </c>
      <c r="G17" s="15">
        <v>0</v>
      </c>
      <c r="H17" s="15">
        <v>10</v>
      </c>
      <c r="I17" s="15">
        <v>10</v>
      </c>
      <c r="J17" s="17"/>
      <c r="K17" s="16" t="s">
        <v>31</v>
      </c>
      <c r="L17" s="1"/>
    </row>
    <row r="18" spans="1:12" ht="15" customHeight="1" x14ac:dyDescent="0.25">
      <c r="A18" s="9" t="s">
        <v>31</v>
      </c>
      <c r="B18" s="9" t="s">
        <v>31</v>
      </c>
      <c r="C18" s="9" t="s">
        <v>31</v>
      </c>
      <c r="D18" s="10" t="s">
        <v>42</v>
      </c>
      <c r="E18" s="11">
        <v>11853733</v>
      </c>
      <c r="F18" s="11">
        <v>11904030</v>
      </c>
      <c r="G18" s="11">
        <v>8644800</v>
      </c>
      <c r="H18" s="11">
        <v>12221199</v>
      </c>
      <c r="I18" s="11">
        <v>23259148</v>
      </c>
      <c r="J18" s="11">
        <f t="shared" ref="J18:J45" si="0">I18-H18</f>
        <v>11037949</v>
      </c>
      <c r="K18" s="12">
        <f t="shared" ref="K18:K39" si="1">(J18/H18)</f>
        <v>0.90318053081371152</v>
      </c>
      <c r="L18" s="1"/>
    </row>
    <row r="19" spans="1:12" ht="15" customHeight="1" x14ac:dyDescent="0.25">
      <c r="A19" s="13" t="s">
        <v>43</v>
      </c>
      <c r="B19" s="13" t="s">
        <v>31</v>
      </c>
      <c r="C19" s="13" t="s">
        <v>31</v>
      </c>
      <c r="D19" s="14" t="s">
        <v>33</v>
      </c>
      <c r="E19" s="15">
        <v>9270066</v>
      </c>
      <c r="F19" s="15">
        <v>9270066</v>
      </c>
      <c r="G19" s="15">
        <v>6593205</v>
      </c>
      <c r="H19" s="15">
        <v>9557439</v>
      </c>
      <c r="I19" s="15">
        <v>13252424</v>
      </c>
      <c r="J19" s="15">
        <f t="shared" si="0"/>
        <v>3694985</v>
      </c>
      <c r="K19" s="16">
        <f t="shared" si="1"/>
        <v>0.38660827445511292</v>
      </c>
      <c r="L19" s="1"/>
    </row>
    <row r="20" spans="1:12" ht="15" customHeight="1" x14ac:dyDescent="0.25">
      <c r="A20" s="13" t="s">
        <v>31</v>
      </c>
      <c r="B20" s="13" t="s">
        <v>36</v>
      </c>
      <c r="C20" s="13" t="s">
        <v>31</v>
      </c>
      <c r="D20" s="14" t="s">
        <v>44</v>
      </c>
      <c r="E20" s="15">
        <v>9270066</v>
      </c>
      <c r="F20" s="15">
        <v>9270066</v>
      </c>
      <c r="G20" s="15">
        <v>6593205</v>
      </c>
      <c r="H20" s="15">
        <v>9557439</v>
      </c>
      <c r="I20" s="15">
        <v>13252424</v>
      </c>
      <c r="J20" s="15">
        <f t="shared" si="0"/>
        <v>3694985</v>
      </c>
      <c r="K20" s="16">
        <f t="shared" si="1"/>
        <v>0.38660827445511292</v>
      </c>
      <c r="L20" s="1"/>
    </row>
    <row r="21" spans="1:12" ht="15" customHeight="1" x14ac:dyDescent="0.25">
      <c r="A21" s="13" t="s">
        <v>31</v>
      </c>
      <c r="B21" s="13" t="s">
        <v>31</v>
      </c>
      <c r="C21" s="13" t="s">
        <v>45</v>
      </c>
      <c r="D21" s="14" t="s">
        <v>46</v>
      </c>
      <c r="E21" s="15">
        <v>91076</v>
      </c>
      <c r="F21" s="15">
        <v>91076</v>
      </c>
      <c r="G21" s="15">
        <v>91076</v>
      </c>
      <c r="H21" s="15">
        <v>93899</v>
      </c>
      <c r="I21" s="15">
        <v>100472</v>
      </c>
      <c r="J21" s="15">
        <f t="shared" si="0"/>
        <v>6573</v>
      </c>
      <c r="K21" s="16">
        <f t="shared" si="1"/>
        <v>7.0000745481847523E-2</v>
      </c>
      <c r="L21" s="1"/>
    </row>
    <row r="22" spans="1:12" ht="15" customHeight="1" x14ac:dyDescent="0.25">
      <c r="A22" s="13" t="s">
        <v>31</v>
      </c>
      <c r="B22" s="13" t="s">
        <v>31</v>
      </c>
      <c r="C22" s="13" t="s">
        <v>47</v>
      </c>
      <c r="D22" s="14" t="s">
        <v>48</v>
      </c>
      <c r="E22" s="15">
        <v>2400026</v>
      </c>
      <c r="F22" s="15">
        <v>2400026</v>
      </c>
      <c r="G22" s="15">
        <v>1600018</v>
      </c>
      <c r="H22" s="15">
        <v>2474427</v>
      </c>
      <c r="I22" s="15">
        <v>2647636</v>
      </c>
      <c r="J22" s="15">
        <f t="shared" si="0"/>
        <v>173209</v>
      </c>
      <c r="K22" s="16">
        <f t="shared" si="1"/>
        <v>6.9999640320769219E-2</v>
      </c>
      <c r="L22" s="1"/>
    </row>
    <row r="23" spans="1:12" ht="15" customHeight="1" x14ac:dyDescent="0.25">
      <c r="A23" s="13" t="s">
        <v>31</v>
      </c>
      <c r="B23" s="13" t="s">
        <v>31</v>
      </c>
      <c r="C23" s="13" t="s">
        <v>49</v>
      </c>
      <c r="D23" s="14" t="s">
        <v>50</v>
      </c>
      <c r="E23" s="15">
        <v>1558392</v>
      </c>
      <c r="F23" s="15">
        <v>1558392</v>
      </c>
      <c r="G23" s="15">
        <v>1558392</v>
      </c>
      <c r="H23" s="15">
        <v>1606702</v>
      </c>
      <c r="I23" s="15">
        <v>1767372</v>
      </c>
      <c r="J23" s="15">
        <f t="shared" si="0"/>
        <v>160670</v>
      </c>
      <c r="K23" s="16">
        <f t="shared" si="1"/>
        <v>9.9999875521409695E-2</v>
      </c>
      <c r="L23" s="1"/>
    </row>
    <row r="24" spans="1:12" ht="15" customHeight="1" x14ac:dyDescent="0.25">
      <c r="A24" s="13" t="s">
        <v>31</v>
      </c>
      <c r="B24" s="13" t="s">
        <v>31</v>
      </c>
      <c r="C24" s="13" t="s">
        <v>51</v>
      </c>
      <c r="D24" s="14" t="s">
        <v>52</v>
      </c>
      <c r="E24" s="15">
        <v>1675599</v>
      </c>
      <c r="F24" s="15">
        <v>1675599</v>
      </c>
      <c r="G24" s="15">
        <v>0</v>
      </c>
      <c r="H24" s="15">
        <v>1727543</v>
      </c>
      <c r="I24" s="15">
        <v>3426006</v>
      </c>
      <c r="J24" s="15">
        <f t="shared" si="0"/>
        <v>1698463</v>
      </c>
      <c r="K24" s="16">
        <f t="shared" si="1"/>
        <v>0.98316684447217817</v>
      </c>
      <c r="L24" s="1"/>
    </row>
    <row r="25" spans="1:12" ht="15" customHeight="1" x14ac:dyDescent="0.25">
      <c r="A25" s="13" t="s">
        <v>31</v>
      </c>
      <c r="B25" s="13" t="s">
        <v>31</v>
      </c>
      <c r="C25" s="13" t="s">
        <v>53</v>
      </c>
      <c r="D25" s="14" t="s">
        <v>54</v>
      </c>
      <c r="E25" s="15">
        <v>1043583</v>
      </c>
      <c r="F25" s="15">
        <v>1043583</v>
      </c>
      <c r="G25" s="15">
        <v>870001</v>
      </c>
      <c r="H25" s="15">
        <v>1075934</v>
      </c>
      <c r="I25" s="15">
        <v>1183527</v>
      </c>
      <c r="J25" s="15">
        <f t="shared" si="0"/>
        <v>107593</v>
      </c>
      <c r="K25" s="16">
        <f t="shared" si="1"/>
        <v>9.9999628229984372E-2</v>
      </c>
      <c r="L25" s="1"/>
    </row>
    <row r="26" spans="1:12" ht="15" customHeight="1" x14ac:dyDescent="0.25">
      <c r="A26" s="13" t="s">
        <v>31</v>
      </c>
      <c r="B26" s="13" t="s">
        <v>31</v>
      </c>
      <c r="C26" s="13" t="s">
        <v>55</v>
      </c>
      <c r="D26" s="14" t="s">
        <v>56</v>
      </c>
      <c r="E26" s="15">
        <v>377397</v>
      </c>
      <c r="F26" s="15">
        <v>377397</v>
      </c>
      <c r="G26" s="15">
        <v>377398</v>
      </c>
      <c r="H26" s="15">
        <v>389096</v>
      </c>
      <c r="I26" s="15">
        <v>416332</v>
      </c>
      <c r="J26" s="15">
        <f t="shared" si="0"/>
        <v>27236</v>
      </c>
      <c r="K26" s="16">
        <f t="shared" si="1"/>
        <v>6.9998149556921685E-2</v>
      </c>
      <c r="L26" s="1"/>
    </row>
    <row r="27" spans="1:12" ht="15" customHeight="1" x14ac:dyDescent="0.25">
      <c r="A27" s="13" t="s">
        <v>31</v>
      </c>
      <c r="B27" s="13" t="s">
        <v>31</v>
      </c>
      <c r="C27" s="13" t="s">
        <v>57</v>
      </c>
      <c r="D27" s="14" t="s">
        <v>58</v>
      </c>
      <c r="E27" s="15">
        <v>660197</v>
      </c>
      <c r="F27" s="15">
        <v>660197</v>
      </c>
      <c r="G27" s="15">
        <v>660198</v>
      </c>
      <c r="H27" s="15">
        <v>680663</v>
      </c>
      <c r="I27" s="15">
        <v>728309</v>
      </c>
      <c r="J27" s="15">
        <f t="shared" si="0"/>
        <v>47646</v>
      </c>
      <c r="K27" s="16">
        <f t="shared" si="1"/>
        <v>6.9999397646118566E-2</v>
      </c>
      <c r="L27" s="1"/>
    </row>
    <row r="28" spans="1:12" ht="15" customHeight="1" x14ac:dyDescent="0.25">
      <c r="A28" s="13" t="s">
        <v>31</v>
      </c>
      <c r="B28" s="13" t="s">
        <v>31</v>
      </c>
      <c r="C28" s="13" t="s">
        <v>59</v>
      </c>
      <c r="D28" s="14" t="s">
        <v>60</v>
      </c>
      <c r="E28" s="15">
        <v>215903</v>
      </c>
      <c r="F28" s="15">
        <v>215903</v>
      </c>
      <c r="G28" s="15">
        <v>215904</v>
      </c>
      <c r="H28" s="15">
        <v>222596</v>
      </c>
      <c r="I28" s="15">
        <v>238178</v>
      </c>
      <c r="J28" s="15">
        <f t="shared" si="0"/>
        <v>15582</v>
      </c>
      <c r="K28" s="16">
        <f t="shared" si="1"/>
        <v>7.0001257884238707E-2</v>
      </c>
      <c r="L28" s="1"/>
    </row>
    <row r="29" spans="1:12" ht="15" customHeight="1" x14ac:dyDescent="0.25">
      <c r="A29" s="13" t="s">
        <v>31</v>
      </c>
      <c r="B29" s="13" t="s">
        <v>31</v>
      </c>
      <c r="C29" s="13" t="s">
        <v>61</v>
      </c>
      <c r="D29" s="14" t="s">
        <v>62</v>
      </c>
      <c r="E29" s="15">
        <v>381169</v>
      </c>
      <c r="F29" s="15">
        <v>381169</v>
      </c>
      <c r="G29" s="15">
        <v>381170</v>
      </c>
      <c r="H29" s="15">
        <v>392985</v>
      </c>
      <c r="I29" s="15">
        <v>420493</v>
      </c>
      <c r="J29" s="15">
        <f t="shared" si="0"/>
        <v>27508</v>
      </c>
      <c r="K29" s="16">
        <f t="shared" si="1"/>
        <v>6.9997582604934036E-2</v>
      </c>
      <c r="L29" s="1"/>
    </row>
    <row r="30" spans="1:12" ht="15" customHeight="1" x14ac:dyDescent="0.25">
      <c r="A30" s="13" t="s">
        <v>31</v>
      </c>
      <c r="B30" s="13" t="s">
        <v>31</v>
      </c>
      <c r="C30" s="13" t="s">
        <v>63</v>
      </c>
      <c r="D30" s="14" t="s">
        <v>64</v>
      </c>
      <c r="E30" s="15">
        <v>122805</v>
      </c>
      <c r="F30" s="15">
        <v>122805</v>
      </c>
      <c r="G30" s="15">
        <v>122805</v>
      </c>
      <c r="H30" s="15">
        <v>126612</v>
      </c>
      <c r="I30" s="15">
        <v>135474</v>
      </c>
      <c r="J30" s="15">
        <f t="shared" si="0"/>
        <v>8862</v>
      </c>
      <c r="K30" s="16">
        <f t="shared" si="1"/>
        <v>6.9993365557767043E-2</v>
      </c>
      <c r="L30" s="1"/>
    </row>
    <row r="31" spans="1:12" ht="15" customHeight="1" x14ac:dyDescent="0.25">
      <c r="A31" s="13" t="s">
        <v>31</v>
      </c>
      <c r="B31" s="13" t="s">
        <v>31</v>
      </c>
      <c r="C31" s="13" t="s">
        <v>65</v>
      </c>
      <c r="D31" s="14" t="s">
        <v>66</v>
      </c>
      <c r="E31" s="15">
        <v>156349</v>
      </c>
      <c r="F31" s="15">
        <v>156349</v>
      </c>
      <c r="G31" s="15">
        <v>156350</v>
      </c>
      <c r="H31" s="15">
        <v>161196</v>
      </c>
      <c r="I31" s="15">
        <v>172479</v>
      </c>
      <c r="J31" s="15">
        <f t="shared" si="0"/>
        <v>11283</v>
      </c>
      <c r="K31" s="16">
        <f t="shared" si="1"/>
        <v>6.999553338792526E-2</v>
      </c>
      <c r="L31" s="1"/>
    </row>
    <row r="32" spans="1:12" ht="15" customHeight="1" x14ac:dyDescent="0.25">
      <c r="A32" s="13" t="s">
        <v>31</v>
      </c>
      <c r="B32" s="13" t="s">
        <v>31</v>
      </c>
      <c r="C32" s="13" t="s">
        <v>67</v>
      </c>
      <c r="D32" s="14" t="s">
        <v>68</v>
      </c>
      <c r="E32" s="15">
        <v>29248</v>
      </c>
      <c r="F32" s="15">
        <v>29248</v>
      </c>
      <c r="G32" s="15">
        <v>29248</v>
      </c>
      <c r="H32" s="15">
        <v>30155</v>
      </c>
      <c r="I32" s="15">
        <v>32266</v>
      </c>
      <c r="J32" s="15">
        <f t="shared" si="0"/>
        <v>2111</v>
      </c>
      <c r="K32" s="16">
        <f t="shared" si="1"/>
        <v>7.0004974299452821E-2</v>
      </c>
      <c r="L32" s="1"/>
    </row>
    <row r="33" spans="1:12" ht="15" customHeight="1" x14ac:dyDescent="0.25">
      <c r="A33" s="13" t="s">
        <v>31</v>
      </c>
      <c r="B33" s="13" t="s">
        <v>31</v>
      </c>
      <c r="C33" s="13" t="s">
        <v>69</v>
      </c>
      <c r="D33" s="14" t="s">
        <v>70</v>
      </c>
      <c r="E33" s="15">
        <v>101837</v>
      </c>
      <c r="F33" s="15">
        <v>101837</v>
      </c>
      <c r="G33" s="15">
        <v>101837</v>
      </c>
      <c r="H33" s="15">
        <v>104994</v>
      </c>
      <c r="I33" s="15">
        <v>112343</v>
      </c>
      <c r="J33" s="15">
        <f t="shared" si="0"/>
        <v>7349</v>
      </c>
      <c r="K33" s="16">
        <f t="shared" si="1"/>
        <v>6.999447587481189E-2</v>
      </c>
      <c r="L33" s="1"/>
    </row>
    <row r="34" spans="1:12" ht="15" customHeight="1" x14ac:dyDescent="0.25">
      <c r="A34" s="13" t="s">
        <v>31</v>
      </c>
      <c r="B34" s="13" t="s">
        <v>31</v>
      </c>
      <c r="C34" s="13" t="s">
        <v>71</v>
      </c>
      <c r="D34" s="14" t="s">
        <v>72</v>
      </c>
      <c r="E34" s="15">
        <v>86986</v>
      </c>
      <c r="F34" s="15">
        <v>86986</v>
      </c>
      <c r="G34" s="15">
        <v>86986</v>
      </c>
      <c r="H34" s="15">
        <v>89683</v>
      </c>
      <c r="I34" s="15">
        <v>95960</v>
      </c>
      <c r="J34" s="15">
        <f t="shared" si="0"/>
        <v>6277</v>
      </c>
      <c r="K34" s="16">
        <f t="shared" si="1"/>
        <v>6.9990968187950892E-2</v>
      </c>
      <c r="L34" s="1"/>
    </row>
    <row r="35" spans="1:12" ht="27" customHeight="1" x14ac:dyDescent="0.25">
      <c r="A35" s="20" t="s">
        <v>31</v>
      </c>
      <c r="B35" s="20" t="s">
        <v>31</v>
      </c>
      <c r="C35" s="20" t="s">
        <v>73</v>
      </c>
      <c r="D35" s="21" t="s">
        <v>74</v>
      </c>
      <c r="E35" s="22">
        <v>93184</v>
      </c>
      <c r="F35" s="22">
        <v>93184</v>
      </c>
      <c r="G35" s="22">
        <v>93184</v>
      </c>
      <c r="H35" s="22">
        <v>96073</v>
      </c>
      <c r="I35" s="22">
        <v>102797</v>
      </c>
      <c r="J35" s="22">
        <f t="shared" si="0"/>
        <v>6724</v>
      </c>
      <c r="K35" s="24">
        <f t="shared" si="1"/>
        <v>6.9988446285636968E-2</v>
      </c>
      <c r="L35" s="1"/>
    </row>
    <row r="36" spans="1:12" ht="27" customHeight="1" x14ac:dyDescent="0.25">
      <c r="A36" s="27">
        <v>24</v>
      </c>
      <c r="B36" s="13" t="s">
        <v>36</v>
      </c>
      <c r="C36" s="27" t="s">
        <v>75</v>
      </c>
      <c r="D36" s="28" t="s">
        <v>76</v>
      </c>
      <c r="E36" s="29">
        <v>27677</v>
      </c>
      <c r="F36" s="29">
        <v>27677</v>
      </c>
      <c r="G36" s="29">
        <v>27677</v>
      </c>
      <c r="H36" s="29">
        <v>28535</v>
      </c>
      <c r="I36" s="29">
        <v>30532</v>
      </c>
      <c r="J36" s="29">
        <f t="shared" si="0"/>
        <v>1997</v>
      </c>
      <c r="K36" s="30">
        <f t="shared" si="1"/>
        <v>6.9984229893113717E-2</v>
      </c>
      <c r="L36" s="1"/>
    </row>
    <row r="37" spans="1:12" ht="15" customHeight="1" x14ac:dyDescent="0.25">
      <c r="A37" s="13" t="s">
        <v>31</v>
      </c>
      <c r="B37" s="13" t="s">
        <v>31</v>
      </c>
      <c r="C37" s="13" t="s">
        <v>77</v>
      </c>
      <c r="D37" s="14" t="s">
        <v>78</v>
      </c>
      <c r="E37" s="15">
        <v>27677</v>
      </c>
      <c r="F37" s="15">
        <v>27677</v>
      </c>
      <c r="G37" s="15">
        <v>0</v>
      </c>
      <c r="H37" s="15">
        <v>28535</v>
      </c>
      <c r="I37" s="15">
        <v>30532</v>
      </c>
      <c r="J37" s="15">
        <f t="shared" si="0"/>
        <v>1997</v>
      </c>
      <c r="K37" s="16">
        <f t="shared" si="1"/>
        <v>6.9984229893113717E-2</v>
      </c>
      <c r="L37" s="1"/>
    </row>
    <row r="38" spans="1:12" ht="15" customHeight="1" x14ac:dyDescent="0.25">
      <c r="A38" s="13" t="s">
        <v>31</v>
      </c>
      <c r="B38" s="13" t="s">
        <v>31</v>
      </c>
      <c r="C38" s="13" t="s">
        <v>79</v>
      </c>
      <c r="D38" s="14" t="s">
        <v>80</v>
      </c>
      <c r="E38" s="15">
        <v>98156</v>
      </c>
      <c r="F38" s="15">
        <v>98156</v>
      </c>
      <c r="G38" s="15">
        <v>98156</v>
      </c>
      <c r="H38" s="15">
        <v>101199</v>
      </c>
      <c r="I38" s="15">
        <v>108283</v>
      </c>
      <c r="J38" s="15">
        <f t="shared" si="0"/>
        <v>7084</v>
      </c>
      <c r="K38" s="16">
        <f t="shared" si="1"/>
        <v>7.0000691706439785E-2</v>
      </c>
      <c r="L38" s="1"/>
    </row>
    <row r="39" spans="1:12" ht="27" customHeight="1" x14ac:dyDescent="0.25">
      <c r="A39" s="13" t="s">
        <v>31</v>
      </c>
      <c r="B39" s="13" t="s">
        <v>31</v>
      </c>
      <c r="C39" s="13" t="s">
        <v>81</v>
      </c>
      <c r="D39" s="14" t="s">
        <v>82</v>
      </c>
      <c r="E39" s="15">
        <v>122805</v>
      </c>
      <c r="F39" s="15">
        <v>122805</v>
      </c>
      <c r="G39" s="15">
        <v>122805</v>
      </c>
      <c r="H39" s="15">
        <v>126612</v>
      </c>
      <c r="I39" s="15">
        <v>135474</v>
      </c>
      <c r="J39" s="15">
        <f t="shared" si="0"/>
        <v>8862</v>
      </c>
      <c r="K39" s="16">
        <f t="shared" si="1"/>
        <v>6.9993365557767043E-2</v>
      </c>
      <c r="L39" s="1"/>
    </row>
    <row r="40" spans="1:12" ht="15" customHeight="1" x14ac:dyDescent="0.25">
      <c r="A40" s="13" t="s">
        <v>31</v>
      </c>
      <c r="B40" s="13" t="s">
        <v>31</v>
      </c>
      <c r="C40" s="13" t="s">
        <v>83</v>
      </c>
      <c r="D40" s="14" t="s">
        <v>84</v>
      </c>
      <c r="E40" s="15">
        <v>0</v>
      </c>
      <c r="F40" s="15">
        <v>0</v>
      </c>
      <c r="G40" s="15">
        <v>0</v>
      </c>
      <c r="H40" s="15">
        <v>0</v>
      </c>
      <c r="I40" s="15">
        <v>633133</v>
      </c>
      <c r="J40" s="15">
        <f t="shared" si="0"/>
        <v>633133</v>
      </c>
      <c r="K40" s="16" t="s">
        <v>31</v>
      </c>
      <c r="L40" s="1"/>
    </row>
    <row r="41" spans="1:12" ht="15" customHeight="1" x14ac:dyDescent="0.25">
      <c r="A41" s="13" t="s">
        <v>31</v>
      </c>
      <c r="B41" s="13" t="s">
        <v>31</v>
      </c>
      <c r="C41" s="13" t="s">
        <v>85</v>
      </c>
      <c r="D41" s="14" t="s">
        <v>86</v>
      </c>
      <c r="E41" s="15">
        <v>0</v>
      </c>
      <c r="F41" s="15">
        <v>0</v>
      </c>
      <c r="G41" s="15">
        <v>0</v>
      </c>
      <c r="H41" s="15">
        <v>0</v>
      </c>
      <c r="I41" s="15">
        <v>496167</v>
      </c>
      <c r="J41" s="15">
        <f t="shared" si="0"/>
        <v>496167</v>
      </c>
      <c r="K41" s="16" t="s">
        <v>31</v>
      </c>
      <c r="L41" s="1"/>
    </row>
    <row r="42" spans="1:12" ht="27" customHeight="1" x14ac:dyDescent="0.25">
      <c r="A42" s="13" t="s">
        <v>31</v>
      </c>
      <c r="B42" s="13" t="s">
        <v>31</v>
      </c>
      <c r="C42" s="13" t="s">
        <v>87</v>
      </c>
      <c r="D42" s="14" t="s">
        <v>88</v>
      </c>
      <c r="E42" s="15">
        <v>0</v>
      </c>
      <c r="F42" s="15">
        <v>0</v>
      </c>
      <c r="G42" s="15">
        <v>0</v>
      </c>
      <c r="H42" s="15">
        <v>0</v>
      </c>
      <c r="I42" s="15">
        <v>206200</v>
      </c>
      <c r="J42" s="15">
        <f t="shared" si="0"/>
        <v>206200</v>
      </c>
      <c r="K42" s="16" t="s">
        <v>31</v>
      </c>
      <c r="L42" s="1"/>
    </row>
    <row r="43" spans="1:12" ht="27" customHeight="1" x14ac:dyDescent="0.25">
      <c r="A43" s="13" t="s">
        <v>31</v>
      </c>
      <c r="B43" s="13" t="s">
        <v>31</v>
      </c>
      <c r="C43" s="13" t="s">
        <v>89</v>
      </c>
      <c r="D43" s="14" t="s">
        <v>90</v>
      </c>
      <c r="E43" s="15">
        <v>0</v>
      </c>
      <c r="F43" s="15">
        <v>0</v>
      </c>
      <c r="G43" s="15">
        <v>0</v>
      </c>
      <c r="H43" s="15">
        <v>0</v>
      </c>
      <c r="I43" s="15">
        <v>32459</v>
      </c>
      <c r="J43" s="15">
        <f t="shared" si="0"/>
        <v>32459</v>
      </c>
      <c r="K43" s="16" t="s">
        <v>31</v>
      </c>
      <c r="L43" s="1"/>
    </row>
    <row r="44" spans="1:12" ht="15" customHeight="1" x14ac:dyDescent="0.25">
      <c r="A44" s="13" t="s">
        <v>91</v>
      </c>
      <c r="B44" s="13" t="s">
        <v>31</v>
      </c>
      <c r="C44" s="13" t="s">
        <v>31</v>
      </c>
      <c r="D44" s="14" t="s">
        <v>92</v>
      </c>
      <c r="E44" s="15">
        <v>2583657</v>
      </c>
      <c r="F44" s="15">
        <v>2454474</v>
      </c>
      <c r="G44" s="15">
        <v>1872105</v>
      </c>
      <c r="H44" s="15">
        <v>2663750</v>
      </c>
      <c r="I44" s="15">
        <v>10006714</v>
      </c>
      <c r="J44" s="15">
        <f t="shared" si="0"/>
        <v>7342964</v>
      </c>
      <c r="K44" s="16">
        <f>(J44/H44)</f>
        <v>2.7566265603003286</v>
      </c>
      <c r="L44" s="1"/>
    </row>
    <row r="45" spans="1:12" ht="15" customHeight="1" x14ac:dyDescent="0.25">
      <c r="A45" s="13" t="s">
        <v>31</v>
      </c>
      <c r="B45" s="13" t="s">
        <v>36</v>
      </c>
      <c r="C45" s="13" t="s">
        <v>31</v>
      </c>
      <c r="D45" s="14" t="s">
        <v>44</v>
      </c>
      <c r="E45" s="15">
        <v>1536943</v>
      </c>
      <c r="F45" s="15">
        <v>1460096</v>
      </c>
      <c r="G45" s="15">
        <v>987676</v>
      </c>
      <c r="H45" s="15">
        <v>1584588</v>
      </c>
      <c r="I45" s="15">
        <v>5256070</v>
      </c>
      <c r="J45" s="15">
        <f t="shared" si="0"/>
        <v>3671482</v>
      </c>
      <c r="K45" s="16">
        <f>(J45/H45)</f>
        <v>2.3169947014618311</v>
      </c>
      <c r="L45" s="1"/>
    </row>
    <row r="46" spans="1:12" ht="15" customHeight="1" x14ac:dyDescent="0.25">
      <c r="A46" s="13" t="s">
        <v>31</v>
      </c>
      <c r="B46" s="13" t="s">
        <v>31</v>
      </c>
      <c r="C46" s="13" t="s">
        <v>93</v>
      </c>
      <c r="D46" s="14" t="s">
        <v>54</v>
      </c>
      <c r="E46" s="15">
        <v>490229</v>
      </c>
      <c r="F46" s="15">
        <v>465718</v>
      </c>
      <c r="G46" s="15">
        <v>0</v>
      </c>
      <c r="H46" s="15">
        <v>505426</v>
      </c>
      <c r="I46" s="15">
        <v>505426</v>
      </c>
      <c r="J46" s="17"/>
      <c r="K46" s="16" t="s">
        <v>31</v>
      </c>
      <c r="L46" s="1"/>
    </row>
    <row r="47" spans="1:12" ht="15" customHeight="1" x14ac:dyDescent="0.25">
      <c r="A47" s="13" t="s">
        <v>31</v>
      </c>
      <c r="B47" s="13" t="s">
        <v>31</v>
      </c>
      <c r="C47" s="13" t="s">
        <v>94</v>
      </c>
      <c r="D47" s="14" t="s">
        <v>95</v>
      </c>
      <c r="E47" s="15">
        <v>1046714</v>
      </c>
      <c r="F47" s="15">
        <v>994378</v>
      </c>
      <c r="G47" s="15">
        <v>987676</v>
      </c>
      <c r="H47" s="15">
        <v>1079162</v>
      </c>
      <c r="I47" s="15">
        <v>4750644</v>
      </c>
      <c r="J47" s="15">
        <f>I47-H47</f>
        <v>3671482</v>
      </c>
      <c r="K47" s="16">
        <f>(J47/H47)</f>
        <v>3.4021601946695679</v>
      </c>
      <c r="L47" s="1"/>
    </row>
    <row r="48" spans="1:12" ht="15" customHeight="1" x14ac:dyDescent="0.25">
      <c r="A48" s="13" t="s">
        <v>31</v>
      </c>
      <c r="B48" s="13" t="s">
        <v>11</v>
      </c>
      <c r="C48" s="13" t="s">
        <v>31</v>
      </c>
      <c r="D48" s="14" t="s">
        <v>96</v>
      </c>
      <c r="E48" s="15">
        <v>1046714</v>
      </c>
      <c r="F48" s="15">
        <v>994378</v>
      </c>
      <c r="G48" s="15">
        <v>884429</v>
      </c>
      <c r="H48" s="15">
        <v>1079162</v>
      </c>
      <c r="I48" s="15">
        <v>4750644</v>
      </c>
      <c r="J48" s="15">
        <f>I48-H48</f>
        <v>3671482</v>
      </c>
      <c r="K48" s="16">
        <f>(J48/H48)</f>
        <v>3.4021601946695679</v>
      </c>
      <c r="L48" s="1"/>
    </row>
    <row r="49" spans="1:12" ht="15" customHeight="1" x14ac:dyDescent="0.25">
      <c r="A49" s="13" t="s">
        <v>31</v>
      </c>
      <c r="B49" s="13" t="s">
        <v>31</v>
      </c>
      <c r="C49" s="13" t="s">
        <v>94</v>
      </c>
      <c r="D49" s="14" t="s">
        <v>95</v>
      </c>
      <c r="E49" s="15">
        <v>1046714</v>
      </c>
      <c r="F49" s="15">
        <v>994378</v>
      </c>
      <c r="G49" s="15">
        <v>884429</v>
      </c>
      <c r="H49" s="15">
        <v>1079162</v>
      </c>
      <c r="I49" s="15">
        <v>4750644</v>
      </c>
      <c r="J49" s="15">
        <f>I49-H49</f>
        <v>3671482</v>
      </c>
      <c r="K49" s="16">
        <f>(J49/H49)</f>
        <v>3.4021601946695679</v>
      </c>
      <c r="L49" s="1"/>
    </row>
    <row r="50" spans="1:12" ht="15" customHeight="1" x14ac:dyDescent="0.25">
      <c r="A50" s="13" t="s">
        <v>97</v>
      </c>
      <c r="B50" s="13" t="s">
        <v>31</v>
      </c>
      <c r="C50" s="13" t="s">
        <v>31</v>
      </c>
      <c r="D50" s="14" t="s">
        <v>98</v>
      </c>
      <c r="E50" s="15">
        <v>10</v>
      </c>
      <c r="F50" s="15">
        <v>179490</v>
      </c>
      <c r="G50" s="15">
        <v>179490</v>
      </c>
      <c r="H50" s="15">
        <v>10</v>
      </c>
      <c r="I50" s="15">
        <v>10</v>
      </c>
      <c r="J50" s="17"/>
      <c r="K50" s="16" t="s">
        <v>31</v>
      </c>
      <c r="L50" s="1"/>
    </row>
    <row r="51" spans="1:12" ht="15" customHeight="1" x14ac:dyDescent="0.25">
      <c r="A51" s="20" t="s">
        <v>31</v>
      </c>
      <c r="B51" s="20" t="s">
        <v>99</v>
      </c>
      <c r="C51" s="20" t="s">
        <v>31</v>
      </c>
      <c r="D51" s="21" t="s">
        <v>100</v>
      </c>
      <c r="E51" s="22">
        <v>10</v>
      </c>
      <c r="F51" s="22">
        <v>179490</v>
      </c>
      <c r="G51" s="22">
        <v>179490</v>
      </c>
      <c r="H51" s="22">
        <v>10</v>
      </c>
      <c r="I51" s="22">
        <v>10</v>
      </c>
      <c r="J51" s="23"/>
      <c r="K51" s="24" t="s">
        <v>31</v>
      </c>
      <c r="L51" s="1"/>
    </row>
    <row r="52" spans="1:12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ht="15" customHeight="1" x14ac:dyDescent="0.25">
      <c r="A53" s="36" t="s">
        <v>101</v>
      </c>
      <c r="B53" s="37"/>
      <c r="C53" s="37"/>
      <c r="D53" s="37"/>
      <c r="E53" s="18">
        <v>11853723</v>
      </c>
      <c r="F53" s="18">
        <v>11724540</v>
      </c>
      <c r="G53" s="18">
        <v>8465310</v>
      </c>
      <c r="H53" s="18">
        <v>12221189</v>
      </c>
      <c r="I53" s="18">
        <v>23259138</v>
      </c>
      <c r="J53" s="18">
        <v>11037949</v>
      </c>
      <c r="K53" s="19">
        <v>0.90318126984207514</v>
      </c>
      <c r="L53" s="1"/>
    </row>
    <row r="54" spans="1:12" ht="15" customHeight="1" x14ac:dyDescent="0.25">
      <c r="A54" s="38" t="s">
        <v>102</v>
      </c>
      <c r="B54" s="39"/>
      <c r="C54" s="39"/>
      <c r="D54" s="39"/>
      <c r="E54" s="39"/>
      <c r="F54" s="39"/>
      <c r="G54" s="39"/>
      <c r="H54" s="39"/>
      <c r="I54" s="39"/>
      <c r="J54" s="1"/>
      <c r="K54" s="1"/>
      <c r="L54" s="1"/>
    </row>
    <row r="55" spans="1:12" ht="5.0999999999999996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</sheetData>
  <mergeCells count="17">
    <mergeCell ref="C5:F5"/>
    <mergeCell ref="J10:J11"/>
    <mergeCell ref="K10:K11"/>
    <mergeCell ref="A53:D53"/>
    <mergeCell ref="A54:I54"/>
    <mergeCell ref="A1:K1"/>
    <mergeCell ref="A2:K2"/>
    <mergeCell ref="A3:K3"/>
    <mergeCell ref="C7:G7"/>
    <mergeCell ref="A6:B6"/>
    <mergeCell ref="C6:F6"/>
    <mergeCell ref="A7:B7"/>
    <mergeCell ref="A9:A11"/>
    <mergeCell ref="B9:B11"/>
    <mergeCell ref="C9:C11"/>
    <mergeCell ref="D9:D11"/>
    <mergeCell ref="A5:B5"/>
  </mergeCells>
  <pageMargins left="0" right="0" top="0" bottom="0" header="0" footer="0"/>
  <pageSetup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cuadro Comparativo analitico</vt:lpstr>
      <vt:lpstr>'cuadro Comparativo analitico'!Área_de_impresión</vt:lpstr>
      <vt:lpstr>JR_PAGE_ANCHOR_0_1</vt:lpstr>
      <vt:lpstr>'cuadro Comparativo analitico'!Títulos_a_imprimir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2025-09-30T19:20:41Z</dcterms:created>
  <dcterms:modified xsi:type="dcterms:W3CDTF">2025-09-30T19:20:41Z</dcterms:modified>
</cp:coreProperties>
</file>