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5B28E6C-1233-4F28-A4ED-D267B5D3DF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analitico'!$A$1:$L$43</definedName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14" i="1"/>
  <c r="J15" i="1"/>
  <c r="J16" i="1"/>
  <c r="J17" i="1"/>
  <c r="J18" i="1"/>
  <c r="J13" i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1" i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<sst xmlns="http://schemas.openxmlformats.org/spreadsheetml/2006/main" count="155" uniqueCount="87">
  <si>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</si>
  <si>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</si>
  <si>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</si>
  <si>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</si>
  <si>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</si>
  <si>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DEL DEPORTE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</si>
  <si>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</si>
  <si>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</si>
  <si>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</si>
  <si>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INSTITUTO NACIONAL DE DEPORTES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</si>
  <si>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</si>
  <si>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</si>
  <si>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</si>
  <si>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FONDO NACIONAL PARA EL FOMENTO DEL DEPORTE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</si>
  <si>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</si>
  <si>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</si>
  <si>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</si>
  <si>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</si>
  <si>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</si>
  <si>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</si>
  <si>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</si>
  <si>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</si>
  <si>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</si>
  <si>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</si>
  <si>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</si>
  <si>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</si>
  <si>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</si>
  <si>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</si>
  <si>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</si>
  <si>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</si>
  <si>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</si>
  <si>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</si>
  <si>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</si>
  <si>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</si>
  <si>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</si>
  <si>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</si>
  <si>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</si>
  <si>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sz val="8"/>
        <rFont val="Times New Roman"/>
        <family val="1"/>
      </rPr>
      <t>*GASTOS-(Subt.25+30+32+34+35) + Item25.01+Intereses y Otros Gastos Financieros de Deuda</t>
    </r>
  </si>
  <si>
    <t>-</t>
  </si>
  <si>
    <r>
      <rPr>
        <b/>
        <sz val="11"/>
        <rFont val="Times New Roman"/>
        <family val="1"/>
      </rPr>
      <t>INGRESOS</t>
    </r>
  </si>
  <si>
    <r>
      <rPr>
        <sz val="11"/>
        <rFont val="Times New Roman"/>
        <family val="1"/>
      </rPr>
      <t>05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</si>
  <si>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</si>
  <si>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01</t>
    </r>
  </si>
  <si>
    <r>
      <rPr>
        <sz val="11"/>
        <rFont val="Times New Roman"/>
        <family val="1"/>
      </rPr>
      <t>Del Sector Privado</t>
    </r>
  </si>
  <si>
    <r>
      <rPr>
        <sz val="11"/>
        <rFont val="Times New Roman"/>
        <family val="1"/>
      </rPr>
      <t>001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</si>
  <si>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</si>
  <si>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08</t>
    </r>
  </si>
  <si>
    <r>
      <rPr>
        <sz val="11"/>
        <rFont val="Times New Roman"/>
        <family val="1"/>
      </rPr>
      <t>OTROS INGRESOS CORRIENTES</t>
    </r>
  </si>
  <si>
    <r>
      <rPr>
        <sz val="11"/>
        <rFont val="Times New Roman"/>
        <family val="1"/>
      </rPr>
      <t>02</t>
    </r>
  </si>
  <si>
    <r>
      <rPr>
        <sz val="11"/>
        <rFont val="Times New Roman"/>
        <family val="1"/>
      </rPr>
      <t>Multas y Sanciones Pecuniarias</t>
    </r>
  </si>
  <si>
    <r>
      <rPr>
        <sz val="11"/>
        <rFont val="Times New Roman"/>
        <family val="1"/>
      </rPr>
      <t>99</t>
    </r>
  </si>
  <si>
    <r>
      <rPr>
        <sz val="11"/>
        <rFont val="Times New Roman"/>
        <family val="1"/>
      </rPr>
      <t>Otros</t>
    </r>
  </si>
  <si>
    <r>
      <rPr>
        <sz val="11"/>
        <rFont val="Times New Roman"/>
        <family val="1"/>
      </rPr>
      <t>09</t>
    </r>
  </si>
  <si>
    <r>
      <rPr>
        <sz val="11"/>
        <rFont val="Times New Roman"/>
        <family val="1"/>
      </rPr>
      <t>APORTE FISCAL</t>
    </r>
  </si>
  <si>
    <r>
      <rPr>
        <sz val="11"/>
        <rFont val="Times New Roman"/>
        <family val="1"/>
      </rPr>
      <t>Libre</t>
    </r>
  </si>
  <si>
    <r>
      <rPr>
        <sz val="11"/>
        <rFont val="Times New Roman"/>
        <family val="1"/>
      </rPr>
      <t>12</t>
    </r>
  </si>
  <si>
    <r>
      <rPr>
        <sz val="11"/>
        <rFont val="Times New Roman"/>
        <family val="1"/>
      </rPr>
      <t>RECUPERACIÓN DE PRÉSTAMOS</t>
    </r>
  </si>
  <si>
    <r>
      <rPr>
        <sz val="11"/>
        <rFont val="Times New Roman"/>
        <family val="1"/>
      </rPr>
      <t>10</t>
    </r>
  </si>
  <si>
    <r>
      <rPr>
        <sz val="11"/>
        <rFont val="Times New Roman"/>
        <family val="1"/>
      </rPr>
      <t>Ingresos por Percibir</t>
    </r>
  </si>
  <si>
    <r>
      <rPr>
        <sz val="11"/>
        <rFont val="Times New Roman"/>
        <family val="1"/>
      </rPr>
      <t>15</t>
    </r>
  </si>
  <si>
    <r>
      <rPr>
        <sz val="11"/>
        <rFont val="Times New Roman"/>
        <family val="1"/>
      </rPr>
      <t>SALDO INICIAL DE CAJA</t>
    </r>
  </si>
  <si>
    <r>
      <rPr>
        <b/>
        <sz val="11"/>
        <rFont val="Times New Roman"/>
        <family val="1"/>
      </rPr>
      <t>GASTOS</t>
    </r>
  </si>
  <si>
    <r>
      <rPr>
        <sz val="11"/>
        <rFont val="Times New Roman"/>
        <family val="1"/>
      </rPr>
      <t>22</t>
    </r>
  </si>
  <si>
    <r>
      <rPr>
        <sz val="11"/>
        <rFont val="Times New Roman"/>
        <family val="1"/>
      </rPr>
      <t>BIENES Y SERVICIOS DE CONSUMO</t>
    </r>
  </si>
  <si>
    <r>
      <rPr>
        <sz val="11"/>
        <rFont val="Times New Roman"/>
        <family val="1"/>
      </rPr>
      <t>24</t>
    </r>
  </si>
  <si>
    <r>
      <rPr>
        <sz val="11"/>
        <rFont val="Times New Roman"/>
        <family val="1"/>
      </rPr>
      <t>Al Sector Privado</t>
    </r>
  </si>
  <si>
    <r>
      <rPr>
        <sz val="11"/>
        <rFont val="Times New Roman"/>
        <family val="1"/>
      </rPr>
      <t>346</t>
    </r>
  </si>
  <si>
    <r>
      <rPr>
        <sz val="11"/>
        <rFont val="Times New Roman"/>
        <family val="1"/>
      </rPr>
      <t>Formación para el Deporte</t>
    </r>
  </si>
  <si>
    <r>
      <rPr>
        <sz val="11"/>
        <rFont val="Times New Roman"/>
        <family val="1"/>
      </rPr>
      <t>347</t>
    </r>
  </si>
  <si>
    <r>
      <rPr>
        <sz val="11"/>
        <rFont val="Times New Roman"/>
        <family val="1"/>
      </rPr>
      <t>Deporte Recreativo</t>
    </r>
  </si>
  <si>
    <r>
      <rPr>
        <sz val="11"/>
        <rFont val="Times New Roman"/>
        <family val="1"/>
      </rPr>
      <t>348</t>
    </r>
  </si>
  <si>
    <r>
      <rPr>
        <sz val="11"/>
        <rFont val="Times New Roman"/>
        <family val="1"/>
      </rPr>
      <t>Deporte de Competición</t>
    </r>
  </si>
  <si>
    <r>
      <rPr>
        <sz val="11"/>
        <rFont val="Times New Roman"/>
        <family val="1"/>
      </rPr>
      <t>349</t>
    </r>
  </si>
  <si>
    <r>
      <rPr>
        <sz val="11"/>
        <rFont val="Times New Roman"/>
        <family val="1"/>
      </rPr>
      <t>Ciencias del Deporte</t>
    </r>
  </si>
  <si>
    <r>
      <rPr>
        <sz val="11"/>
        <rFont val="Times New Roman"/>
        <family val="1"/>
      </rPr>
      <t>03</t>
    </r>
  </si>
  <si>
    <r>
      <rPr>
        <sz val="11"/>
        <rFont val="Times New Roman"/>
        <family val="1"/>
      </rPr>
      <t>A Otras Entidades Públicas</t>
    </r>
  </si>
  <si>
    <r>
      <rPr>
        <sz val="11"/>
        <rFont val="Times New Roman"/>
        <family val="1"/>
      </rPr>
      <t>042</t>
    </r>
  </si>
  <si>
    <r>
      <rPr>
        <sz val="11"/>
        <rFont val="Times New Roman"/>
        <family val="1"/>
      </rPr>
      <t>050</t>
    </r>
  </si>
  <si>
    <r>
      <rPr>
        <sz val="11"/>
        <rFont val="Times New Roman"/>
        <family val="1"/>
      </rPr>
      <t>051</t>
    </r>
  </si>
  <si>
    <r>
      <rPr>
        <sz val="11"/>
        <rFont val="Times New Roman"/>
        <family val="1"/>
      </rPr>
      <t>25</t>
    </r>
  </si>
  <si>
    <r>
      <rPr>
        <sz val="11"/>
        <rFont val="Times New Roman"/>
        <family val="1"/>
      </rPr>
      <t>INTEGROS AL FISCO</t>
    </r>
  </si>
  <si>
    <r>
      <rPr>
        <sz val="11"/>
        <rFont val="Times New Roman"/>
        <family val="1"/>
      </rPr>
      <t>Otros Integros al Fisco</t>
    </r>
  </si>
  <si>
    <r>
      <rPr>
        <sz val="11"/>
        <rFont val="Times New Roman"/>
        <family val="1"/>
      </rPr>
      <t>34</t>
    </r>
  </si>
  <si>
    <r>
      <rPr>
        <sz val="11"/>
        <rFont val="Times New Roman"/>
        <family val="1"/>
      </rPr>
      <t>SERVICIO DE LA DEUDA</t>
    </r>
  </si>
  <si>
    <r>
      <rPr>
        <sz val="11"/>
        <rFont val="Times New Roman"/>
        <family val="1"/>
      </rPr>
      <t>07</t>
    </r>
  </si>
  <si>
    <r>
      <rPr>
        <sz val="11"/>
        <rFont val="Times New Roman"/>
        <family val="1"/>
      </rPr>
      <t>Deuda Flotante</t>
    </r>
  </si>
  <si>
    <r>
      <rPr>
        <b/>
        <sz val="11"/>
        <rFont val="Times New Roman"/>
        <family val="1"/>
      </rPr>
      <t>Gasto Estado de Operaciones*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</si>
</sst>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#,##0%"/>
  </numFmts>
  <fonts count="16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9" fillId="30" borderId="8" xfId="0" applyFont="1" applyFill="1" applyBorder="1" applyAlignment="1">
      <alignment horizontal="center" vertical="top" wrapText="1"/>
    </xf>
    <xf numFmtId="0" fontId="10" fillId="31" borderId="8" xfId="0" applyFont="1" applyFill="1" applyBorder="1" applyAlignment="1">
      <alignment horizontal="left" vertical="top" wrapText="1"/>
    </xf>
    <xf numFmtId="3" fontId="10" fillId="32" borderId="8" xfId="0" applyNumberFormat="1" applyFont="1" applyFill="1" applyBorder="1" applyAlignment="1">
      <alignment horizontal="right" vertical="top" wrapText="1"/>
    </xf>
    <xf numFmtId="164" fontId="10" fillId="33" borderId="8" xfId="0" applyNumberFormat="1" applyFont="1" applyFill="1" applyBorder="1" applyAlignment="1">
      <alignment horizontal="right" vertical="top" wrapText="1"/>
    </xf>
    <xf numFmtId="0" fontId="9" fillId="34" borderId="12" xfId="0" applyFont="1" applyFill="1" applyBorder="1" applyAlignment="1">
      <alignment horizontal="center" vertical="top" wrapText="1"/>
    </xf>
    <xf numFmtId="0" fontId="9" fillId="35" borderId="12" xfId="0" applyFont="1" applyFill="1" applyBorder="1" applyAlignment="1">
      <alignment horizontal="left" vertical="top" wrapText="1"/>
    </xf>
    <xf numFmtId="3" fontId="13" fillId="36" borderId="12" xfId="0" applyNumberFormat="1" applyFont="1" applyFill="1" applyBorder="1" applyAlignment="1">
      <alignment horizontal="right" vertical="top" wrapText="1"/>
    </xf>
    <xf numFmtId="3" fontId="14" fillId="37" borderId="12" xfId="0" applyNumberFormat="1" applyFont="1" applyFill="1" applyBorder="1" applyAlignment="1" applyProtection="1">
      <alignment wrapText="1"/>
      <protection locked="0"/>
    </xf>
    <xf numFmtId="165" fontId="9" fillId="38" borderId="12" xfId="0" applyNumberFormat="1" applyFont="1" applyFill="1" applyBorder="1" applyAlignment="1">
      <alignment horizontal="right" vertical="top" wrapText="1"/>
    </xf>
    <xf numFmtId="164" fontId="9" fillId="38" borderId="12" xfId="0" applyNumberFormat="1" applyFont="1" applyFill="1" applyBorder="1" applyAlignment="1">
      <alignment horizontal="right" vertical="top" wrapText="1"/>
    </xf>
    <xf numFmtId="0" fontId="9" fillId="44" borderId="12" xfId="0" applyFont="1" applyFill="1" applyBorder="1" applyAlignment="1">
      <alignment horizontal="center" vertical="top" wrapText="1"/>
    </xf>
    <xf numFmtId="0" fontId="9" fillId="44" borderId="12" xfId="0" applyFont="1" applyFill="1" applyBorder="1" applyAlignment="1">
      <alignment horizontal="left" vertical="top" wrapText="1"/>
    </xf>
    <xf numFmtId="3" fontId="9" fillId="44" borderId="12" xfId="0" applyNumberFormat="1" applyFont="1" applyFill="1" applyBorder="1" applyAlignment="1">
      <alignment horizontal="right" vertical="top" wrapText="1"/>
    </xf>
    <xf numFmtId="164" fontId="9" fillId="44" borderId="12" xfId="0" applyNumberFormat="1" applyFont="1" applyFill="1" applyBorder="1" applyAlignment="1">
      <alignment horizontal="right" vertical="top" wrapText="1"/>
    </xf>
    <xf numFmtId="3" fontId="15" fillId="32" borderId="8" xfId="0" applyNumberFormat="1" applyFont="1" applyFill="1" applyBorder="1" applyAlignment="1">
      <alignment horizontal="right" vertical="top" wrapText="1"/>
    </xf>
    <xf numFmtId="0" fontId="9" fillId="34" borderId="13" xfId="0" applyFont="1" applyFill="1" applyBorder="1" applyAlignment="1">
      <alignment horizontal="center" vertical="top" wrapText="1"/>
    </xf>
    <xf numFmtId="0" fontId="9" fillId="35" borderId="13" xfId="0" applyFont="1" applyFill="1" applyBorder="1" applyAlignment="1">
      <alignment horizontal="left" vertical="top" wrapText="1"/>
    </xf>
    <xf numFmtId="3" fontId="13" fillId="36" borderId="13" xfId="0" applyNumberFormat="1" applyFont="1" applyFill="1" applyBorder="1" applyAlignment="1">
      <alignment horizontal="right" vertical="top" wrapText="1"/>
    </xf>
    <xf numFmtId="3" fontId="14" fillId="37" borderId="13" xfId="0" applyNumberFormat="1" applyFont="1" applyFill="1" applyBorder="1" applyAlignment="1" applyProtection="1">
      <alignment wrapText="1"/>
      <protection locked="0"/>
    </xf>
    <xf numFmtId="165" fontId="9" fillId="38" borderId="13" xfId="0" applyNumberFormat="1" applyFont="1" applyFill="1" applyBorder="1" applyAlignment="1">
      <alignment horizontal="right" vertical="top" wrapText="1"/>
    </xf>
    <xf numFmtId="3" fontId="10" fillId="41" borderId="9" xfId="0" applyNumberFormat="1" applyFont="1" applyFill="1" applyBorder="1" applyAlignment="1">
      <alignment horizontal="right" vertical="center" wrapText="1"/>
    </xf>
    <xf numFmtId="164" fontId="10" fillId="42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10" fillId="39" borderId="9" xfId="0" applyFont="1" applyFill="1" applyBorder="1" applyAlignment="1">
      <alignment horizontal="left" vertical="top" wrapText="1"/>
    </xf>
    <xf numFmtId="0" fontId="10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9" fillId="34" borderId="14" xfId="0" applyFont="1" applyFill="1" applyBorder="1" applyAlignment="1">
      <alignment horizontal="center" vertical="top" wrapText="1"/>
    </xf>
    <xf numFmtId="0" fontId="9" fillId="35" borderId="14" xfId="0" applyFont="1" applyFill="1" applyBorder="1" applyAlignment="1">
      <alignment horizontal="left" vertical="top" wrapText="1"/>
    </xf>
    <xf numFmtId="3" fontId="13" fillId="36" borderId="14" xfId="0" applyNumberFormat="1" applyFont="1" applyFill="1" applyBorder="1" applyAlignment="1">
      <alignment horizontal="right" vertical="top" wrapText="1"/>
    </xf>
    <xf numFmtId="3" fontId="14" fillId="37" borderId="14" xfId="0" applyNumberFormat="1" applyFont="1" applyFill="1" applyBorder="1" applyAlignment="1" applyProtection="1">
      <alignment wrapText="1"/>
      <protection locked="0"/>
    </xf>
    <xf numFmtId="165" fontId="9" fillId="38" borderId="14" xfId="0" applyNumberFormat="1" applyFont="1" applyFill="1" applyBorder="1" applyAlignment="1">
      <alignment horizontal="right" vertical="top" wrapText="1"/>
    </xf>
    <xf numFmtId="164" fontId="9" fillId="38" borderId="1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3"/>
  <sheetViews>
    <sheetView tabSelected="1" zoomScaleNormal="100" workbookViewId="0">
      <selection activeCell="A35" sqref="A35:K35"/>
    </sheetView>
  </sheetViews>
  <sheetFormatPr baseColWidth="10" defaultColWidth="8.85546875" defaultRowHeight="15" x14ac:dyDescent="0.25"/>
  <cols>
    <col min="1" max="1" width="4.7109375" customWidth="1"/>
    <col min="2" max="2" width="5" customWidth="1"/>
    <col min="3" max="3" width="4.7109375" customWidth="1"/>
    <col min="4" max="4" width="41" customWidth="1"/>
    <col min="5" max="6" width="13.28515625" customWidth="1"/>
    <col min="7" max="7" width="13.85546875" customWidth="1"/>
    <col min="8" max="8" width="13.7109375" customWidth="1"/>
    <col min="9" max="9" width="14.5703125" customWidth="1"/>
    <col min="10" max="10" width="12.85546875" bestFit="1" customWidth="1"/>
    <col min="11" max="11" width="12.7109375" bestFit="1" customWidth="1"/>
    <col min="12" max="12" width="5.42578125" customWidth="1"/>
  </cols>
  <sheetData>
    <row r="1" spans="1:12" ht="16.899999999999999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</row>
    <row r="2" spans="1:12" ht="16.899999999999999" customHeight="1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</row>
    <row r="3" spans="1:12" ht="1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</row>
    <row r="4" spans="1:12" ht="1.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6" t="s">
        <v>4</v>
      </c>
      <c r="B5" s="37"/>
      <c r="C5" s="38" t="s">
        <v>5</v>
      </c>
      <c r="D5" s="39"/>
      <c r="E5" s="39"/>
      <c r="F5" s="3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6" t="s">
        <v>8</v>
      </c>
      <c r="B6" s="47"/>
      <c r="C6" s="48" t="s">
        <v>9</v>
      </c>
      <c r="D6" s="49"/>
      <c r="E6" s="49"/>
      <c r="F6" s="49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50" t="s">
        <v>12</v>
      </c>
      <c r="B7" s="51"/>
      <c r="C7" s="52" t="s">
        <v>13</v>
      </c>
      <c r="D7" s="53"/>
      <c r="E7" s="53"/>
      <c r="F7" s="53"/>
      <c r="G7" s="1"/>
      <c r="H7" s="2" t="s">
        <v>14</v>
      </c>
      <c r="I7" s="2" t="s">
        <v>11</v>
      </c>
      <c r="J7" s="1"/>
      <c r="K7" s="1"/>
      <c r="L7" s="1"/>
    </row>
    <row r="8" spans="1:12" ht="12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54" t="s">
        <v>16</v>
      </c>
      <c r="B9" s="54" t="s">
        <v>17</v>
      </c>
      <c r="C9" s="54" t="s">
        <v>18</v>
      </c>
      <c r="D9" s="54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79.900000000000006" customHeight="1" x14ac:dyDescent="0.25">
      <c r="A10" s="55"/>
      <c r="B10" s="55"/>
      <c r="C10" s="55"/>
      <c r="D10" s="55"/>
      <c r="E10" s="6" t="s">
        <v>27</v>
      </c>
      <c r="F10" s="7" t="s">
        <v>28</v>
      </c>
      <c r="G10" s="7" t="s">
        <v>29</v>
      </c>
      <c r="H10" s="7" t="s">
        <v>30</v>
      </c>
      <c r="I10" s="7" t="s">
        <v>31</v>
      </c>
      <c r="J10" s="40" t="s">
        <v>32</v>
      </c>
      <c r="K10" s="40" t="s">
        <v>33</v>
      </c>
      <c r="L10" s="1"/>
    </row>
    <row r="11" spans="1:12" ht="25.15" customHeight="1" x14ac:dyDescent="0.25">
      <c r="A11" s="55"/>
      <c r="B11" s="55"/>
      <c r="C11" s="55"/>
      <c r="D11" s="55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39</v>
      </c>
      <c r="E12" s="12">
        <v>3785295</v>
      </c>
      <c r="F12" s="12">
        <v>3790093</v>
      </c>
      <c r="G12" s="12">
        <v>3120754</v>
      </c>
      <c r="H12" s="12">
        <v>3902638</v>
      </c>
      <c r="I12" s="12">
        <v>3816626</v>
      </c>
      <c r="J12" s="12">
        <f>I12-H12</f>
        <v>-86012</v>
      </c>
      <c r="K12" s="13">
        <f>(J12/H12)</f>
        <v>-2.2039451263478702E-2</v>
      </c>
      <c r="L12" s="1"/>
    </row>
    <row r="13" spans="1:12" ht="15" customHeight="1" x14ac:dyDescent="0.25">
      <c r="A13" s="14" t="s">
        <v>40</v>
      </c>
      <c r="B13" s="14" t="s">
        <v>36</v>
      </c>
      <c r="C13" s="14" t="s">
        <v>36</v>
      </c>
      <c r="D13" s="15" t="s">
        <v>41</v>
      </c>
      <c r="E13" s="16">
        <v>10</v>
      </c>
      <c r="F13" s="16">
        <v>10</v>
      </c>
      <c r="G13" s="16">
        <v>0</v>
      </c>
      <c r="H13" s="16">
        <v>10</v>
      </c>
      <c r="I13" s="16">
        <v>10</v>
      </c>
      <c r="J13" s="17">
        <f>+I13-H13</f>
        <v>0</v>
      </c>
      <c r="K13" s="18">
        <v>0</v>
      </c>
      <c r="L13" s="1"/>
    </row>
    <row r="14" spans="1:12" ht="15" customHeight="1" x14ac:dyDescent="0.25">
      <c r="A14" s="14" t="s">
        <v>36</v>
      </c>
      <c r="B14" s="14" t="s">
        <v>42</v>
      </c>
      <c r="C14" s="14" t="s">
        <v>36</v>
      </c>
      <c r="D14" s="15" t="s">
        <v>43</v>
      </c>
      <c r="E14" s="16">
        <v>10</v>
      </c>
      <c r="F14" s="16">
        <v>10</v>
      </c>
      <c r="G14" s="16">
        <v>0</v>
      </c>
      <c r="H14" s="16">
        <v>10</v>
      </c>
      <c r="I14" s="16">
        <v>10</v>
      </c>
      <c r="J14" s="17">
        <f t="shared" ref="J14:J18" si="0">+I14-H14</f>
        <v>0</v>
      </c>
      <c r="K14" s="18">
        <v>0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44</v>
      </c>
      <c r="D15" s="15" t="s">
        <v>45</v>
      </c>
      <c r="E15" s="16">
        <v>10</v>
      </c>
      <c r="F15" s="16">
        <v>10</v>
      </c>
      <c r="G15" s="16">
        <v>0</v>
      </c>
      <c r="H15" s="16">
        <v>10</v>
      </c>
      <c r="I15" s="16">
        <v>10</v>
      </c>
      <c r="J15" s="17">
        <f t="shared" si="0"/>
        <v>0</v>
      </c>
      <c r="K15" s="18">
        <v>0</v>
      </c>
      <c r="L15" s="1"/>
    </row>
    <row r="16" spans="1:12" ht="15" customHeight="1" x14ac:dyDescent="0.25">
      <c r="A16" s="14" t="s">
        <v>46</v>
      </c>
      <c r="B16" s="14" t="s">
        <v>36</v>
      </c>
      <c r="C16" s="14" t="s">
        <v>36</v>
      </c>
      <c r="D16" s="15" t="s">
        <v>47</v>
      </c>
      <c r="E16" s="16">
        <v>139019</v>
      </c>
      <c r="F16" s="16">
        <v>139019</v>
      </c>
      <c r="G16" s="16">
        <v>184171</v>
      </c>
      <c r="H16" s="16">
        <v>143328</v>
      </c>
      <c r="I16" s="16">
        <v>143328</v>
      </c>
      <c r="J16" s="17">
        <f t="shared" si="0"/>
        <v>0</v>
      </c>
      <c r="K16" s="18">
        <v>0</v>
      </c>
      <c r="L16" s="1"/>
    </row>
    <row r="17" spans="1:12" ht="15" customHeight="1" x14ac:dyDescent="0.25">
      <c r="A17" s="14" t="s">
        <v>36</v>
      </c>
      <c r="B17" s="14" t="s">
        <v>48</v>
      </c>
      <c r="C17" s="14" t="s">
        <v>36</v>
      </c>
      <c r="D17" s="15" t="s">
        <v>49</v>
      </c>
      <c r="E17" s="16">
        <v>10</v>
      </c>
      <c r="F17" s="16">
        <v>10</v>
      </c>
      <c r="G17" s="16">
        <v>330</v>
      </c>
      <c r="H17" s="16">
        <v>10</v>
      </c>
      <c r="I17" s="16">
        <v>10</v>
      </c>
      <c r="J17" s="17">
        <f t="shared" si="0"/>
        <v>0</v>
      </c>
      <c r="K17" s="18">
        <v>0</v>
      </c>
      <c r="L17" s="1"/>
    </row>
    <row r="18" spans="1:12" ht="15" customHeight="1" x14ac:dyDescent="0.25">
      <c r="A18" s="14" t="s">
        <v>36</v>
      </c>
      <c r="B18" s="14" t="s">
        <v>50</v>
      </c>
      <c r="C18" s="14" t="s">
        <v>36</v>
      </c>
      <c r="D18" s="15" t="s">
        <v>51</v>
      </c>
      <c r="E18" s="16">
        <v>139009</v>
      </c>
      <c r="F18" s="16">
        <v>139009</v>
      </c>
      <c r="G18" s="16">
        <v>183841</v>
      </c>
      <c r="H18" s="16">
        <v>143318</v>
      </c>
      <c r="I18" s="16">
        <v>143318</v>
      </c>
      <c r="J18" s="17">
        <f t="shared" si="0"/>
        <v>0</v>
      </c>
      <c r="K18" s="18">
        <v>0</v>
      </c>
      <c r="L18" s="1"/>
    </row>
    <row r="19" spans="1:12" ht="15" customHeight="1" x14ac:dyDescent="0.25">
      <c r="A19" s="14" t="s">
        <v>52</v>
      </c>
      <c r="B19" s="14" t="s">
        <v>36</v>
      </c>
      <c r="C19" s="14" t="s">
        <v>36</v>
      </c>
      <c r="D19" s="15" t="s">
        <v>53</v>
      </c>
      <c r="E19" s="16">
        <v>3646256</v>
      </c>
      <c r="F19" s="16">
        <v>3638369</v>
      </c>
      <c r="G19" s="16">
        <v>2936443</v>
      </c>
      <c r="H19" s="16">
        <v>3759290</v>
      </c>
      <c r="I19" s="16">
        <v>3673268</v>
      </c>
      <c r="J19" s="16">
        <f>I19-H19</f>
        <v>-86022</v>
      </c>
      <c r="K19" s="19">
        <f>(J19/H19)</f>
        <v>-2.2882512389307556E-2</v>
      </c>
      <c r="L19" s="1"/>
    </row>
    <row r="20" spans="1:12" ht="15" customHeight="1" x14ac:dyDescent="0.25">
      <c r="A20" s="14" t="s">
        <v>36</v>
      </c>
      <c r="B20" s="14" t="s">
        <v>42</v>
      </c>
      <c r="C20" s="14" t="s">
        <v>36</v>
      </c>
      <c r="D20" s="15" t="s">
        <v>54</v>
      </c>
      <c r="E20" s="16">
        <v>3646256</v>
      </c>
      <c r="F20" s="16">
        <v>3638369</v>
      </c>
      <c r="G20" s="16">
        <v>2936443</v>
      </c>
      <c r="H20" s="16">
        <v>3759290</v>
      </c>
      <c r="I20" s="16">
        <v>3673268</v>
      </c>
      <c r="J20" s="16">
        <f>I20-H20</f>
        <v>-86022</v>
      </c>
      <c r="K20" s="19">
        <f>(J20/H20)</f>
        <v>-2.2882512389307556E-2</v>
      </c>
      <c r="L20" s="1"/>
    </row>
    <row r="21" spans="1:12" ht="15" customHeight="1" x14ac:dyDescent="0.25">
      <c r="A21" s="14" t="s">
        <v>55</v>
      </c>
      <c r="B21" s="14" t="s">
        <v>36</v>
      </c>
      <c r="C21" s="14" t="s">
        <v>36</v>
      </c>
      <c r="D21" s="15" t="s">
        <v>56</v>
      </c>
      <c r="E21" s="16">
        <v>0</v>
      </c>
      <c r="F21" s="16">
        <v>10</v>
      </c>
      <c r="G21" s="16">
        <v>140</v>
      </c>
      <c r="H21" s="16">
        <v>0</v>
      </c>
      <c r="I21" s="16">
        <v>10</v>
      </c>
      <c r="J21" s="16">
        <f>I21-H21</f>
        <v>10</v>
      </c>
      <c r="K21" s="18">
        <v>0</v>
      </c>
      <c r="L21" s="1"/>
    </row>
    <row r="22" spans="1:12" ht="15" customHeight="1" x14ac:dyDescent="0.25">
      <c r="A22" s="20" t="s">
        <v>36</v>
      </c>
      <c r="B22" s="20" t="s">
        <v>57</v>
      </c>
      <c r="C22" s="20" t="s">
        <v>36</v>
      </c>
      <c r="D22" s="21" t="s">
        <v>58</v>
      </c>
      <c r="E22" s="22">
        <v>0</v>
      </c>
      <c r="F22" s="22">
        <v>0</v>
      </c>
      <c r="G22" s="22">
        <v>0</v>
      </c>
      <c r="H22" s="22">
        <v>0</v>
      </c>
      <c r="I22" s="22">
        <v>10</v>
      </c>
      <c r="J22" s="22">
        <f t="shared" ref="J22" si="1">I22-H22</f>
        <v>10</v>
      </c>
      <c r="K22" s="23" t="s">
        <v>38</v>
      </c>
      <c r="L22" s="1"/>
    </row>
    <row r="23" spans="1:12" ht="15" customHeight="1" x14ac:dyDescent="0.25">
      <c r="A23" s="14" t="s">
        <v>59</v>
      </c>
      <c r="B23" s="14" t="s">
        <v>36</v>
      </c>
      <c r="C23" s="14" t="s">
        <v>36</v>
      </c>
      <c r="D23" s="15" t="s">
        <v>60</v>
      </c>
      <c r="E23" s="16">
        <v>10</v>
      </c>
      <c r="F23" s="16">
        <v>12685</v>
      </c>
      <c r="G23" s="16">
        <v>0</v>
      </c>
      <c r="H23" s="16">
        <v>10</v>
      </c>
      <c r="I23" s="16">
        <v>10</v>
      </c>
      <c r="J23" s="17">
        <v>0</v>
      </c>
      <c r="K23" s="18">
        <v>0</v>
      </c>
      <c r="L23" s="1"/>
    </row>
    <row r="24" spans="1:12" ht="15" customHeight="1" x14ac:dyDescent="0.25">
      <c r="A24" s="10" t="s">
        <v>36</v>
      </c>
      <c r="B24" s="10" t="s">
        <v>36</v>
      </c>
      <c r="C24" s="10" t="s">
        <v>36</v>
      </c>
      <c r="D24" s="11" t="s">
        <v>61</v>
      </c>
      <c r="E24" s="24">
        <v>3785295</v>
      </c>
      <c r="F24" s="24">
        <v>3790093</v>
      </c>
      <c r="G24" s="24">
        <v>3128387</v>
      </c>
      <c r="H24" s="24">
        <v>3902638</v>
      </c>
      <c r="I24" s="24">
        <v>3816626</v>
      </c>
      <c r="J24" s="24">
        <f t="shared" ref="J24:J35" si="2">I24-H24</f>
        <v>-86012</v>
      </c>
      <c r="K24" s="13">
        <f t="shared" ref="K24:K35" si="3">(J24/H24)</f>
        <v>-2.2039451263478702E-2</v>
      </c>
      <c r="L24" s="1"/>
    </row>
    <row r="25" spans="1:12" ht="15" customHeight="1" x14ac:dyDescent="0.25">
      <c r="A25" s="14" t="s">
        <v>62</v>
      </c>
      <c r="B25" s="14" t="s">
        <v>36</v>
      </c>
      <c r="C25" s="14" t="s">
        <v>36</v>
      </c>
      <c r="D25" s="15" t="s">
        <v>63</v>
      </c>
      <c r="E25" s="16">
        <v>157535</v>
      </c>
      <c r="F25" s="16">
        <v>149658</v>
      </c>
      <c r="G25" s="16">
        <v>58423</v>
      </c>
      <c r="H25" s="16">
        <v>162418</v>
      </c>
      <c r="I25" s="16">
        <v>151211</v>
      </c>
      <c r="J25" s="16">
        <f t="shared" si="2"/>
        <v>-11207</v>
      </c>
      <c r="K25" s="19">
        <f t="shared" si="3"/>
        <v>-6.9000972798581445E-2</v>
      </c>
      <c r="L25" s="1"/>
    </row>
    <row r="26" spans="1:12" ht="15" customHeight="1" x14ac:dyDescent="0.25">
      <c r="A26" s="14" t="s">
        <v>64</v>
      </c>
      <c r="B26" s="14" t="s">
        <v>36</v>
      </c>
      <c r="C26" s="14" t="s">
        <v>36</v>
      </c>
      <c r="D26" s="15" t="s">
        <v>41</v>
      </c>
      <c r="E26" s="16">
        <v>3627740</v>
      </c>
      <c r="F26" s="16">
        <v>3627740</v>
      </c>
      <c r="G26" s="16">
        <v>3057279</v>
      </c>
      <c r="H26" s="16">
        <v>3740200</v>
      </c>
      <c r="I26" s="16">
        <v>3665395</v>
      </c>
      <c r="J26" s="16">
        <f t="shared" si="2"/>
        <v>-74805</v>
      </c>
      <c r="K26" s="19">
        <f t="shared" si="3"/>
        <v>-2.0000267365381529E-2</v>
      </c>
      <c r="L26" s="1"/>
    </row>
    <row r="27" spans="1:12" ht="15" customHeight="1" x14ac:dyDescent="0.25">
      <c r="A27" s="14" t="s">
        <v>36</v>
      </c>
      <c r="B27" s="14" t="s">
        <v>42</v>
      </c>
      <c r="C27" s="14" t="s">
        <v>36</v>
      </c>
      <c r="D27" s="15" t="s">
        <v>65</v>
      </c>
      <c r="E27" s="16">
        <v>3338386</v>
      </c>
      <c r="F27" s="16">
        <v>3338386</v>
      </c>
      <c r="G27" s="16">
        <v>2887247</v>
      </c>
      <c r="H27" s="16">
        <v>3441876</v>
      </c>
      <c r="I27" s="16">
        <v>3373038</v>
      </c>
      <c r="J27" s="16">
        <f t="shared" si="2"/>
        <v>-68838</v>
      </c>
      <c r="K27" s="19">
        <f t="shared" si="3"/>
        <v>-2.0000139458830009E-2</v>
      </c>
      <c r="L27" s="1"/>
    </row>
    <row r="28" spans="1:12" ht="15" customHeight="1" x14ac:dyDescent="0.25">
      <c r="A28" s="14" t="s">
        <v>36</v>
      </c>
      <c r="B28" s="14" t="s">
        <v>36</v>
      </c>
      <c r="C28" s="14" t="s">
        <v>66</v>
      </c>
      <c r="D28" s="15" t="s">
        <v>67</v>
      </c>
      <c r="E28" s="16">
        <v>610046</v>
      </c>
      <c r="F28" s="16">
        <v>610046</v>
      </c>
      <c r="G28" s="16">
        <v>568870</v>
      </c>
      <c r="H28" s="16">
        <v>628957</v>
      </c>
      <c r="I28" s="16">
        <v>616378</v>
      </c>
      <c r="J28" s="16">
        <f t="shared" si="2"/>
        <v>-12579</v>
      </c>
      <c r="K28" s="19">
        <f t="shared" si="3"/>
        <v>-1.9999777409266454E-2</v>
      </c>
      <c r="L28" s="1"/>
    </row>
    <row r="29" spans="1:12" ht="15" customHeight="1" x14ac:dyDescent="0.25">
      <c r="A29" s="14" t="s">
        <v>36</v>
      </c>
      <c r="B29" s="14" t="s">
        <v>36</v>
      </c>
      <c r="C29" s="14" t="s">
        <v>68</v>
      </c>
      <c r="D29" s="15" t="s">
        <v>69</v>
      </c>
      <c r="E29" s="16">
        <v>1332854</v>
      </c>
      <c r="F29" s="16">
        <v>1332854</v>
      </c>
      <c r="G29" s="16">
        <v>1243355</v>
      </c>
      <c r="H29" s="16">
        <v>1374173</v>
      </c>
      <c r="I29" s="16">
        <v>1346689</v>
      </c>
      <c r="J29" s="16">
        <f t="shared" si="2"/>
        <v>-27484</v>
      </c>
      <c r="K29" s="19">
        <f t="shared" si="3"/>
        <v>-2.0000392963622483E-2</v>
      </c>
      <c r="L29" s="1"/>
    </row>
    <row r="30" spans="1:12" ht="15" customHeight="1" x14ac:dyDescent="0.25">
      <c r="A30" s="14" t="s">
        <v>36</v>
      </c>
      <c r="B30" s="14" t="s">
        <v>36</v>
      </c>
      <c r="C30" s="14" t="s">
        <v>70</v>
      </c>
      <c r="D30" s="15" t="s">
        <v>71</v>
      </c>
      <c r="E30" s="16">
        <v>1377827</v>
      </c>
      <c r="F30" s="16">
        <v>1377827</v>
      </c>
      <c r="G30" s="16">
        <v>1060803</v>
      </c>
      <c r="H30" s="16">
        <v>1420540</v>
      </c>
      <c r="I30" s="16">
        <v>1392128</v>
      </c>
      <c r="J30" s="16">
        <f t="shared" si="2"/>
        <v>-28412</v>
      </c>
      <c r="K30" s="19">
        <f t="shared" si="3"/>
        <v>-2.0000844749179889E-2</v>
      </c>
      <c r="L30" s="1"/>
    </row>
    <row r="31" spans="1:12" ht="15" customHeight="1" x14ac:dyDescent="0.25">
      <c r="A31" s="14" t="s">
        <v>36</v>
      </c>
      <c r="B31" s="14" t="s">
        <v>36</v>
      </c>
      <c r="C31" s="14" t="s">
        <v>72</v>
      </c>
      <c r="D31" s="15" t="s">
        <v>73</v>
      </c>
      <c r="E31" s="16">
        <v>17659</v>
      </c>
      <c r="F31" s="16">
        <v>17659</v>
      </c>
      <c r="G31" s="16">
        <v>14219</v>
      </c>
      <c r="H31" s="16">
        <v>18206</v>
      </c>
      <c r="I31" s="16">
        <v>17843</v>
      </c>
      <c r="J31" s="16">
        <f t="shared" si="2"/>
        <v>-363</v>
      </c>
      <c r="K31" s="19">
        <f t="shared" si="3"/>
        <v>-1.9938481819180488E-2</v>
      </c>
      <c r="L31" s="1"/>
    </row>
    <row r="32" spans="1:12" ht="15" customHeight="1" x14ac:dyDescent="0.25">
      <c r="A32" s="14" t="s">
        <v>36</v>
      </c>
      <c r="B32" s="14" t="s">
        <v>74</v>
      </c>
      <c r="C32" s="14" t="s">
        <v>36</v>
      </c>
      <c r="D32" s="15" t="s">
        <v>75</v>
      </c>
      <c r="E32" s="16">
        <v>289354</v>
      </c>
      <c r="F32" s="16">
        <v>289354</v>
      </c>
      <c r="G32" s="16">
        <v>170032</v>
      </c>
      <c r="H32" s="16">
        <v>298324</v>
      </c>
      <c r="I32" s="16">
        <v>292357</v>
      </c>
      <c r="J32" s="16">
        <f t="shared" si="2"/>
        <v>-5967</v>
      </c>
      <c r="K32" s="19">
        <f t="shared" si="3"/>
        <v>-2.0001743071291617E-2</v>
      </c>
      <c r="L32" s="1"/>
    </row>
    <row r="33" spans="1:12" ht="15" customHeight="1" x14ac:dyDescent="0.25">
      <c r="A33" s="14" t="s">
        <v>36</v>
      </c>
      <c r="B33" s="14" t="s">
        <v>36</v>
      </c>
      <c r="C33" s="14" t="s">
        <v>76</v>
      </c>
      <c r="D33" s="15" t="s">
        <v>73</v>
      </c>
      <c r="E33" s="16">
        <v>14559</v>
      </c>
      <c r="F33" s="16">
        <v>14559</v>
      </c>
      <c r="G33" s="16">
        <v>12484</v>
      </c>
      <c r="H33" s="16">
        <v>15010</v>
      </c>
      <c r="I33" s="16">
        <v>14710</v>
      </c>
      <c r="J33" s="16">
        <f t="shared" si="2"/>
        <v>-300</v>
      </c>
      <c r="K33" s="19">
        <f t="shared" si="3"/>
        <v>-1.9986675549633577E-2</v>
      </c>
      <c r="L33" s="1"/>
    </row>
    <row r="34" spans="1:12" ht="15" customHeight="1" x14ac:dyDescent="0.25">
      <c r="A34" s="14" t="s">
        <v>36</v>
      </c>
      <c r="B34" s="14" t="s">
        <v>36</v>
      </c>
      <c r="C34" s="14" t="s">
        <v>77</v>
      </c>
      <c r="D34" s="15" t="s">
        <v>67</v>
      </c>
      <c r="E34" s="16">
        <v>131739</v>
      </c>
      <c r="F34" s="16">
        <v>131739</v>
      </c>
      <c r="G34" s="16">
        <v>72625</v>
      </c>
      <c r="H34" s="16">
        <v>135823</v>
      </c>
      <c r="I34" s="16">
        <v>133106</v>
      </c>
      <c r="J34" s="16">
        <f t="shared" si="2"/>
        <v>-2717</v>
      </c>
      <c r="K34" s="19">
        <f t="shared" si="3"/>
        <v>-2.0003975762573348E-2</v>
      </c>
      <c r="L34" s="1"/>
    </row>
    <row r="35" spans="1:12" ht="15" customHeight="1" x14ac:dyDescent="0.25">
      <c r="A35" s="25" t="s">
        <v>36</v>
      </c>
      <c r="B35" s="25" t="s">
        <v>36</v>
      </c>
      <c r="C35" s="25" t="s">
        <v>78</v>
      </c>
      <c r="D35" s="26" t="s">
        <v>69</v>
      </c>
      <c r="E35" s="27">
        <v>143056</v>
      </c>
      <c r="F35" s="27">
        <v>143056</v>
      </c>
      <c r="G35" s="27">
        <v>84923</v>
      </c>
      <c r="H35" s="27">
        <v>147491</v>
      </c>
      <c r="I35" s="27">
        <v>144541</v>
      </c>
      <c r="J35" s="27">
        <f t="shared" si="2"/>
        <v>-2950</v>
      </c>
      <c r="K35" s="61">
        <f t="shared" si="3"/>
        <v>-2.0001220413448956E-2</v>
      </c>
      <c r="L35" s="1"/>
    </row>
    <row r="36" spans="1:12" ht="15" customHeight="1" x14ac:dyDescent="0.25">
      <c r="A36" s="56" t="s">
        <v>79</v>
      </c>
      <c r="B36" s="56" t="s">
        <v>36</v>
      </c>
      <c r="C36" s="56" t="s">
        <v>36</v>
      </c>
      <c r="D36" s="57" t="s">
        <v>80</v>
      </c>
      <c r="E36" s="58">
        <v>10</v>
      </c>
      <c r="F36" s="58">
        <v>10</v>
      </c>
      <c r="G36" s="58">
        <v>0</v>
      </c>
      <c r="H36" s="58">
        <v>10</v>
      </c>
      <c r="I36" s="58">
        <v>10</v>
      </c>
      <c r="J36" s="59">
        <v>0</v>
      </c>
      <c r="K36" s="60">
        <v>0</v>
      </c>
      <c r="L36" s="1"/>
    </row>
    <row r="37" spans="1:12" ht="15" customHeight="1" x14ac:dyDescent="0.25">
      <c r="A37" s="14" t="s">
        <v>36</v>
      </c>
      <c r="B37" s="14" t="s">
        <v>50</v>
      </c>
      <c r="C37" s="14" t="s">
        <v>36</v>
      </c>
      <c r="D37" s="15" t="s">
        <v>81</v>
      </c>
      <c r="E37" s="16">
        <v>10</v>
      </c>
      <c r="F37" s="16">
        <v>10</v>
      </c>
      <c r="G37" s="16">
        <v>0</v>
      </c>
      <c r="H37" s="16">
        <v>10</v>
      </c>
      <c r="I37" s="16">
        <v>10</v>
      </c>
      <c r="J37" s="17">
        <v>0</v>
      </c>
      <c r="K37" s="18">
        <v>0</v>
      </c>
      <c r="L37" s="1"/>
    </row>
    <row r="38" spans="1:12" ht="15" customHeight="1" x14ac:dyDescent="0.25">
      <c r="A38" s="14" t="s">
        <v>82</v>
      </c>
      <c r="B38" s="14" t="s">
        <v>36</v>
      </c>
      <c r="C38" s="14" t="s">
        <v>36</v>
      </c>
      <c r="D38" s="15" t="s">
        <v>83</v>
      </c>
      <c r="E38" s="16">
        <v>10</v>
      </c>
      <c r="F38" s="16">
        <v>12685</v>
      </c>
      <c r="G38" s="16">
        <v>12685</v>
      </c>
      <c r="H38" s="16">
        <v>10</v>
      </c>
      <c r="I38" s="16">
        <v>10</v>
      </c>
      <c r="J38" s="17">
        <v>0</v>
      </c>
      <c r="K38" s="18">
        <v>0</v>
      </c>
      <c r="L38" s="1"/>
    </row>
    <row r="39" spans="1:12" ht="15" customHeight="1" x14ac:dyDescent="0.25">
      <c r="A39" s="25" t="s">
        <v>36</v>
      </c>
      <c r="B39" s="25" t="s">
        <v>84</v>
      </c>
      <c r="C39" s="25" t="s">
        <v>36</v>
      </c>
      <c r="D39" s="26" t="s">
        <v>85</v>
      </c>
      <c r="E39" s="27">
        <v>10</v>
      </c>
      <c r="F39" s="27">
        <v>12685</v>
      </c>
      <c r="G39" s="27">
        <v>12685</v>
      </c>
      <c r="H39" s="27">
        <v>10</v>
      </c>
      <c r="I39" s="27">
        <v>10</v>
      </c>
      <c r="J39" s="28">
        <v>0</v>
      </c>
      <c r="K39" s="29">
        <v>0</v>
      </c>
      <c r="L39" s="1"/>
    </row>
    <row r="40" spans="1:12" ht="4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" customHeight="1" x14ac:dyDescent="0.25">
      <c r="A41" s="42" t="s">
        <v>86</v>
      </c>
      <c r="B41" s="43"/>
      <c r="C41" s="43"/>
      <c r="D41" s="43"/>
      <c r="E41" s="30">
        <v>3785275</v>
      </c>
      <c r="F41" s="30">
        <v>3777398</v>
      </c>
      <c r="G41" s="30">
        <v>3115702</v>
      </c>
      <c r="H41" s="30">
        <v>3902618</v>
      </c>
      <c r="I41" s="30">
        <v>3816606</v>
      </c>
      <c r="J41" s="30">
        <v>-86012</v>
      </c>
      <c r="K41" s="31">
        <v>-2.2039564210486397E-2</v>
      </c>
      <c r="L41" s="1"/>
    </row>
    <row r="42" spans="1:12" ht="15" customHeight="1" x14ac:dyDescent="0.25">
      <c r="A42" s="44" t="s">
        <v>37</v>
      </c>
      <c r="B42" s="45"/>
      <c r="C42" s="45"/>
      <c r="D42" s="45"/>
      <c r="E42" s="45"/>
      <c r="F42" s="45"/>
      <c r="G42" s="45"/>
      <c r="H42" s="45"/>
      <c r="I42" s="45"/>
      <c r="J42" s="1"/>
      <c r="K42" s="1"/>
      <c r="L42" s="1"/>
    </row>
    <row r="43" spans="1:12" ht="4.9000000000000004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17">
    <mergeCell ref="J10:J11"/>
    <mergeCell ref="K10:K11"/>
    <mergeCell ref="A41:D41"/>
    <mergeCell ref="A42:I42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78740157480314965" right="0" top="0.39370078740157483" bottom="0.19685039370078741" header="0.51181102362204722" footer="0.39370078740157483"/>
  <pageSetup scale="84" fitToHeight="0" orientation="landscape" r:id="rId1"/>
  <rowBreaks count="1" manualBreakCount="1">
    <brk id="35" max="11" man="1"/>
  </rowBreaks>
  <ignoredErrors>
    <ignoredError sqref="I5:I7 E9:K9 A23:C39 A13:C21 B22" numberStoredAsText="1"/>
    <ignoredError sqref="J13 J14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2025-09-26T13:06:14Z</dcterms:modified>
</cp:coreProperties>
</file>