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9A7DBD52-A4E7-44B3-B2C1-049FCAD4834C}" xr6:coauthVersionLast="47" xr6:coauthVersionMax="47" xr10:uidLastSave="{00000000-0000-0000-0000-000000000000}"/>
  <bookViews>
    <workbookView xWindow="-28920" yWindow="-120" windowWidth="29040" windowHeight="15720" xr2:uid="{33E41931-E8A9-4A8D-92A9-BA95DFD58F86}"/>
  </bookViews>
  <sheets>
    <sheet name="cuadro Comparativo analitico 24" sheetId="1" r:id="rId1"/>
  </sheets>
  <definedNames>
    <definedName name="_xlnm.Print_Area" localSheetId="0">'cuadro Comparativo analitico 24'!$A$1:$L$79</definedName>
    <definedName name="JR_PAGE_ANCHOR_2_1">#REF!</definedName>
    <definedName name="JR_PAGE_ANCHOR_23_1">'cuadro Comparativo analitico 24'!$A$1</definedName>
    <definedName name="_xlnm.Print_Titles" localSheetId="0">'cuadro Comparativo analitico 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L75" i="1" s="1"/>
  <c r="K74" i="1"/>
  <c r="L74" i="1" s="1"/>
  <c r="L73" i="1"/>
  <c r="K73" i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L65" i="1"/>
  <c r="K65" i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K57" i="1"/>
  <c r="L57" i="1" s="1"/>
  <c r="K56" i="1"/>
  <c r="L56" i="1" s="1"/>
  <c r="K55" i="1"/>
  <c r="L55" i="1" s="1"/>
  <c r="K54" i="1"/>
  <c r="L54" i="1" s="1"/>
  <c r="K53" i="1"/>
  <c r="K52" i="1"/>
  <c r="L52" i="1" s="1"/>
  <c r="K51" i="1"/>
  <c r="L51" i="1" s="1"/>
  <c r="K50" i="1"/>
  <c r="L50" i="1" s="1"/>
  <c r="L49" i="1"/>
  <c r="K49" i="1"/>
  <c r="K48" i="1"/>
  <c r="L48" i="1" s="1"/>
  <c r="K47" i="1"/>
  <c r="L47" i="1" s="1"/>
  <c r="K46" i="1"/>
  <c r="K45" i="1"/>
  <c r="K44" i="1"/>
  <c r="L44" i="1" s="1"/>
  <c r="K43" i="1"/>
  <c r="L43" i="1" s="1"/>
  <c r="K41" i="1"/>
  <c r="L41" i="1" s="1"/>
  <c r="K40" i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2" i="1"/>
  <c r="K32" i="1"/>
  <c r="K31" i="1"/>
  <c r="L31" i="1" s="1"/>
  <c r="K30" i="1"/>
  <c r="K29" i="1"/>
  <c r="K28" i="1"/>
  <c r="L28" i="1" s="1"/>
  <c r="K27" i="1"/>
  <c r="L27" i="1" s="1"/>
  <c r="K26" i="1"/>
  <c r="L26" i="1" s="1"/>
  <c r="K25" i="1"/>
  <c r="L24" i="1"/>
  <c r="K24" i="1"/>
  <c r="K23" i="1"/>
  <c r="L23" i="1" s="1"/>
  <c r="L22" i="1"/>
  <c r="K22" i="1"/>
  <c r="L21" i="1"/>
  <c r="K21" i="1"/>
  <c r="L20" i="1"/>
  <c r="K20" i="1"/>
  <c r="K19" i="1"/>
  <c r="L19" i="1" s="1"/>
  <c r="K18" i="1"/>
  <c r="L17" i="1"/>
  <c r="K17" i="1"/>
  <c r="L16" i="1"/>
  <c r="K16" i="1"/>
  <c r="K15" i="1"/>
  <c r="L15" i="1" s="1"/>
  <c r="L14" i="1"/>
  <c r="K14" i="1"/>
  <c r="L13" i="1"/>
  <c r="K13" i="1"/>
  <c r="K42" i="1"/>
  <c r="L42" i="1" s="1"/>
  <c r="K12" i="1"/>
  <c r="L12" i="1" s="1"/>
</calcChain>
</file>

<file path=xl/sharedStrings.xml><?xml version="1.0" encoding="utf-8"?>
<sst xmlns="http://schemas.openxmlformats.org/spreadsheetml/2006/main" count="373" uniqueCount="133">
  <si>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</si>
  <si>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</si>
  <si>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</si>
  <si>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</si>
  <si>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</si>
  <si>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</si>
  <si>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</si>
  <si>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</si>
  <si>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</si>
  <si>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ÑUBLE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</si>
  <si>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</si>
  <si>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</si>
  <si>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</si>
  <si>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</si>
  <si>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</si>
  <si>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</si>
  <si>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</si>
  <si>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</si>
  <si>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</si>
  <si>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</si>
  <si>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</si>
  <si>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</si>
  <si>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</si>
  <si>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</si>
  <si>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</si>
  <si>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</si>
  <si>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</si>
  <si>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</si>
  <si>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</si>
  <si>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</si>
  <si>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</si>
  <si>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</si>
  <si>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</si>
  <si>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</si>
  <si>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</si>
  <si>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</si>
  <si>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</si>
  <si>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</si>
  <si>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</si>
  <si>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</si>
  <si>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</si>
  <si>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</si>
  <si>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</si>
  <si>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</si>
  <si>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</si>
  <si>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</si>
  <si>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</si>
  <si>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</si>
  <si>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</si>
  <si>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</si>
  <si>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</si>
  <si>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</si>
  <si>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</si>
  <si>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</si>
  <si>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</si>
  <si>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</si>
  <si>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</si>
  <si>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</si>
  <si>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</si>
  <si>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</si>
  <si>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</si>
  <si>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</si>
  <si>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</si>
  <si>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</si>
  <si>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</si>
  <si>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</si>
  <si>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</si>
  <si>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</si>
  <si>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</si>
  <si>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</si>
  <si>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</si>
  <si>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</si>
  <si>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</si>
  <si>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</si>
  <si>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</si>
  <si>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</si>
  <si>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</si>
  <si>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</si>
  <si>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</si>
  <si>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</si>
  <si>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</si>
  <si>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</si>
  <si>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</si>
  <si>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</si>
  <si>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</si>
  <si>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</si>
  <si>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</si>
  <si>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</si>
  <si>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</si>
  <si>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</si>
  <si>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</si>
  <si>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</si>
  <si>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</si>
  <si>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</si>
  <si>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</si>
  <si>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</si>
  <si>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</si>
  <si>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</si>
  <si>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</si>
  <si>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</si>
  <si>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</si>
  <si>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</si>
  <si>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</si>
  <si>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</si>
  <si>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</si>
  <si>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</si>
  <si>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</si>
  <si>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</si>
  <si>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</si>
  <si>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</si>
  <si>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</si>
  <si>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</si>
  <si>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</si>
  <si>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</si>
  <si>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</si>
  <si>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</si>
  <si>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 (DS 255/2006)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</si>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</sst>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1BF5-1DCC-4A7C-9ECC-9544D5FA30FA}">
  <sheetPr>
    <outlinePr summaryBelow="0"/>
    <pageSetUpPr fitToPage="1"/>
  </sheetPr>
  <dimension ref="A1:M80"/>
  <sheetViews>
    <sheetView tabSelected="1" view="pageBreakPreview" zoomScale="106" zoomScaleNormal="100" zoomScaleSheetLayoutView="106" workbookViewId="0">
      <selection activeCell="Q10" sqref="Q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1:13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4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2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30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79.5" customHeight="1" thickBot="1" x14ac:dyDescent="0.3">
      <c r="A10" s="31"/>
      <c r="B10" s="31"/>
      <c r="C10" s="31"/>
      <c r="D10" s="31"/>
      <c r="E10" s="31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0" t="s">
        <v>33</v>
      </c>
      <c r="L10" s="20" t="s">
        <v>34</v>
      </c>
      <c r="M10" s="1"/>
    </row>
    <row r="11" spans="1:13" ht="23.25" customHeight="1" thickBot="1" x14ac:dyDescent="0.3">
      <c r="A11" s="31"/>
      <c r="B11" s="31"/>
      <c r="C11" s="31"/>
      <c r="D11" s="31"/>
      <c r="E11" s="31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1"/>
      <c r="L11" s="21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244332089</v>
      </c>
      <c r="G12" s="9">
        <v>254967586</v>
      </c>
      <c r="H12" s="9">
        <v>178871619</v>
      </c>
      <c r="I12" s="9">
        <v>251781754</v>
      </c>
      <c r="J12" s="9">
        <v>285932049</v>
      </c>
      <c r="K12" s="9">
        <f>J12-I12</f>
        <v>34150295</v>
      </c>
      <c r="L12" s="10">
        <f>(K12/I12)</f>
        <v>0.13563451067228643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82916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82916</v>
      </c>
      <c r="I14" s="13">
        <v>30</v>
      </c>
      <c r="J14" s="13">
        <v>30</v>
      </c>
      <c r="K14" s="14">
        <f t="shared" ref="K14:K41" si="0">+J14-I14</f>
        <v>0</v>
      </c>
      <c r="L14" s="15">
        <f t="shared" ref="L14:L41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82916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10</v>
      </c>
      <c r="H17" s="13">
        <v>0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0</v>
      </c>
      <c r="H18" s="13">
        <v>0</v>
      </c>
      <c r="I18" s="13">
        <v>0</v>
      </c>
      <c r="J18" s="13">
        <v>20</v>
      </c>
      <c r="K18" s="13">
        <f t="shared" si="0"/>
        <v>20</v>
      </c>
      <c r="L18" s="15" t="s">
        <v>132</v>
      </c>
      <c r="M18" s="1"/>
    </row>
    <row r="19" spans="1:13" ht="15" customHeight="1" x14ac:dyDescent="0.25">
      <c r="A19" s="11" t="s">
        <v>37</v>
      </c>
      <c r="B19" s="11" t="s">
        <v>51</v>
      </c>
      <c r="C19" s="11" t="s">
        <v>37</v>
      </c>
      <c r="D19" s="11" t="s">
        <v>37</v>
      </c>
      <c r="E19" s="12" t="s">
        <v>52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54</v>
      </c>
      <c r="B20" s="11" t="s">
        <v>37</v>
      </c>
      <c r="C20" s="11" t="s">
        <v>37</v>
      </c>
      <c r="D20" s="11" t="s">
        <v>37</v>
      </c>
      <c r="E20" s="12" t="s">
        <v>55</v>
      </c>
      <c r="F20" s="13">
        <v>20850</v>
      </c>
      <c r="G20" s="13">
        <v>20850</v>
      </c>
      <c r="H20" s="13">
        <v>16543</v>
      </c>
      <c r="I20" s="13">
        <v>21496</v>
      </c>
      <c r="J20" s="13">
        <v>21496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56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57</v>
      </c>
      <c r="F22" s="13">
        <v>20840</v>
      </c>
      <c r="G22" s="13">
        <v>20840</v>
      </c>
      <c r="H22" s="13">
        <v>16543</v>
      </c>
      <c r="I22" s="13">
        <v>21486</v>
      </c>
      <c r="J22" s="13">
        <v>21486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56777</v>
      </c>
      <c r="G23" s="13">
        <v>62154</v>
      </c>
      <c r="H23" s="13">
        <v>218836</v>
      </c>
      <c r="I23" s="13">
        <v>58537</v>
      </c>
      <c r="J23" s="13">
        <v>61042</v>
      </c>
      <c r="K23" s="13">
        <f t="shared" si="0"/>
        <v>2505</v>
      </c>
      <c r="L23" s="15">
        <f t="shared" si="1"/>
        <v>4.2793446879751271E-2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56756</v>
      </c>
      <c r="G24" s="13">
        <v>56756</v>
      </c>
      <c r="H24" s="13">
        <v>71008</v>
      </c>
      <c r="I24" s="13">
        <v>58515</v>
      </c>
      <c r="J24" s="13">
        <v>61032</v>
      </c>
      <c r="K24" s="13">
        <f t="shared" si="0"/>
        <v>2517</v>
      </c>
      <c r="L24" s="15">
        <f t="shared" si="1"/>
        <v>4.3014611638041531E-2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0</v>
      </c>
      <c r="G25" s="13">
        <v>0</v>
      </c>
      <c r="H25" s="13">
        <v>16492</v>
      </c>
      <c r="I25" s="13">
        <v>0</v>
      </c>
      <c r="J25" s="13">
        <v>0</v>
      </c>
      <c r="K25" s="14">
        <f t="shared" si="0"/>
        <v>0</v>
      </c>
      <c r="L25" s="15" t="s">
        <v>132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58</v>
      </c>
      <c r="F26" s="13">
        <v>21</v>
      </c>
      <c r="G26" s="13">
        <v>5398</v>
      </c>
      <c r="H26" s="13">
        <v>131336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210077473</v>
      </c>
      <c r="G27" s="13">
        <v>220707593</v>
      </c>
      <c r="H27" s="13">
        <v>158954122</v>
      </c>
      <c r="I27" s="13">
        <v>216465889</v>
      </c>
      <c r="J27" s="13">
        <v>245180230</v>
      </c>
      <c r="K27" s="13">
        <f t="shared" si="0"/>
        <v>28714341</v>
      </c>
      <c r="L27" s="15">
        <f t="shared" si="1"/>
        <v>0.13265065056046776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210077473</v>
      </c>
      <c r="G28" s="13">
        <v>220707593</v>
      </c>
      <c r="H28" s="13">
        <v>158954122</v>
      </c>
      <c r="I28" s="13">
        <v>216465889</v>
      </c>
      <c r="J28" s="13">
        <v>245180230</v>
      </c>
      <c r="K28" s="13">
        <f t="shared" si="0"/>
        <v>28714341</v>
      </c>
      <c r="L28" s="15">
        <f t="shared" si="1"/>
        <v>0.13265065056046776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0</v>
      </c>
      <c r="G29" s="13">
        <v>4812</v>
      </c>
      <c r="H29" s="13">
        <v>4253</v>
      </c>
      <c r="I29" s="13">
        <v>0</v>
      </c>
      <c r="J29" s="13">
        <v>0</v>
      </c>
      <c r="K29" s="14">
        <f t="shared" si="0"/>
        <v>0</v>
      </c>
      <c r="L29" s="15" t="s">
        <v>132</v>
      </c>
      <c r="M29" s="1"/>
    </row>
    <row r="30" spans="1:13" ht="15" customHeight="1" x14ac:dyDescent="0.25">
      <c r="A30" s="11" t="s">
        <v>37</v>
      </c>
      <c r="B30" s="11" t="s">
        <v>51</v>
      </c>
      <c r="C30" s="11" t="s">
        <v>37</v>
      </c>
      <c r="D30" s="11" t="s">
        <v>37</v>
      </c>
      <c r="E30" s="12" t="s">
        <v>69</v>
      </c>
      <c r="F30" s="13">
        <v>0</v>
      </c>
      <c r="G30" s="13">
        <v>4812</v>
      </c>
      <c r="H30" s="13">
        <v>4253</v>
      </c>
      <c r="I30" s="13">
        <v>0</v>
      </c>
      <c r="J30" s="13">
        <v>0</v>
      </c>
      <c r="K30" s="14">
        <f t="shared" si="0"/>
        <v>0</v>
      </c>
      <c r="L30" s="15" t="s">
        <v>132</v>
      </c>
      <c r="M30" s="1"/>
    </row>
    <row r="31" spans="1:13" ht="15" customHeight="1" x14ac:dyDescent="0.25">
      <c r="A31" s="11" t="s">
        <v>70</v>
      </c>
      <c r="B31" s="11" t="s">
        <v>37</v>
      </c>
      <c r="C31" s="11" t="s">
        <v>37</v>
      </c>
      <c r="D31" s="11" t="s">
        <v>37</v>
      </c>
      <c r="E31" s="12" t="s">
        <v>71</v>
      </c>
      <c r="F31" s="13">
        <v>34097060</v>
      </c>
      <c r="G31" s="13">
        <v>34097060</v>
      </c>
      <c r="H31" s="13">
        <v>19575141</v>
      </c>
      <c r="I31" s="13">
        <v>35154069</v>
      </c>
      <c r="J31" s="13">
        <v>40061757</v>
      </c>
      <c r="K31" s="13">
        <f t="shared" si="0"/>
        <v>4907688</v>
      </c>
      <c r="L31" s="15">
        <f t="shared" si="1"/>
        <v>0.13960511939599368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72</v>
      </c>
      <c r="F32" s="13">
        <v>34097060</v>
      </c>
      <c r="G32" s="13">
        <v>34097050</v>
      </c>
      <c r="H32" s="13">
        <v>19326819</v>
      </c>
      <c r="I32" s="13">
        <v>35154069</v>
      </c>
      <c r="J32" s="13">
        <v>40061757</v>
      </c>
      <c r="K32" s="13">
        <f t="shared" si="0"/>
        <v>4907688</v>
      </c>
      <c r="L32" s="15">
        <f t="shared" si="1"/>
        <v>0.13960511939599368</v>
      </c>
      <c r="M32" s="1"/>
    </row>
    <row r="33" spans="1:13" ht="15" customHeight="1" x14ac:dyDescent="0.25">
      <c r="A33" s="11" t="s">
        <v>37</v>
      </c>
      <c r="B33" s="11" t="s">
        <v>67</v>
      </c>
      <c r="C33" s="11" t="s">
        <v>37</v>
      </c>
      <c r="D33" s="11" t="s">
        <v>37</v>
      </c>
      <c r="E33" s="12" t="s">
        <v>74</v>
      </c>
      <c r="F33" s="13">
        <v>0</v>
      </c>
      <c r="G33" s="13">
        <v>10</v>
      </c>
      <c r="H33" s="13">
        <v>248322</v>
      </c>
      <c r="I33" s="13">
        <v>0</v>
      </c>
      <c r="J33" s="13">
        <v>0</v>
      </c>
      <c r="K33" s="14">
        <f t="shared" si="0"/>
        <v>0</v>
      </c>
      <c r="L33" s="15" t="s">
        <v>132</v>
      </c>
      <c r="M33" s="1"/>
    </row>
    <row r="34" spans="1:13" ht="27" customHeight="1" x14ac:dyDescent="0.25">
      <c r="A34" s="11" t="s">
        <v>75</v>
      </c>
      <c r="B34" s="11" t="s">
        <v>37</v>
      </c>
      <c r="C34" s="11" t="s">
        <v>37</v>
      </c>
      <c r="D34" s="11" t="s">
        <v>37</v>
      </c>
      <c r="E34" s="12" t="s">
        <v>76</v>
      </c>
      <c r="F34" s="13">
        <v>59174</v>
      </c>
      <c r="G34" s="13">
        <v>54362</v>
      </c>
      <c r="H34" s="13">
        <v>19808</v>
      </c>
      <c r="I34" s="13">
        <v>61008</v>
      </c>
      <c r="J34" s="13">
        <v>607454</v>
      </c>
      <c r="K34" s="13">
        <f t="shared" si="0"/>
        <v>546446</v>
      </c>
      <c r="L34" s="15">
        <f t="shared" si="1"/>
        <v>8.9569564647259376</v>
      </c>
      <c r="M34" s="1"/>
    </row>
    <row r="35" spans="1:13" ht="15" customHeight="1" x14ac:dyDescent="0.25">
      <c r="A35" s="11" t="s">
        <v>37</v>
      </c>
      <c r="B35" s="11" t="s">
        <v>41</v>
      </c>
      <c r="C35" s="11" t="s">
        <v>37</v>
      </c>
      <c r="D35" s="11" t="s">
        <v>37</v>
      </c>
      <c r="E35" s="12" t="s">
        <v>42</v>
      </c>
      <c r="F35" s="13">
        <v>10</v>
      </c>
      <c r="G35" s="13">
        <v>10</v>
      </c>
      <c r="H35" s="13">
        <v>0</v>
      </c>
      <c r="I35" s="13">
        <v>10</v>
      </c>
      <c r="J35" s="13">
        <v>10</v>
      </c>
      <c r="K35" s="14">
        <f t="shared" si="0"/>
        <v>0</v>
      </c>
      <c r="L35" s="15">
        <f t="shared" si="1"/>
        <v>0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43</v>
      </c>
      <c r="D36" s="11" t="s">
        <v>37</v>
      </c>
      <c r="E36" s="12" t="s">
        <v>44</v>
      </c>
      <c r="F36" s="13">
        <v>10</v>
      </c>
      <c r="G36" s="13">
        <v>10</v>
      </c>
      <c r="H36" s="13">
        <v>0</v>
      </c>
      <c r="I36" s="13">
        <v>10</v>
      </c>
      <c r="J36" s="13">
        <v>10</v>
      </c>
      <c r="K36" s="14">
        <f t="shared" si="0"/>
        <v>0</v>
      </c>
      <c r="L36" s="15">
        <f t="shared" si="1"/>
        <v>0</v>
      </c>
      <c r="M36" s="1"/>
    </row>
    <row r="37" spans="1:13" ht="15" customHeight="1" x14ac:dyDescent="0.25">
      <c r="A37" s="11" t="s">
        <v>37</v>
      </c>
      <c r="B37" s="11" t="s">
        <v>51</v>
      </c>
      <c r="C37" s="11" t="s">
        <v>37</v>
      </c>
      <c r="D37" s="11" t="s">
        <v>37</v>
      </c>
      <c r="E37" s="12" t="s">
        <v>77</v>
      </c>
      <c r="F37" s="13">
        <v>59164</v>
      </c>
      <c r="G37" s="13">
        <v>54352</v>
      </c>
      <c r="H37" s="13">
        <v>19808</v>
      </c>
      <c r="I37" s="13">
        <v>60998</v>
      </c>
      <c r="J37" s="13">
        <v>607444</v>
      </c>
      <c r="K37" s="13">
        <f t="shared" si="0"/>
        <v>546446</v>
      </c>
      <c r="L37" s="15">
        <f t="shared" si="1"/>
        <v>8.9584248663890627</v>
      </c>
      <c r="M37" s="1"/>
    </row>
    <row r="38" spans="1:13" ht="15" customHeight="1" x14ac:dyDescent="0.25">
      <c r="A38" s="11" t="s">
        <v>37</v>
      </c>
      <c r="B38" s="11" t="s">
        <v>37</v>
      </c>
      <c r="C38" s="11" t="s">
        <v>50</v>
      </c>
      <c r="D38" s="11" t="s">
        <v>37</v>
      </c>
      <c r="E38" s="12" t="s">
        <v>78</v>
      </c>
      <c r="F38" s="13">
        <v>7814</v>
      </c>
      <c r="G38" s="13">
        <v>3002</v>
      </c>
      <c r="H38" s="13">
        <v>17512</v>
      </c>
      <c r="I38" s="13">
        <v>8056</v>
      </c>
      <c r="J38" s="13">
        <v>574148</v>
      </c>
      <c r="K38" s="13">
        <f t="shared" si="0"/>
        <v>566092</v>
      </c>
      <c r="L38" s="15">
        <f t="shared" si="1"/>
        <v>70.269612711022845</v>
      </c>
      <c r="M38" s="1"/>
    </row>
    <row r="39" spans="1:13" ht="27" customHeight="1" x14ac:dyDescent="0.25">
      <c r="A39" s="11" t="s">
        <v>37</v>
      </c>
      <c r="B39" s="11" t="s">
        <v>37</v>
      </c>
      <c r="C39" s="11" t="s">
        <v>53</v>
      </c>
      <c r="D39" s="11" t="s">
        <v>37</v>
      </c>
      <c r="E39" s="12" t="s">
        <v>79</v>
      </c>
      <c r="F39" s="13">
        <v>51350</v>
      </c>
      <c r="G39" s="13">
        <v>51350</v>
      </c>
      <c r="H39" s="13">
        <v>2296</v>
      </c>
      <c r="I39" s="13">
        <v>52942</v>
      </c>
      <c r="J39" s="13">
        <v>12676</v>
      </c>
      <c r="K39" s="13">
        <f t="shared" si="0"/>
        <v>-40266</v>
      </c>
      <c r="L39" s="15">
        <f t="shared" si="1"/>
        <v>-0.76056816893959422</v>
      </c>
      <c r="M39" s="1"/>
    </row>
    <row r="40" spans="1:13" ht="27" customHeight="1" x14ac:dyDescent="0.25">
      <c r="A40" s="11" t="s">
        <v>37</v>
      </c>
      <c r="B40" s="11" t="s">
        <v>37</v>
      </c>
      <c r="C40" s="11" t="s">
        <v>73</v>
      </c>
      <c r="D40" s="11" t="s">
        <v>37</v>
      </c>
      <c r="E40" s="12" t="s">
        <v>80</v>
      </c>
      <c r="F40" s="13">
        <v>0</v>
      </c>
      <c r="G40" s="13">
        <v>0</v>
      </c>
      <c r="H40" s="13">
        <v>0</v>
      </c>
      <c r="I40" s="13">
        <v>0</v>
      </c>
      <c r="J40" s="13">
        <v>20620</v>
      </c>
      <c r="K40" s="13">
        <f t="shared" si="0"/>
        <v>20620</v>
      </c>
      <c r="L40" s="15" t="s">
        <v>132</v>
      </c>
      <c r="M40" s="1"/>
    </row>
    <row r="41" spans="1:13" ht="15" customHeight="1" x14ac:dyDescent="0.25">
      <c r="A41" s="11" t="s">
        <v>81</v>
      </c>
      <c r="B41" s="11" t="s">
        <v>37</v>
      </c>
      <c r="C41" s="11" t="s">
        <v>37</v>
      </c>
      <c r="D41" s="11" t="s">
        <v>37</v>
      </c>
      <c r="E41" s="12" t="s">
        <v>82</v>
      </c>
      <c r="F41" s="13">
        <v>20715</v>
      </c>
      <c r="G41" s="13">
        <v>20715</v>
      </c>
      <c r="H41" s="13">
        <v>0</v>
      </c>
      <c r="I41" s="13">
        <v>20715</v>
      </c>
      <c r="J41" s="13">
        <v>10</v>
      </c>
      <c r="K41" s="13">
        <f t="shared" si="0"/>
        <v>-20705</v>
      </c>
      <c r="L41" s="15">
        <f t="shared" si="1"/>
        <v>-0.99951725802558533</v>
      </c>
      <c r="M41" s="1"/>
    </row>
    <row r="42" spans="1:13" ht="15" customHeight="1" thickBot="1" x14ac:dyDescent="0.3">
      <c r="A42" s="7" t="s">
        <v>37</v>
      </c>
      <c r="B42" s="7" t="s">
        <v>37</v>
      </c>
      <c r="C42" s="7" t="s">
        <v>37</v>
      </c>
      <c r="D42" s="7" t="s">
        <v>37</v>
      </c>
      <c r="E42" s="8" t="s">
        <v>83</v>
      </c>
      <c r="F42" s="9">
        <v>244332089</v>
      </c>
      <c r="G42" s="9">
        <v>254967586</v>
      </c>
      <c r="H42" s="9">
        <v>179538977</v>
      </c>
      <c r="I42" s="9">
        <v>251781754</v>
      </c>
      <c r="J42" s="9">
        <v>285932049</v>
      </c>
      <c r="K42" s="9">
        <f t="shared" ref="K42" si="2">J42-I42</f>
        <v>34150295</v>
      </c>
      <c r="L42" s="10">
        <f t="shared" ref="L42" si="3">(K42/I42)</f>
        <v>0.13563451067228643</v>
      </c>
      <c r="M42" s="1"/>
    </row>
    <row r="43" spans="1:13" ht="15" customHeight="1" x14ac:dyDescent="0.25">
      <c r="A43" s="11" t="s">
        <v>84</v>
      </c>
      <c r="B43" s="11" t="s">
        <v>37</v>
      </c>
      <c r="C43" s="11" t="s">
        <v>37</v>
      </c>
      <c r="D43" s="11" t="s">
        <v>37</v>
      </c>
      <c r="E43" s="12" t="s">
        <v>85</v>
      </c>
      <c r="F43" s="13">
        <v>4020327</v>
      </c>
      <c r="G43" s="13">
        <v>3980935</v>
      </c>
      <c r="H43" s="13">
        <v>2672612</v>
      </c>
      <c r="I43" s="13">
        <v>4020327</v>
      </c>
      <c r="J43" s="13">
        <v>4082420</v>
      </c>
      <c r="K43" s="13">
        <f t="shared" ref="K43:K75" si="4">+J43-I43</f>
        <v>62093</v>
      </c>
      <c r="L43" s="15">
        <f t="shared" ref="L43:L75" si="5">+K43/I43</f>
        <v>1.5444763572714359E-2</v>
      </c>
      <c r="M43" s="1"/>
    </row>
    <row r="44" spans="1:13" ht="15" customHeight="1" x14ac:dyDescent="0.25">
      <c r="A44" s="11" t="s">
        <v>86</v>
      </c>
      <c r="B44" s="11" t="s">
        <v>37</v>
      </c>
      <c r="C44" s="11" t="s">
        <v>37</v>
      </c>
      <c r="D44" s="11" t="s">
        <v>37</v>
      </c>
      <c r="E44" s="12" t="s">
        <v>87</v>
      </c>
      <c r="F44" s="13">
        <v>314847</v>
      </c>
      <c r="G44" s="13">
        <v>490603</v>
      </c>
      <c r="H44" s="13">
        <v>348451</v>
      </c>
      <c r="I44" s="13">
        <v>324607</v>
      </c>
      <c r="J44" s="13">
        <v>324607</v>
      </c>
      <c r="K44" s="14">
        <f t="shared" si="4"/>
        <v>0</v>
      </c>
      <c r="L44" s="15">
        <f t="shared" si="5"/>
        <v>0</v>
      </c>
      <c r="M44" s="1"/>
    </row>
    <row r="45" spans="1:13" ht="15" customHeight="1" x14ac:dyDescent="0.25">
      <c r="A45" s="11" t="s">
        <v>89</v>
      </c>
      <c r="B45" s="11" t="s">
        <v>37</v>
      </c>
      <c r="C45" s="11" t="s">
        <v>37</v>
      </c>
      <c r="D45" s="11" t="s">
        <v>37</v>
      </c>
      <c r="E45" s="12" t="s">
        <v>90</v>
      </c>
      <c r="F45" s="13">
        <v>0</v>
      </c>
      <c r="G45" s="13">
        <v>9857</v>
      </c>
      <c r="H45" s="13">
        <v>9857</v>
      </c>
      <c r="I45" s="13">
        <v>0</v>
      </c>
      <c r="J45" s="13">
        <v>10</v>
      </c>
      <c r="K45" s="13">
        <f t="shared" si="4"/>
        <v>10</v>
      </c>
      <c r="L45" s="15" t="s">
        <v>132</v>
      </c>
      <c r="M45" s="1"/>
    </row>
    <row r="46" spans="1:13" ht="15" customHeight="1" x14ac:dyDescent="0.25">
      <c r="A46" s="11" t="s">
        <v>37</v>
      </c>
      <c r="B46" s="11" t="s">
        <v>51</v>
      </c>
      <c r="C46" s="11" t="s">
        <v>37</v>
      </c>
      <c r="D46" s="11" t="s">
        <v>37</v>
      </c>
      <c r="E46" s="12" t="s">
        <v>91</v>
      </c>
      <c r="F46" s="13">
        <v>0</v>
      </c>
      <c r="G46" s="13">
        <v>9857</v>
      </c>
      <c r="H46" s="13">
        <v>9857</v>
      </c>
      <c r="I46" s="13">
        <v>0</v>
      </c>
      <c r="J46" s="13">
        <v>10</v>
      </c>
      <c r="K46" s="13">
        <f t="shared" si="4"/>
        <v>10</v>
      </c>
      <c r="L46" s="15" t="s">
        <v>132</v>
      </c>
      <c r="M46" s="1"/>
    </row>
    <row r="47" spans="1:13" ht="15" customHeight="1" x14ac:dyDescent="0.25">
      <c r="A47" s="11" t="s">
        <v>92</v>
      </c>
      <c r="B47" s="11" t="s">
        <v>37</v>
      </c>
      <c r="C47" s="11" t="s">
        <v>37</v>
      </c>
      <c r="D47" s="11" t="s">
        <v>37</v>
      </c>
      <c r="E47" s="12" t="s">
        <v>40</v>
      </c>
      <c r="F47" s="13">
        <v>20</v>
      </c>
      <c r="G47" s="13">
        <v>20</v>
      </c>
      <c r="H47" s="13">
        <v>0</v>
      </c>
      <c r="I47" s="13">
        <v>20</v>
      </c>
      <c r="J47" s="13">
        <v>20</v>
      </c>
      <c r="K47" s="14">
        <f t="shared" si="4"/>
        <v>0</v>
      </c>
      <c r="L47" s="15">
        <f t="shared" si="5"/>
        <v>0</v>
      </c>
      <c r="M47" s="1"/>
    </row>
    <row r="48" spans="1:13" ht="27" customHeight="1" x14ac:dyDescent="0.25">
      <c r="A48" s="11" t="s">
        <v>37</v>
      </c>
      <c r="B48" s="11" t="s">
        <v>59</v>
      </c>
      <c r="C48" s="11" t="s">
        <v>37</v>
      </c>
      <c r="D48" s="11" t="s">
        <v>37</v>
      </c>
      <c r="E48" s="12" t="s">
        <v>93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64</v>
      </c>
      <c r="C50" s="11" t="s">
        <v>37</v>
      </c>
      <c r="D50" s="11" t="s">
        <v>37</v>
      </c>
      <c r="E50" s="12" t="s">
        <v>94</v>
      </c>
      <c r="F50" s="13">
        <v>10</v>
      </c>
      <c r="G50" s="13">
        <v>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37</v>
      </c>
      <c r="B51" s="11" t="s">
        <v>37</v>
      </c>
      <c r="C51" s="11" t="s">
        <v>43</v>
      </c>
      <c r="D51" s="11" t="s">
        <v>37</v>
      </c>
      <c r="E51" s="12" t="s">
        <v>44</v>
      </c>
      <c r="F51" s="13">
        <v>10</v>
      </c>
      <c r="G51" s="13">
        <v>10</v>
      </c>
      <c r="H51" s="13">
        <v>0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15" customHeight="1" x14ac:dyDescent="0.25">
      <c r="A52" s="11" t="s">
        <v>95</v>
      </c>
      <c r="B52" s="11" t="s">
        <v>37</v>
      </c>
      <c r="C52" s="11" t="s">
        <v>37</v>
      </c>
      <c r="D52" s="11" t="s">
        <v>37</v>
      </c>
      <c r="E52" s="12" t="s">
        <v>96</v>
      </c>
      <c r="F52" s="13">
        <v>54415</v>
      </c>
      <c r="G52" s="13">
        <v>69415</v>
      </c>
      <c r="H52" s="13">
        <v>200878</v>
      </c>
      <c r="I52" s="13">
        <v>56102</v>
      </c>
      <c r="J52" s="13">
        <v>89900</v>
      </c>
      <c r="K52" s="13">
        <f t="shared" si="4"/>
        <v>33798</v>
      </c>
      <c r="L52" s="15">
        <f t="shared" si="5"/>
        <v>0.60243841574275425</v>
      </c>
      <c r="M52" s="1"/>
    </row>
    <row r="53" spans="1:13" ht="15" customHeight="1" x14ac:dyDescent="0.25">
      <c r="A53" s="11" t="s">
        <v>37</v>
      </c>
      <c r="B53" s="11" t="s">
        <v>14</v>
      </c>
      <c r="C53" s="11" t="s">
        <v>37</v>
      </c>
      <c r="D53" s="11" t="s">
        <v>37</v>
      </c>
      <c r="E53" s="12" t="s">
        <v>97</v>
      </c>
      <c r="F53" s="13">
        <v>0</v>
      </c>
      <c r="G53" s="13">
        <v>15000</v>
      </c>
      <c r="H53" s="13">
        <v>2641</v>
      </c>
      <c r="I53" s="13">
        <v>0</v>
      </c>
      <c r="J53" s="13">
        <v>28868</v>
      </c>
      <c r="K53" s="13">
        <f t="shared" si="4"/>
        <v>28868</v>
      </c>
      <c r="L53" s="15" t="s">
        <v>132</v>
      </c>
      <c r="M53" s="1"/>
    </row>
    <row r="54" spans="1:13" ht="15" customHeight="1" x14ac:dyDescent="0.25">
      <c r="A54" s="11" t="s">
        <v>37</v>
      </c>
      <c r="B54" s="11" t="s">
        <v>63</v>
      </c>
      <c r="C54" s="11" t="s">
        <v>37</v>
      </c>
      <c r="D54" s="11" t="s">
        <v>37</v>
      </c>
      <c r="E54" s="12" t="s">
        <v>98</v>
      </c>
      <c r="F54" s="13">
        <v>54415</v>
      </c>
      <c r="G54" s="13">
        <v>54415</v>
      </c>
      <c r="H54" s="13">
        <v>198237</v>
      </c>
      <c r="I54" s="13">
        <v>56102</v>
      </c>
      <c r="J54" s="13">
        <v>61032</v>
      </c>
      <c r="K54" s="13">
        <f t="shared" si="4"/>
        <v>4930</v>
      </c>
      <c r="L54" s="15">
        <f t="shared" si="5"/>
        <v>8.7875655056860721E-2</v>
      </c>
      <c r="M54" s="1"/>
    </row>
    <row r="55" spans="1:13" ht="15" customHeight="1" x14ac:dyDescent="0.25">
      <c r="A55" s="11" t="s">
        <v>99</v>
      </c>
      <c r="B55" s="11" t="s">
        <v>37</v>
      </c>
      <c r="C55" s="11" t="s">
        <v>37</v>
      </c>
      <c r="D55" s="11" t="s">
        <v>37</v>
      </c>
      <c r="E55" s="12" t="s">
        <v>100</v>
      </c>
      <c r="F55" s="13">
        <v>10</v>
      </c>
      <c r="G55" s="13">
        <v>10</v>
      </c>
      <c r="H55" s="13">
        <v>0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37</v>
      </c>
      <c r="B56" s="11" t="s">
        <v>41</v>
      </c>
      <c r="C56" s="11" t="s">
        <v>37</v>
      </c>
      <c r="D56" s="11" t="s">
        <v>37</v>
      </c>
      <c r="E56" s="12" t="s">
        <v>101</v>
      </c>
      <c r="F56" s="13">
        <v>10</v>
      </c>
      <c r="G56" s="13">
        <v>10</v>
      </c>
      <c r="H56" s="13">
        <v>0</v>
      </c>
      <c r="I56" s="13">
        <v>10</v>
      </c>
      <c r="J56" s="13">
        <v>10</v>
      </c>
      <c r="K56" s="14">
        <f t="shared" si="4"/>
        <v>0</v>
      </c>
      <c r="L56" s="15">
        <f t="shared" si="5"/>
        <v>0</v>
      </c>
      <c r="M56" s="1"/>
    </row>
    <row r="57" spans="1:13" ht="27" customHeight="1" x14ac:dyDescent="0.25">
      <c r="A57" s="11" t="s">
        <v>102</v>
      </c>
      <c r="B57" s="11" t="s">
        <v>37</v>
      </c>
      <c r="C57" s="11" t="s">
        <v>37</v>
      </c>
      <c r="D57" s="11" t="s">
        <v>37</v>
      </c>
      <c r="E57" s="12" t="s">
        <v>103</v>
      </c>
      <c r="F57" s="13">
        <v>9378</v>
      </c>
      <c r="G57" s="13">
        <v>8909</v>
      </c>
      <c r="H57" s="13">
        <v>8815</v>
      </c>
      <c r="I57" s="13">
        <v>9669</v>
      </c>
      <c r="J57" s="13">
        <v>10</v>
      </c>
      <c r="K57" s="13">
        <f t="shared" si="4"/>
        <v>-9659</v>
      </c>
      <c r="L57" s="15">
        <f t="shared" si="5"/>
        <v>-0.99896576688385563</v>
      </c>
      <c r="M57" s="1"/>
    </row>
    <row r="58" spans="1:13" ht="15" customHeight="1" x14ac:dyDescent="0.25">
      <c r="A58" s="11" t="s">
        <v>37</v>
      </c>
      <c r="B58" s="11" t="s">
        <v>14</v>
      </c>
      <c r="C58" s="11" t="s">
        <v>37</v>
      </c>
      <c r="D58" s="11" t="s">
        <v>37</v>
      </c>
      <c r="E58" s="12" t="s">
        <v>104</v>
      </c>
      <c r="F58" s="13">
        <v>0</v>
      </c>
      <c r="G58" s="13">
        <v>0</v>
      </c>
      <c r="H58" s="13">
        <v>0</v>
      </c>
      <c r="I58" s="13">
        <v>0</v>
      </c>
      <c r="J58" s="13">
        <v>10</v>
      </c>
      <c r="K58" s="13">
        <f t="shared" si="4"/>
        <v>10</v>
      </c>
      <c r="L58" s="15" t="s">
        <v>132</v>
      </c>
      <c r="M58" s="1"/>
    </row>
    <row r="59" spans="1:13" ht="15" customHeight="1" x14ac:dyDescent="0.25">
      <c r="A59" s="11" t="s">
        <v>37</v>
      </c>
      <c r="B59" s="11" t="s">
        <v>88</v>
      </c>
      <c r="C59" s="11" t="s">
        <v>37</v>
      </c>
      <c r="D59" s="11" t="s">
        <v>37</v>
      </c>
      <c r="E59" s="12" t="s">
        <v>105</v>
      </c>
      <c r="F59" s="13">
        <v>9378</v>
      </c>
      <c r="G59" s="13">
        <v>8909</v>
      </c>
      <c r="H59" s="13">
        <v>8815</v>
      </c>
      <c r="I59" s="13">
        <v>9669</v>
      </c>
      <c r="J59" s="13">
        <v>0</v>
      </c>
      <c r="K59" s="13">
        <f t="shared" si="4"/>
        <v>-9669</v>
      </c>
      <c r="L59" s="15">
        <f t="shared" si="5"/>
        <v>-1</v>
      </c>
      <c r="M59" s="1"/>
    </row>
    <row r="60" spans="1:13" ht="15" customHeight="1" x14ac:dyDescent="0.25">
      <c r="A60" s="11" t="s">
        <v>106</v>
      </c>
      <c r="B60" s="11" t="s">
        <v>37</v>
      </c>
      <c r="C60" s="11" t="s">
        <v>37</v>
      </c>
      <c r="D60" s="11" t="s">
        <v>37</v>
      </c>
      <c r="E60" s="12" t="s">
        <v>107</v>
      </c>
      <c r="F60" s="13">
        <v>22079448</v>
      </c>
      <c r="G60" s="13">
        <v>22234448</v>
      </c>
      <c r="H60" s="13">
        <v>12709417</v>
      </c>
      <c r="I60" s="13">
        <v>22763911</v>
      </c>
      <c r="J60" s="13">
        <v>24086756</v>
      </c>
      <c r="K60" s="13">
        <f t="shared" si="4"/>
        <v>1322845</v>
      </c>
      <c r="L60" s="15">
        <f t="shared" si="5"/>
        <v>5.8111499381630863E-2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108</v>
      </c>
      <c r="F61" s="13">
        <v>22079448</v>
      </c>
      <c r="G61" s="13">
        <v>22234448</v>
      </c>
      <c r="H61" s="13">
        <v>12709417</v>
      </c>
      <c r="I61" s="13">
        <v>22763911</v>
      </c>
      <c r="J61" s="13">
        <v>24086756</v>
      </c>
      <c r="K61" s="13">
        <f t="shared" si="4"/>
        <v>1322845</v>
      </c>
      <c r="L61" s="15">
        <f t="shared" si="5"/>
        <v>5.8111499381630863E-2</v>
      </c>
      <c r="M61" s="1"/>
    </row>
    <row r="62" spans="1:13" ht="15" customHeight="1" x14ac:dyDescent="0.25">
      <c r="A62" s="11" t="s">
        <v>109</v>
      </c>
      <c r="B62" s="11" t="s">
        <v>37</v>
      </c>
      <c r="C62" s="11" t="s">
        <v>37</v>
      </c>
      <c r="D62" s="11" t="s">
        <v>37</v>
      </c>
      <c r="E62" s="12" t="s">
        <v>110</v>
      </c>
      <c r="F62" s="13">
        <v>62938012</v>
      </c>
      <c r="G62" s="13">
        <v>62938012</v>
      </c>
      <c r="H62" s="13">
        <v>36068824</v>
      </c>
      <c r="I62" s="13">
        <v>64889091</v>
      </c>
      <c r="J62" s="13">
        <v>71438441</v>
      </c>
      <c r="K62" s="13">
        <f t="shared" si="4"/>
        <v>6549350</v>
      </c>
      <c r="L62" s="15">
        <f t="shared" si="5"/>
        <v>0.10093144932481794</v>
      </c>
      <c r="M62" s="1"/>
    </row>
    <row r="63" spans="1:13" ht="15" customHeight="1" x14ac:dyDescent="0.25">
      <c r="A63" s="11" t="s">
        <v>37</v>
      </c>
      <c r="B63" s="11" t="s">
        <v>41</v>
      </c>
      <c r="C63" s="11" t="s">
        <v>37</v>
      </c>
      <c r="D63" s="11" t="s">
        <v>37</v>
      </c>
      <c r="E63" s="12" t="s">
        <v>72</v>
      </c>
      <c r="F63" s="13">
        <v>62938012</v>
      </c>
      <c r="G63" s="13">
        <v>62938012</v>
      </c>
      <c r="H63" s="13">
        <v>36068824</v>
      </c>
      <c r="I63" s="13">
        <v>64889091</v>
      </c>
      <c r="J63" s="13">
        <v>71438441</v>
      </c>
      <c r="K63" s="13">
        <f t="shared" si="4"/>
        <v>6549350</v>
      </c>
      <c r="L63" s="15">
        <f t="shared" si="5"/>
        <v>0.10093144932481794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53</v>
      </c>
      <c r="D64" s="11" t="s">
        <v>37</v>
      </c>
      <c r="E64" s="12" t="s">
        <v>111</v>
      </c>
      <c r="F64" s="13">
        <v>62938012</v>
      </c>
      <c r="G64" s="13">
        <v>62938012</v>
      </c>
      <c r="H64" s="13">
        <v>36068824</v>
      </c>
      <c r="I64" s="13">
        <v>64889091</v>
      </c>
      <c r="J64" s="13">
        <v>71438441</v>
      </c>
      <c r="K64" s="13">
        <f t="shared" si="4"/>
        <v>6549350</v>
      </c>
      <c r="L64" s="15">
        <f t="shared" si="5"/>
        <v>0.10093144932481794</v>
      </c>
      <c r="M64" s="1"/>
    </row>
    <row r="65" spans="1:13" ht="15" customHeight="1" x14ac:dyDescent="0.25">
      <c r="A65" s="11" t="s">
        <v>112</v>
      </c>
      <c r="B65" s="11" t="s">
        <v>37</v>
      </c>
      <c r="C65" s="11" t="s">
        <v>37</v>
      </c>
      <c r="D65" s="11" t="s">
        <v>37</v>
      </c>
      <c r="E65" s="12" t="s">
        <v>113</v>
      </c>
      <c r="F65" s="13">
        <v>154915622</v>
      </c>
      <c r="G65" s="13">
        <v>165235367</v>
      </c>
      <c r="H65" s="13">
        <v>127509354</v>
      </c>
      <c r="I65" s="13">
        <v>159718007</v>
      </c>
      <c r="J65" s="13">
        <v>185909865</v>
      </c>
      <c r="K65" s="13">
        <f t="shared" si="4"/>
        <v>26191858</v>
      </c>
      <c r="L65" s="15">
        <f t="shared" si="5"/>
        <v>0.16398813441242102</v>
      </c>
      <c r="M65" s="1"/>
    </row>
    <row r="66" spans="1:13" ht="15" customHeight="1" x14ac:dyDescent="0.25">
      <c r="A66" s="11" t="s">
        <v>37</v>
      </c>
      <c r="B66" s="11" t="s">
        <v>14</v>
      </c>
      <c r="C66" s="11" t="s">
        <v>37</v>
      </c>
      <c r="D66" s="11" t="s">
        <v>37</v>
      </c>
      <c r="E66" s="12" t="s">
        <v>114</v>
      </c>
      <c r="F66" s="13">
        <v>154915622</v>
      </c>
      <c r="G66" s="13">
        <v>165235367</v>
      </c>
      <c r="H66" s="13">
        <v>127509354</v>
      </c>
      <c r="I66" s="13">
        <v>159718007</v>
      </c>
      <c r="J66" s="13">
        <v>185909865</v>
      </c>
      <c r="K66" s="13">
        <f t="shared" si="4"/>
        <v>26191858</v>
      </c>
      <c r="L66" s="15">
        <f t="shared" si="5"/>
        <v>0.16398813441242102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43</v>
      </c>
      <c r="D67" s="11" t="s">
        <v>37</v>
      </c>
      <c r="E67" s="12" t="s">
        <v>44</v>
      </c>
      <c r="F67" s="13">
        <v>10</v>
      </c>
      <c r="G67" s="13">
        <v>10</v>
      </c>
      <c r="H67" s="13">
        <v>0</v>
      </c>
      <c r="I67" s="13">
        <v>10</v>
      </c>
      <c r="J67" s="13">
        <v>10</v>
      </c>
      <c r="K67" s="14">
        <f t="shared" si="4"/>
        <v>0</v>
      </c>
      <c r="L67" s="15">
        <f t="shared" si="5"/>
        <v>0</v>
      </c>
      <c r="M67" s="1"/>
    </row>
    <row r="68" spans="1:13" ht="27" customHeight="1" x14ac:dyDescent="0.25">
      <c r="A68" s="11" t="s">
        <v>37</v>
      </c>
      <c r="B68" s="11" t="s">
        <v>37</v>
      </c>
      <c r="C68" s="11" t="s">
        <v>115</v>
      </c>
      <c r="D68" s="11" t="s">
        <v>37</v>
      </c>
      <c r="E68" s="12" t="s">
        <v>116</v>
      </c>
      <c r="F68" s="13">
        <v>39858795</v>
      </c>
      <c r="G68" s="13">
        <v>47242264</v>
      </c>
      <c r="H68" s="13">
        <v>44930553</v>
      </c>
      <c r="I68" s="13">
        <v>41094418</v>
      </c>
      <c r="J68" s="13">
        <v>25544134</v>
      </c>
      <c r="K68" s="13">
        <f t="shared" si="4"/>
        <v>-15550284</v>
      </c>
      <c r="L68" s="15">
        <f t="shared" si="5"/>
        <v>-0.37840380170367666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117</v>
      </c>
      <c r="D69" s="11" t="s">
        <v>37</v>
      </c>
      <c r="E69" s="12" t="s">
        <v>118</v>
      </c>
      <c r="F69" s="13">
        <v>9474666</v>
      </c>
      <c r="G69" s="13">
        <v>12459900</v>
      </c>
      <c r="H69" s="13">
        <v>6627495</v>
      </c>
      <c r="I69" s="13">
        <v>9768381</v>
      </c>
      <c r="J69" s="13">
        <v>9555535</v>
      </c>
      <c r="K69" s="13">
        <f t="shared" si="4"/>
        <v>-212846</v>
      </c>
      <c r="L69" s="15">
        <f t="shared" si="5"/>
        <v>-2.1789281151093513E-2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119</v>
      </c>
      <c r="D70" s="11" t="s">
        <v>37</v>
      </c>
      <c r="E70" s="12" t="s">
        <v>120</v>
      </c>
      <c r="F70" s="13">
        <v>47326075</v>
      </c>
      <c r="G70" s="13">
        <v>47234747</v>
      </c>
      <c r="H70" s="13">
        <v>29456310</v>
      </c>
      <c r="I70" s="13">
        <v>48793183</v>
      </c>
      <c r="J70" s="13">
        <v>53336713</v>
      </c>
      <c r="K70" s="13">
        <f t="shared" si="4"/>
        <v>4543530</v>
      </c>
      <c r="L70" s="15">
        <f t="shared" si="5"/>
        <v>9.3118130866764723E-2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121</v>
      </c>
      <c r="D71" s="11" t="s">
        <v>37</v>
      </c>
      <c r="E71" s="12" t="s">
        <v>122</v>
      </c>
      <c r="F71" s="13">
        <v>11416778</v>
      </c>
      <c r="G71" s="13">
        <v>11416778</v>
      </c>
      <c r="H71" s="13">
        <v>11417953</v>
      </c>
      <c r="I71" s="13">
        <v>11770698</v>
      </c>
      <c r="J71" s="13">
        <v>35160147</v>
      </c>
      <c r="K71" s="13">
        <f t="shared" si="4"/>
        <v>23389449</v>
      </c>
      <c r="L71" s="15">
        <f t="shared" si="5"/>
        <v>1.9870910799002743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123</v>
      </c>
      <c r="D72" s="11" t="s">
        <v>37</v>
      </c>
      <c r="E72" s="12" t="s">
        <v>124</v>
      </c>
      <c r="F72" s="13">
        <v>34054888</v>
      </c>
      <c r="G72" s="13">
        <v>34563892</v>
      </c>
      <c r="H72" s="13">
        <v>28476596</v>
      </c>
      <c r="I72" s="13">
        <v>35110590</v>
      </c>
      <c r="J72" s="13">
        <v>41905969</v>
      </c>
      <c r="K72" s="13">
        <f t="shared" si="4"/>
        <v>6795379</v>
      </c>
      <c r="L72" s="15">
        <f t="shared" si="5"/>
        <v>0.19354214782491549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12784410</v>
      </c>
      <c r="G73" s="13">
        <v>12317776</v>
      </c>
      <c r="H73" s="13">
        <v>6600447</v>
      </c>
      <c r="I73" s="13">
        <v>13180727</v>
      </c>
      <c r="J73" s="13">
        <v>20407357</v>
      </c>
      <c r="K73" s="13">
        <f t="shared" si="4"/>
        <v>7226630</v>
      </c>
      <c r="L73" s="15">
        <f t="shared" si="5"/>
        <v>0.54827248906680182</v>
      </c>
      <c r="M73" s="1"/>
    </row>
    <row r="74" spans="1:13" ht="15" customHeight="1" x14ac:dyDescent="0.25">
      <c r="A74" s="11" t="s">
        <v>127</v>
      </c>
      <c r="B74" s="11" t="s">
        <v>37</v>
      </c>
      <c r="C74" s="11" t="s">
        <v>37</v>
      </c>
      <c r="D74" s="11" t="s">
        <v>37</v>
      </c>
      <c r="E74" s="12" t="s">
        <v>128</v>
      </c>
      <c r="F74" s="13">
        <v>10</v>
      </c>
      <c r="G74" s="13">
        <v>10</v>
      </c>
      <c r="H74" s="13">
        <v>10769</v>
      </c>
      <c r="I74" s="13">
        <v>10</v>
      </c>
      <c r="J74" s="13">
        <v>10</v>
      </c>
      <c r="K74" s="14">
        <f t="shared" si="4"/>
        <v>0</v>
      </c>
      <c r="L74" s="15">
        <f t="shared" si="5"/>
        <v>0</v>
      </c>
      <c r="M74" s="1"/>
    </row>
    <row r="75" spans="1:13" ht="15" customHeight="1" x14ac:dyDescent="0.25">
      <c r="A75" s="11" t="s">
        <v>37</v>
      </c>
      <c r="B75" s="11" t="s">
        <v>54</v>
      </c>
      <c r="C75" s="11" t="s">
        <v>37</v>
      </c>
      <c r="D75" s="11" t="s">
        <v>37</v>
      </c>
      <c r="E75" s="12" t="s">
        <v>129</v>
      </c>
      <c r="F75" s="13">
        <v>10</v>
      </c>
      <c r="G75" s="13">
        <v>10</v>
      </c>
      <c r="H75" s="13">
        <v>10769</v>
      </c>
      <c r="I75" s="13">
        <v>10</v>
      </c>
      <c r="J75" s="13">
        <v>10</v>
      </c>
      <c r="K75" s="14">
        <f t="shared" si="4"/>
        <v>0</v>
      </c>
      <c r="L75" s="15">
        <f t="shared" si="5"/>
        <v>0</v>
      </c>
      <c r="M75" s="1"/>
    </row>
    <row r="76" spans="1:13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"/>
    </row>
    <row r="77" spans="1:13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customHeight="1" x14ac:dyDescent="0.25">
      <c r="A78" s="22" t="s">
        <v>130</v>
      </c>
      <c r="B78" s="23"/>
      <c r="C78" s="23"/>
      <c r="D78" s="23"/>
      <c r="E78" s="23"/>
      <c r="F78" s="17">
        <v>181339652</v>
      </c>
      <c r="G78" s="17">
        <v>191975149</v>
      </c>
      <c r="H78" s="17">
        <v>143261147</v>
      </c>
      <c r="I78" s="17">
        <v>186836551</v>
      </c>
      <c r="J78" s="17">
        <v>214432566</v>
      </c>
      <c r="K78" s="17">
        <v>27596015</v>
      </c>
      <c r="L78" s="18">
        <v>0.14770137241507952</v>
      </c>
      <c r="M78" s="1"/>
    </row>
    <row r="79" spans="1:13" ht="15" customHeight="1" x14ac:dyDescent="0.25">
      <c r="A79" s="24" t="s">
        <v>131</v>
      </c>
      <c r="B79" s="25"/>
      <c r="C79" s="25"/>
      <c r="D79" s="25"/>
      <c r="E79" s="25"/>
      <c r="F79" s="25"/>
      <c r="G79" s="25"/>
      <c r="H79" s="25"/>
      <c r="I79" s="25"/>
      <c r="J79" s="25"/>
      <c r="K79" s="1"/>
      <c r="L79" s="1"/>
      <c r="M79" s="1"/>
    </row>
    <row r="80" spans="1:13" ht="5.0999999999999996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78:E78"/>
    <mergeCell ref="A79:J79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7" right="0.7" top="0.75" bottom="0.75" header="0.3" footer="0.3"/>
  <pageSetup scale="82" fitToHeight="0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24</vt:lpstr>
      <vt:lpstr>'cuadro Comparativo analitico 24'!Área_de_impresión</vt:lpstr>
      <vt:lpstr>JR_PAGE_ANCHOR_23_1</vt:lpstr>
      <vt:lpstr>'cuadro Comparativo analitico 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Ximena Sasso Quiñones</cp:lastModifiedBy>
  <cp:lastPrinted>2025-09-26T18:24:27Z</cp:lastPrinted>
  <dcterms:created xsi:type="dcterms:W3CDTF">2025-09-26T15:53:16Z</dcterms:created>
  <dcterms:modified xsi:type="dcterms:W3CDTF">2025-09-26T18:24:42Z</dcterms:modified>
</cp:coreProperties>
</file>