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6DEDC75D-2CB2-4E81-A8F4-91B1BEB9E54B}" xr6:coauthVersionLast="47" xr6:coauthVersionMax="47" xr10:uidLastSave="{00000000-0000-0000-0000-000000000000}"/>
  <bookViews>
    <workbookView xWindow="28680" yWindow="-120" windowWidth="16440" windowHeight="28320" xr2:uid="{FCA1E9E8-2555-4FC4-ACB2-CBF9FD36369C}"/>
  </bookViews>
  <sheets>
    <sheet name="cuadro Comparativo analitico 22" sheetId="1" r:id="rId1"/>
  </sheets>
  <definedNames>
    <definedName name="_xlnm.Print_Area" localSheetId="0">'cuadro Comparativo analitico 22'!$A$1:$L$82</definedName>
    <definedName name="JR_PAGE_ANCHOR_2_1">#REF!</definedName>
    <definedName name="JR_PAGE_ANCHOR_21_1">'cuadro Comparativo analitico 22'!$A$1</definedName>
    <definedName name="_xlnm.Print_Titles" localSheetId="0">'cuadro Comparativo analitico 22'!$1:$11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" l="1"/>
  <c r="L78" i="1" s="1"/>
  <c r="K77" i="1"/>
  <c r="L77" i="1" s="1"/>
  <c r="K76" i="1"/>
  <c r="K75" i="1"/>
  <c r="K74" i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K56" i="1"/>
  <c r="L56" i="1" s="1"/>
  <c r="K55" i="1"/>
  <c r="L55" i="1" s="1"/>
  <c r="K54" i="1"/>
  <c r="L54" i="1" s="1"/>
  <c r="K53" i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K43" i="1"/>
  <c r="K42" i="1"/>
  <c r="L42" i="1" s="1"/>
  <c r="K41" i="1"/>
  <c r="L41" i="1" s="1"/>
  <c r="L39" i="1"/>
  <c r="K39" i="1"/>
  <c r="K38" i="1"/>
  <c r="L37" i="1"/>
  <c r="K37" i="1"/>
  <c r="L36" i="1"/>
  <c r="K36" i="1"/>
  <c r="L35" i="1"/>
  <c r="K35" i="1"/>
  <c r="L34" i="1"/>
  <c r="K34" i="1"/>
  <c r="K33" i="1"/>
  <c r="L33" i="1" s="1"/>
  <c r="K32" i="1"/>
  <c r="L32" i="1" s="1"/>
  <c r="K31" i="1"/>
  <c r="K30" i="1"/>
  <c r="L30" i="1" s="1"/>
  <c r="L29" i="1"/>
  <c r="K29" i="1"/>
  <c r="L28" i="1"/>
  <c r="K28" i="1"/>
  <c r="L27" i="1"/>
  <c r="K27" i="1"/>
  <c r="L26" i="1"/>
  <c r="K26" i="1"/>
  <c r="K25" i="1"/>
  <c r="L25" i="1" s="1"/>
  <c r="K24" i="1"/>
  <c r="L24" i="1" s="1"/>
  <c r="L23" i="1"/>
  <c r="K23" i="1"/>
  <c r="K22" i="1"/>
  <c r="L22" i="1" s="1"/>
  <c r="L21" i="1"/>
  <c r="K21" i="1"/>
  <c r="L20" i="1"/>
  <c r="K20" i="1"/>
  <c r="L19" i="1"/>
  <c r="K19" i="1"/>
  <c r="L18" i="1"/>
  <c r="K18" i="1"/>
  <c r="K17" i="1"/>
  <c r="L17" i="1" s="1"/>
  <c r="K16" i="1"/>
  <c r="L16" i="1" s="1"/>
  <c r="L15" i="1"/>
  <c r="K15" i="1"/>
  <c r="L14" i="1"/>
  <c r="K14" i="1"/>
  <c r="L13" i="1"/>
  <c r="K13" i="1"/>
  <c r="K40" i="1"/>
  <c r="L40" i="1" s="1"/>
  <c r="K12" i="1"/>
  <c r="L12" i="1" s="1"/>
</calcChain>
</file>

<file path=xl/sharedStrings.xml><?xml version="1.0" encoding="utf-8"?>
<sst xmlns="http://schemas.openxmlformats.org/spreadsheetml/2006/main" count="387" uniqueCount="137">
  <si>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</si>
  <si>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</si>
  <si>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</si>
  <si>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</si>
  <si>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</si>
  <si>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</si>
  <si>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</si>
  <si>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</si>
  <si>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</si>
  <si>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LOS RÍOS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</si>
  <si>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</si>
  <si>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34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</si>
  <si>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</si>
  <si>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</si>
  <si>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</si>
  <si>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</si>
  <si>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</si>
  <si>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</si>
  <si>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</si>
  <si>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</si>
  <si>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</si>
  <si>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</si>
  <si>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</si>
  <si>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</si>
  <si>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</si>
  <si>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</si>
  <si>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</si>
  <si>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</si>
  <si>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</si>
  <si>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</si>
  <si>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</si>
  <si>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</si>
  <si>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</si>
  <si>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</si>
  <si>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</si>
  <si>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</si>
  <si>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</si>
  <si>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</si>
  <si>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</si>
  <si>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</si>
  <si>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</si>
  <si>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</si>
  <si>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</si>
  <si>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</si>
  <si>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</si>
  <si>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</si>
  <si>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</si>
  <si>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</si>
  <si>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</si>
  <si>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</si>
  <si>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</si>
  <si>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999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</si>
  <si>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</si>
  <si>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</si>
  <si>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</si>
  <si>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</si>
  <si>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</si>
  <si>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</si>
  <si>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</si>
  <si>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</si>
  <si>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</si>
  <si>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</si>
  <si>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</si>
  <si>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</si>
  <si>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</si>
  <si>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</si>
  <si>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</si>
  <si>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</si>
  <si>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</si>
  <si>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</si>
  <si>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</si>
  <si>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004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</si>
  <si>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</si>
  <si>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</si>
  <si>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</si>
  <si>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</si>
  <si>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</si>
  <si>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</si>
  <si>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</si>
  <si>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</si>
  <si>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</si>
  <si>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</si>
  <si>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</si>
  <si>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</si>
  <si>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</si>
  <si>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04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</si>
  <si>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</si>
  <si>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</si>
  <si>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</si>
  <si>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</si>
  <si>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</si>
  <si>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</si>
  <si>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</si>
  <si>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</si>
  <si>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</si>
  <si>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</si>
  <si>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</si>
  <si>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Integros por Recuperación de Licencias Médicas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</si>
  <si>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</si>
  <si>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</si>
  <si>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</si>
  <si>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</si>
  <si>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</si>
  <si>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</si>
  <si>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</si>
  <si>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</si>
  <si>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</si>
  <si>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</si>
  <si>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</si>
  <si>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</si>
  <si>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</si>
  <si>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</si>
  <si>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</si>
  <si>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</si>
  <si>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</si>
  <si>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</si>
  <si>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</si>
  <si>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</si>
  <si>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</si>
  <si>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</si>
  <si>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</si>
  <si>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</si>
  <si>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</si>
  <si>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</si>
  <si>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</si>
  <si>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</si>
  <si>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'Programa de Integración Social y Territorial (DS 19/2016)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</si>
  <si>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</si>
  <si>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102</t>
    </r>
  </si>
  <si>
    <r>
      <rPr>
        <sz val="10"/>
        <rFont val="Times New Roman"/>
      </rPr>
      <t>Municipalidades para el Programa Recuperación de Barrios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</si>
  <si>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</si>
  <si>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Localidades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</si>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</sst>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378A-35B0-429B-B071-1B79A92D7984}">
  <sheetPr>
    <outlinePr summaryBelow="0"/>
    <pageSetUpPr fitToPage="1"/>
  </sheetPr>
  <dimension ref="A1:M83"/>
  <sheetViews>
    <sheetView tabSelected="1" view="pageBreakPreview" topLeftCell="A2" zoomScale="60" zoomScaleNormal="100" workbookViewId="0">
      <selection activeCell="P58" sqref="P58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</row>
    <row r="2" spans="1:13" ht="17.100000000000001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1"/>
      <c r="L2" s="1"/>
      <c r="M2" s="1"/>
    </row>
    <row r="3" spans="1:13" ht="15" customHeight="1" x14ac:dyDescent="0.25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28" t="s">
        <v>4</v>
      </c>
      <c r="B5" s="29"/>
      <c r="C5" s="30" t="s">
        <v>5</v>
      </c>
      <c r="D5" s="31"/>
      <c r="E5" s="31"/>
      <c r="F5" s="31"/>
      <c r="G5" s="31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0" t="s">
        <v>8</v>
      </c>
      <c r="B6" s="21"/>
      <c r="C6" s="22" t="s">
        <v>9</v>
      </c>
      <c r="D6" s="23"/>
      <c r="E6" s="23"/>
      <c r="F6" s="23"/>
      <c r="G6" s="2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8" t="s">
        <v>12</v>
      </c>
      <c r="B7" s="39"/>
      <c r="C7" s="40" t="s">
        <v>9</v>
      </c>
      <c r="D7" s="41"/>
      <c r="E7" s="41"/>
      <c r="F7" s="41"/>
      <c r="G7" s="41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42" t="s">
        <v>16</v>
      </c>
      <c r="B9" s="42" t="s">
        <v>17</v>
      </c>
      <c r="C9" s="42" t="s">
        <v>18</v>
      </c>
      <c r="D9" s="42" t="s">
        <v>19</v>
      </c>
      <c r="E9" s="42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43"/>
      <c r="B10" s="43"/>
      <c r="C10" s="43"/>
      <c r="D10" s="43"/>
      <c r="E10" s="43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32" t="s">
        <v>33</v>
      </c>
      <c r="L10" s="32" t="s">
        <v>34</v>
      </c>
      <c r="M10" s="1"/>
    </row>
    <row r="11" spans="1:13" ht="30" customHeight="1" thickBot="1" x14ac:dyDescent="0.3">
      <c r="A11" s="43"/>
      <c r="B11" s="43"/>
      <c r="C11" s="43"/>
      <c r="D11" s="43"/>
      <c r="E11" s="43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33"/>
      <c r="L11" s="33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147187520</v>
      </c>
      <c r="G12" s="9">
        <v>123082078</v>
      </c>
      <c r="H12" s="9">
        <v>44472400</v>
      </c>
      <c r="I12" s="9">
        <v>151623367</v>
      </c>
      <c r="J12" s="9">
        <v>160113600</v>
      </c>
      <c r="K12" s="9">
        <f>J12-I12</f>
        <v>8490233</v>
      </c>
      <c r="L12" s="10">
        <f>(K12/I12)</f>
        <v>5.5995544538989167E-2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30</v>
      </c>
      <c r="H13" s="13">
        <v>35187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30</v>
      </c>
      <c r="H14" s="13">
        <v>35187</v>
      </c>
      <c r="I14" s="13">
        <v>30</v>
      </c>
      <c r="J14" s="13">
        <v>30</v>
      </c>
      <c r="K14" s="14">
        <f t="shared" ref="K14:K39" si="0">+J14-I14</f>
        <v>0</v>
      </c>
      <c r="L14" s="15">
        <f t="shared" ref="L14:L39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20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35187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20</v>
      </c>
      <c r="G17" s="13">
        <v>20</v>
      </c>
      <c r="H17" s="13">
        <v>16440</v>
      </c>
      <c r="I17" s="13">
        <v>20</v>
      </c>
      <c r="J17" s="13">
        <v>30</v>
      </c>
      <c r="K17" s="13">
        <f t="shared" si="0"/>
        <v>10</v>
      </c>
      <c r="L17" s="15">
        <f t="shared" si="1"/>
        <v>0.5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10</v>
      </c>
      <c r="G18" s="13">
        <v>10</v>
      </c>
      <c r="H18" s="13">
        <v>16440</v>
      </c>
      <c r="I18" s="13">
        <v>10</v>
      </c>
      <c r="J18" s="13">
        <v>20</v>
      </c>
      <c r="K18" s="13">
        <f t="shared" si="0"/>
        <v>10</v>
      </c>
      <c r="L18" s="15">
        <f t="shared" si="1"/>
        <v>1</v>
      </c>
      <c r="M18" s="1"/>
    </row>
    <row r="19" spans="1:13" ht="15" customHeight="1" x14ac:dyDescent="0.25">
      <c r="A19" s="11" t="s">
        <v>37</v>
      </c>
      <c r="B19" s="11" t="s">
        <v>53</v>
      </c>
      <c r="C19" s="11" t="s">
        <v>37</v>
      </c>
      <c r="D19" s="11" t="s">
        <v>37</v>
      </c>
      <c r="E19" s="12" t="s">
        <v>54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56</v>
      </c>
      <c r="B20" s="11" t="s">
        <v>37</v>
      </c>
      <c r="C20" s="11" t="s">
        <v>37</v>
      </c>
      <c r="D20" s="11" t="s">
        <v>37</v>
      </c>
      <c r="E20" s="12" t="s">
        <v>57</v>
      </c>
      <c r="F20" s="13">
        <v>20</v>
      </c>
      <c r="G20" s="13">
        <v>20</v>
      </c>
      <c r="H20" s="13">
        <v>29896</v>
      </c>
      <c r="I20" s="13">
        <v>20</v>
      </c>
      <c r="J20" s="13">
        <v>20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58</v>
      </c>
      <c r="F21" s="13">
        <v>10</v>
      </c>
      <c r="G21" s="13">
        <v>10</v>
      </c>
      <c r="H21" s="13">
        <v>29896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59</v>
      </c>
      <c r="F22" s="13">
        <v>10</v>
      </c>
      <c r="G22" s="13">
        <v>10</v>
      </c>
      <c r="H22" s="13">
        <v>0</v>
      </c>
      <c r="I22" s="13">
        <v>10</v>
      </c>
      <c r="J22" s="13">
        <v>10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60</v>
      </c>
      <c r="B23" s="11" t="s">
        <v>37</v>
      </c>
      <c r="C23" s="11" t="s">
        <v>37</v>
      </c>
      <c r="D23" s="11" t="s">
        <v>37</v>
      </c>
      <c r="E23" s="12" t="s">
        <v>61</v>
      </c>
      <c r="F23" s="13">
        <v>75055</v>
      </c>
      <c r="G23" s="13">
        <v>88250</v>
      </c>
      <c r="H23" s="13">
        <v>133521</v>
      </c>
      <c r="I23" s="13">
        <v>77382</v>
      </c>
      <c r="J23" s="13">
        <v>80696</v>
      </c>
      <c r="K23" s="13">
        <f t="shared" si="0"/>
        <v>3314</v>
      </c>
      <c r="L23" s="15">
        <f t="shared" si="1"/>
        <v>4.2826497118192863E-2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62</v>
      </c>
      <c r="F24" s="13">
        <v>75024</v>
      </c>
      <c r="G24" s="13">
        <v>75024</v>
      </c>
      <c r="H24" s="13">
        <v>55821</v>
      </c>
      <c r="I24" s="13">
        <v>77350</v>
      </c>
      <c r="J24" s="13">
        <v>80676</v>
      </c>
      <c r="K24" s="13">
        <f t="shared" si="0"/>
        <v>3326</v>
      </c>
      <c r="L24" s="15">
        <f t="shared" si="1"/>
        <v>4.2999353587588884E-2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63</v>
      </c>
      <c r="F25" s="13">
        <v>10</v>
      </c>
      <c r="G25" s="13">
        <v>10</v>
      </c>
      <c r="H25" s="13">
        <v>0</v>
      </c>
      <c r="I25" s="13">
        <v>10</v>
      </c>
      <c r="J25" s="13">
        <v>10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64</v>
      </c>
      <c r="C26" s="11" t="s">
        <v>37</v>
      </c>
      <c r="D26" s="11" t="s">
        <v>37</v>
      </c>
      <c r="E26" s="12" t="s">
        <v>52</v>
      </c>
      <c r="F26" s="13">
        <v>21</v>
      </c>
      <c r="G26" s="13">
        <v>13216</v>
      </c>
      <c r="H26" s="13">
        <v>77700</v>
      </c>
      <c r="I26" s="13">
        <v>22</v>
      </c>
      <c r="J26" s="13">
        <v>10</v>
      </c>
      <c r="K26" s="13">
        <f t="shared" si="0"/>
        <v>-12</v>
      </c>
      <c r="L26" s="15">
        <f t="shared" si="1"/>
        <v>-0.54545454545454541</v>
      </c>
      <c r="M26" s="1"/>
    </row>
    <row r="27" spans="1:13" ht="15" customHeight="1" x14ac:dyDescent="0.25">
      <c r="A27" s="11" t="s">
        <v>65</v>
      </c>
      <c r="B27" s="11" t="s">
        <v>37</v>
      </c>
      <c r="C27" s="11" t="s">
        <v>37</v>
      </c>
      <c r="D27" s="11" t="s">
        <v>37</v>
      </c>
      <c r="E27" s="12" t="s">
        <v>66</v>
      </c>
      <c r="F27" s="13">
        <v>131228389</v>
      </c>
      <c r="G27" s="13">
        <v>107109752</v>
      </c>
      <c r="H27" s="13">
        <v>38427177</v>
      </c>
      <c r="I27" s="13">
        <v>135170147</v>
      </c>
      <c r="J27" s="13">
        <v>147639454</v>
      </c>
      <c r="K27" s="13">
        <f t="shared" si="0"/>
        <v>12469307</v>
      </c>
      <c r="L27" s="15">
        <f t="shared" si="1"/>
        <v>9.2248971216995129E-2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67</v>
      </c>
      <c r="F28" s="13">
        <v>131228389</v>
      </c>
      <c r="G28" s="13">
        <v>107109752</v>
      </c>
      <c r="H28" s="13">
        <v>38427177</v>
      </c>
      <c r="I28" s="13">
        <v>135170147</v>
      </c>
      <c r="J28" s="13">
        <v>147639454</v>
      </c>
      <c r="K28" s="13">
        <f t="shared" si="0"/>
        <v>12469307</v>
      </c>
      <c r="L28" s="15">
        <f t="shared" si="1"/>
        <v>9.2248971216995129E-2</v>
      </c>
      <c r="M28" s="1"/>
    </row>
    <row r="29" spans="1:13" ht="15" customHeight="1" x14ac:dyDescent="0.25">
      <c r="A29" s="11" t="s">
        <v>68</v>
      </c>
      <c r="B29" s="11" t="s">
        <v>37</v>
      </c>
      <c r="C29" s="11" t="s">
        <v>37</v>
      </c>
      <c r="D29" s="11" t="s">
        <v>37</v>
      </c>
      <c r="E29" s="12" t="s">
        <v>69</v>
      </c>
      <c r="F29" s="13">
        <v>15595400</v>
      </c>
      <c r="G29" s="13">
        <v>15595400</v>
      </c>
      <c r="H29" s="13">
        <v>5830179</v>
      </c>
      <c r="I29" s="13">
        <v>16078857</v>
      </c>
      <c r="J29" s="13">
        <v>12100285</v>
      </c>
      <c r="K29" s="13">
        <f t="shared" si="0"/>
        <v>-3978572</v>
      </c>
      <c r="L29" s="15">
        <f t="shared" si="1"/>
        <v>-0.24744122047978909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70</v>
      </c>
      <c r="F30" s="13">
        <v>15595400</v>
      </c>
      <c r="G30" s="13">
        <v>15595390</v>
      </c>
      <c r="H30" s="13">
        <v>5591440</v>
      </c>
      <c r="I30" s="13">
        <v>16078857</v>
      </c>
      <c r="J30" s="13">
        <v>12100285</v>
      </c>
      <c r="K30" s="13">
        <f t="shared" si="0"/>
        <v>-3978572</v>
      </c>
      <c r="L30" s="15">
        <f t="shared" si="1"/>
        <v>-0.24744122047978909</v>
      </c>
      <c r="M30" s="1"/>
    </row>
    <row r="31" spans="1:13" ht="15" customHeight="1" x14ac:dyDescent="0.25">
      <c r="A31" s="11" t="s">
        <v>37</v>
      </c>
      <c r="B31" s="11" t="s">
        <v>72</v>
      </c>
      <c r="C31" s="11" t="s">
        <v>37</v>
      </c>
      <c r="D31" s="11" t="s">
        <v>37</v>
      </c>
      <c r="E31" s="12" t="s">
        <v>73</v>
      </c>
      <c r="F31" s="13">
        <v>0</v>
      </c>
      <c r="G31" s="13">
        <v>10</v>
      </c>
      <c r="H31" s="13">
        <v>238739</v>
      </c>
      <c r="I31" s="13">
        <v>0</v>
      </c>
      <c r="J31" s="13">
        <v>0</v>
      </c>
      <c r="K31" s="14">
        <f t="shared" si="0"/>
        <v>0</v>
      </c>
      <c r="L31" s="15" t="s">
        <v>136</v>
      </c>
      <c r="M31" s="1"/>
    </row>
    <row r="32" spans="1:13" ht="27" customHeight="1" x14ac:dyDescent="0.25">
      <c r="A32" s="11" t="s">
        <v>74</v>
      </c>
      <c r="B32" s="11" t="s">
        <v>37</v>
      </c>
      <c r="C32" s="11" t="s">
        <v>37</v>
      </c>
      <c r="D32" s="11" t="s">
        <v>37</v>
      </c>
      <c r="E32" s="12" t="s">
        <v>75</v>
      </c>
      <c r="F32" s="13">
        <v>267891</v>
      </c>
      <c r="G32" s="13">
        <v>267891</v>
      </c>
      <c r="H32" s="13">
        <v>0</v>
      </c>
      <c r="I32" s="13">
        <v>276196</v>
      </c>
      <c r="J32" s="13">
        <v>293075</v>
      </c>
      <c r="K32" s="13">
        <f t="shared" si="0"/>
        <v>16879</v>
      </c>
      <c r="L32" s="15">
        <f t="shared" si="1"/>
        <v>6.1112398441686339E-2</v>
      </c>
      <c r="M32" s="1"/>
    </row>
    <row r="33" spans="1:13" ht="15" customHeight="1" x14ac:dyDescent="0.25">
      <c r="A33" s="11" t="s">
        <v>37</v>
      </c>
      <c r="B33" s="11" t="s">
        <v>41</v>
      </c>
      <c r="C33" s="11" t="s">
        <v>37</v>
      </c>
      <c r="D33" s="11" t="s">
        <v>37</v>
      </c>
      <c r="E33" s="12" t="s">
        <v>42</v>
      </c>
      <c r="F33" s="13">
        <v>10</v>
      </c>
      <c r="G33" s="13">
        <v>10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37</v>
      </c>
      <c r="C34" s="11" t="s">
        <v>43</v>
      </c>
      <c r="D34" s="11" t="s">
        <v>37</v>
      </c>
      <c r="E34" s="12" t="s">
        <v>44</v>
      </c>
      <c r="F34" s="13">
        <v>10</v>
      </c>
      <c r="G34" s="13">
        <v>10</v>
      </c>
      <c r="H34" s="13">
        <v>0</v>
      </c>
      <c r="I34" s="13">
        <v>10</v>
      </c>
      <c r="J34" s="13">
        <v>10</v>
      </c>
      <c r="K34" s="14">
        <f t="shared" si="0"/>
        <v>0</v>
      </c>
      <c r="L34" s="15">
        <f t="shared" si="1"/>
        <v>0</v>
      </c>
      <c r="M34" s="1"/>
    </row>
    <row r="35" spans="1:13" ht="15" customHeight="1" x14ac:dyDescent="0.25">
      <c r="A35" s="11" t="s">
        <v>37</v>
      </c>
      <c r="B35" s="11" t="s">
        <v>53</v>
      </c>
      <c r="C35" s="11" t="s">
        <v>37</v>
      </c>
      <c r="D35" s="11" t="s">
        <v>37</v>
      </c>
      <c r="E35" s="12" t="s">
        <v>76</v>
      </c>
      <c r="F35" s="13">
        <v>267881</v>
      </c>
      <c r="G35" s="13">
        <v>267881</v>
      </c>
      <c r="H35" s="13">
        <v>0</v>
      </c>
      <c r="I35" s="13">
        <v>276186</v>
      </c>
      <c r="J35" s="13">
        <v>293065</v>
      </c>
      <c r="K35" s="13">
        <f t="shared" si="0"/>
        <v>16879</v>
      </c>
      <c r="L35" s="15">
        <f t="shared" si="1"/>
        <v>6.1114611167836168E-2</v>
      </c>
      <c r="M35" s="1"/>
    </row>
    <row r="36" spans="1:13" ht="15" customHeight="1" x14ac:dyDescent="0.25">
      <c r="A36" s="11" t="s">
        <v>37</v>
      </c>
      <c r="B36" s="11" t="s">
        <v>37</v>
      </c>
      <c r="C36" s="11" t="s">
        <v>50</v>
      </c>
      <c r="D36" s="11" t="s">
        <v>37</v>
      </c>
      <c r="E36" s="12" t="s">
        <v>77</v>
      </c>
      <c r="F36" s="13">
        <v>146509</v>
      </c>
      <c r="G36" s="13">
        <v>146509</v>
      </c>
      <c r="H36" s="13">
        <v>0</v>
      </c>
      <c r="I36" s="13">
        <v>151051</v>
      </c>
      <c r="J36" s="13">
        <v>272445</v>
      </c>
      <c r="K36" s="13">
        <f t="shared" si="0"/>
        <v>121394</v>
      </c>
      <c r="L36" s="15">
        <f t="shared" si="1"/>
        <v>0.80366233920993568</v>
      </c>
      <c r="M36" s="1"/>
    </row>
    <row r="37" spans="1:13" ht="27" customHeight="1" x14ac:dyDescent="0.25">
      <c r="A37" s="11" t="s">
        <v>37</v>
      </c>
      <c r="B37" s="11" t="s">
        <v>37</v>
      </c>
      <c r="C37" s="11" t="s">
        <v>55</v>
      </c>
      <c r="D37" s="11" t="s">
        <v>37</v>
      </c>
      <c r="E37" s="12" t="s">
        <v>78</v>
      </c>
      <c r="F37" s="13">
        <v>121372</v>
      </c>
      <c r="G37" s="13">
        <v>121372</v>
      </c>
      <c r="H37" s="13">
        <v>0</v>
      </c>
      <c r="I37" s="13">
        <v>125135</v>
      </c>
      <c r="J37" s="13">
        <v>0</v>
      </c>
      <c r="K37" s="13">
        <f t="shared" si="0"/>
        <v>-125135</v>
      </c>
      <c r="L37" s="15">
        <f t="shared" si="1"/>
        <v>-1</v>
      </c>
      <c r="M37" s="1"/>
    </row>
    <row r="38" spans="1:13" ht="27" customHeight="1" x14ac:dyDescent="0.25">
      <c r="A38" s="11" t="s">
        <v>37</v>
      </c>
      <c r="B38" s="11" t="s">
        <v>37</v>
      </c>
      <c r="C38" s="11" t="s">
        <v>71</v>
      </c>
      <c r="D38" s="11" t="s">
        <v>37</v>
      </c>
      <c r="E38" s="12" t="s">
        <v>79</v>
      </c>
      <c r="F38" s="13">
        <v>0</v>
      </c>
      <c r="G38" s="13">
        <v>0</v>
      </c>
      <c r="H38" s="13">
        <v>0</v>
      </c>
      <c r="I38" s="13">
        <v>0</v>
      </c>
      <c r="J38" s="13">
        <v>20620</v>
      </c>
      <c r="K38" s="13">
        <f t="shared" si="0"/>
        <v>20620</v>
      </c>
      <c r="L38" s="15" t="s">
        <v>136</v>
      </c>
      <c r="M38" s="1"/>
    </row>
    <row r="39" spans="1:13" ht="15" customHeight="1" x14ac:dyDescent="0.25">
      <c r="A39" s="11" t="s">
        <v>80</v>
      </c>
      <c r="B39" s="11" t="s">
        <v>37</v>
      </c>
      <c r="C39" s="11" t="s">
        <v>37</v>
      </c>
      <c r="D39" s="11" t="s">
        <v>37</v>
      </c>
      <c r="E39" s="12" t="s">
        <v>81</v>
      </c>
      <c r="F39" s="13">
        <v>20715</v>
      </c>
      <c r="G39" s="13">
        <v>20715</v>
      </c>
      <c r="H39" s="13">
        <v>0</v>
      </c>
      <c r="I39" s="13">
        <v>20715</v>
      </c>
      <c r="J39" s="13">
        <v>10</v>
      </c>
      <c r="K39" s="13">
        <f t="shared" si="0"/>
        <v>-20705</v>
      </c>
      <c r="L39" s="15">
        <f t="shared" si="1"/>
        <v>-0.99951725802558533</v>
      </c>
      <c r="M39" s="1"/>
    </row>
    <row r="40" spans="1:13" ht="15" customHeight="1" thickBot="1" x14ac:dyDescent="0.3">
      <c r="A40" s="7" t="s">
        <v>37</v>
      </c>
      <c r="B40" s="7" t="s">
        <v>37</v>
      </c>
      <c r="C40" s="7" t="s">
        <v>37</v>
      </c>
      <c r="D40" s="7" t="s">
        <v>37</v>
      </c>
      <c r="E40" s="8" t="s">
        <v>82</v>
      </c>
      <c r="F40" s="9">
        <v>147187520</v>
      </c>
      <c r="G40" s="9">
        <v>123082078</v>
      </c>
      <c r="H40" s="9">
        <v>43015335</v>
      </c>
      <c r="I40" s="9">
        <v>151623367</v>
      </c>
      <c r="J40" s="9">
        <v>160113600</v>
      </c>
      <c r="K40" s="9">
        <f t="shared" ref="K40" si="2">J40-I40</f>
        <v>8490233</v>
      </c>
      <c r="L40" s="10">
        <f t="shared" ref="L40" si="3">(K40/I40)</f>
        <v>5.5995544538989167E-2</v>
      </c>
      <c r="M40" s="1"/>
    </row>
    <row r="41" spans="1:13" ht="15" customHeight="1" x14ac:dyDescent="0.25">
      <c r="A41" s="11" t="s">
        <v>83</v>
      </c>
      <c r="B41" s="11" t="s">
        <v>37</v>
      </c>
      <c r="C41" s="11" t="s">
        <v>37</v>
      </c>
      <c r="D41" s="11" t="s">
        <v>37</v>
      </c>
      <c r="E41" s="12" t="s">
        <v>84</v>
      </c>
      <c r="F41" s="13">
        <v>4095627</v>
      </c>
      <c r="G41" s="13">
        <v>4038222</v>
      </c>
      <c r="H41" s="13">
        <v>2654754</v>
      </c>
      <c r="I41" s="13">
        <v>4095627</v>
      </c>
      <c r="J41" s="13">
        <v>4178926</v>
      </c>
      <c r="K41" s="13">
        <f t="shared" ref="K41:K78" si="4">+J41-I41</f>
        <v>83299</v>
      </c>
      <c r="L41" s="15">
        <f t="shared" ref="L41:L78" si="5">+K41/I41</f>
        <v>2.0338522038261784E-2</v>
      </c>
      <c r="M41" s="1"/>
    </row>
    <row r="42" spans="1:13" ht="15" customHeight="1" x14ac:dyDescent="0.25">
      <c r="A42" s="11" t="s">
        <v>86</v>
      </c>
      <c r="B42" s="11" t="s">
        <v>37</v>
      </c>
      <c r="C42" s="11" t="s">
        <v>37</v>
      </c>
      <c r="D42" s="11" t="s">
        <v>37</v>
      </c>
      <c r="E42" s="12" t="s">
        <v>87</v>
      </c>
      <c r="F42" s="13">
        <v>294854</v>
      </c>
      <c r="G42" s="13">
        <v>573791</v>
      </c>
      <c r="H42" s="13">
        <v>432940</v>
      </c>
      <c r="I42" s="13">
        <v>303994</v>
      </c>
      <c r="J42" s="13">
        <v>303994</v>
      </c>
      <c r="K42" s="14">
        <f t="shared" si="4"/>
        <v>0</v>
      </c>
      <c r="L42" s="15">
        <f t="shared" si="5"/>
        <v>0</v>
      </c>
      <c r="M42" s="1"/>
    </row>
    <row r="43" spans="1:13" ht="15" customHeight="1" x14ac:dyDescent="0.25">
      <c r="A43" s="11" t="s">
        <v>88</v>
      </c>
      <c r="B43" s="11" t="s">
        <v>37</v>
      </c>
      <c r="C43" s="11" t="s">
        <v>37</v>
      </c>
      <c r="D43" s="11" t="s">
        <v>37</v>
      </c>
      <c r="E43" s="12" t="s">
        <v>89</v>
      </c>
      <c r="F43" s="13">
        <v>0</v>
      </c>
      <c r="G43" s="13">
        <v>67833</v>
      </c>
      <c r="H43" s="13">
        <v>0</v>
      </c>
      <c r="I43" s="13">
        <v>0</v>
      </c>
      <c r="J43" s="13">
        <v>10</v>
      </c>
      <c r="K43" s="13">
        <f t="shared" si="4"/>
        <v>10</v>
      </c>
      <c r="L43" s="15" t="s">
        <v>136</v>
      </c>
      <c r="M43" s="1"/>
    </row>
    <row r="44" spans="1:13" ht="15" customHeight="1" x14ac:dyDescent="0.25">
      <c r="A44" s="11" t="s">
        <v>37</v>
      </c>
      <c r="B44" s="11" t="s">
        <v>53</v>
      </c>
      <c r="C44" s="11" t="s">
        <v>37</v>
      </c>
      <c r="D44" s="11" t="s">
        <v>37</v>
      </c>
      <c r="E44" s="12" t="s">
        <v>90</v>
      </c>
      <c r="F44" s="13">
        <v>0</v>
      </c>
      <c r="G44" s="13">
        <v>67833</v>
      </c>
      <c r="H44" s="13">
        <v>0</v>
      </c>
      <c r="I44" s="13">
        <v>0</v>
      </c>
      <c r="J44" s="13">
        <v>10</v>
      </c>
      <c r="K44" s="13">
        <f t="shared" si="4"/>
        <v>10</v>
      </c>
      <c r="L44" s="15" t="s">
        <v>136</v>
      </c>
      <c r="M44" s="1"/>
    </row>
    <row r="45" spans="1:13" ht="15" customHeight="1" x14ac:dyDescent="0.25">
      <c r="A45" s="11" t="s">
        <v>91</v>
      </c>
      <c r="B45" s="11" t="s">
        <v>37</v>
      </c>
      <c r="C45" s="11" t="s">
        <v>37</v>
      </c>
      <c r="D45" s="11" t="s">
        <v>37</v>
      </c>
      <c r="E45" s="12" t="s">
        <v>40</v>
      </c>
      <c r="F45" s="13">
        <v>20</v>
      </c>
      <c r="G45" s="13">
        <v>20</v>
      </c>
      <c r="H45" s="13">
        <v>0</v>
      </c>
      <c r="I45" s="13">
        <v>20</v>
      </c>
      <c r="J45" s="13">
        <v>20</v>
      </c>
      <c r="K45" s="14">
        <f t="shared" si="4"/>
        <v>0</v>
      </c>
      <c r="L45" s="15">
        <f t="shared" si="5"/>
        <v>0</v>
      </c>
      <c r="M45" s="1"/>
    </row>
    <row r="46" spans="1:13" ht="27" customHeight="1" x14ac:dyDescent="0.25">
      <c r="A46" s="11" t="s">
        <v>37</v>
      </c>
      <c r="B46" s="11" t="s">
        <v>60</v>
      </c>
      <c r="C46" s="11" t="s">
        <v>37</v>
      </c>
      <c r="D46" s="11" t="s">
        <v>37</v>
      </c>
      <c r="E46" s="12" t="s">
        <v>92</v>
      </c>
      <c r="F46" s="13">
        <v>10</v>
      </c>
      <c r="G46" s="13">
        <v>10</v>
      </c>
      <c r="H46" s="13">
        <v>0</v>
      </c>
      <c r="I46" s="13">
        <v>10</v>
      </c>
      <c r="J46" s="13">
        <v>10</v>
      </c>
      <c r="K46" s="14">
        <f t="shared" si="4"/>
        <v>0</v>
      </c>
      <c r="L46" s="15">
        <f t="shared" si="5"/>
        <v>0</v>
      </c>
      <c r="M46" s="1"/>
    </row>
    <row r="47" spans="1:13" ht="15" customHeight="1" x14ac:dyDescent="0.25">
      <c r="A47" s="11" t="s">
        <v>37</v>
      </c>
      <c r="B47" s="11" t="s">
        <v>37</v>
      </c>
      <c r="C47" s="11" t="s">
        <v>43</v>
      </c>
      <c r="D47" s="11" t="s">
        <v>37</v>
      </c>
      <c r="E47" s="12" t="s">
        <v>44</v>
      </c>
      <c r="F47" s="13">
        <v>10</v>
      </c>
      <c r="G47" s="13">
        <v>10</v>
      </c>
      <c r="H47" s="13">
        <v>0</v>
      </c>
      <c r="I47" s="13">
        <v>10</v>
      </c>
      <c r="J47" s="13">
        <v>10</v>
      </c>
      <c r="K47" s="14">
        <f t="shared" si="4"/>
        <v>0</v>
      </c>
      <c r="L47" s="15">
        <f t="shared" si="5"/>
        <v>0</v>
      </c>
      <c r="M47" s="1"/>
    </row>
    <row r="48" spans="1:13" ht="15" customHeight="1" x14ac:dyDescent="0.25">
      <c r="A48" s="11" t="s">
        <v>37</v>
      </c>
      <c r="B48" s="11" t="s">
        <v>65</v>
      </c>
      <c r="C48" s="11" t="s">
        <v>37</v>
      </c>
      <c r="D48" s="11" t="s">
        <v>37</v>
      </c>
      <c r="E48" s="12" t="s">
        <v>93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37</v>
      </c>
      <c r="B49" s="11" t="s">
        <v>37</v>
      </c>
      <c r="C49" s="11" t="s">
        <v>43</v>
      </c>
      <c r="D49" s="11" t="s">
        <v>37</v>
      </c>
      <c r="E49" s="12" t="s">
        <v>44</v>
      </c>
      <c r="F49" s="13">
        <v>10</v>
      </c>
      <c r="G49" s="13">
        <v>10</v>
      </c>
      <c r="H49" s="13">
        <v>0</v>
      </c>
      <c r="I49" s="13">
        <v>10</v>
      </c>
      <c r="J49" s="13">
        <v>10</v>
      </c>
      <c r="K49" s="14">
        <f t="shared" si="4"/>
        <v>0</v>
      </c>
      <c r="L49" s="15">
        <f t="shared" si="5"/>
        <v>0</v>
      </c>
      <c r="M49" s="1"/>
    </row>
    <row r="50" spans="1:13" ht="15" customHeight="1" x14ac:dyDescent="0.25">
      <c r="A50" s="11" t="s">
        <v>94</v>
      </c>
      <c r="B50" s="11" t="s">
        <v>37</v>
      </c>
      <c r="C50" s="11" t="s">
        <v>37</v>
      </c>
      <c r="D50" s="11" t="s">
        <v>37</v>
      </c>
      <c r="E50" s="12" t="s">
        <v>95</v>
      </c>
      <c r="F50" s="13">
        <v>71931</v>
      </c>
      <c r="G50" s="13">
        <v>71931</v>
      </c>
      <c r="H50" s="13">
        <v>41436</v>
      </c>
      <c r="I50" s="13">
        <v>74161</v>
      </c>
      <c r="J50" s="13">
        <v>80676</v>
      </c>
      <c r="K50" s="13">
        <f t="shared" si="4"/>
        <v>6515</v>
      </c>
      <c r="L50" s="15">
        <f t="shared" si="5"/>
        <v>8.7849408718868413E-2</v>
      </c>
      <c r="M50" s="1"/>
    </row>
    <row r="51" spans="1:13" ht="15" customHeight="1" x14ac:dyDescent="0.25">
      <c r="A51" s="11" t="s">
        <v>37</v>
      </c>
      <c r="B51" s="11" t="s">
        <v>64</v>
      </c>
      <c r="C51" s="11" t="s">
        <v>37</v>
      </c>
      <c r="D51" s="11" t="s">
        <v>37</v>
      </c>
      <c r="E51" s="12" t="s">
        <v>96</v>
      </c>
      <c r="F51" s="13">
        <v>71931</v>
      </c>
      <c r="G51" s="13">
        <v>71931</v>
      </c>
      <c r="H51" s="13">
        <v>41436</v>
      </c>
      <c r="I51" s="13">
        <v>74161</v>
      </c>
      <c r="J51" s="13">
        <v>80676</v>
      </c>
      <c r="K51" s="13">
        <f t="shared" si="4"/>
        <v>6515</v>
      </c>
      <c r="L51" s="15">
        <f t="shared" si="5"/>
        <v>8.7849408718868413E-2</v>
      </c>
      <c r="M51" s="1"/>
    </row>
    <row r="52" spans="1:13" ht="15" customHeight="1" x14ac:dyDescent="0.25">
      <c r="A52" s="11" t="s">
        <v>37</v>
      </c>
      <c r="B52" s="11" t="s">
        <v>37</v>
      </c>
      <c r="C52" s="11" t="s">
        <v>50</v>
      </c>
      <c r="D52" s="11" t="s">
        <v>37</v>
      </c>
      <c r="E52" s="12" t="s">
        <v>97</v>
      </c>
      <c r="F52" s="13">
        <v>71931</v>
      </c>
      <c r="G52" s="13">
        <v>71931</v>
      </c>
      <c r="H52" s="13">
        <v>0</v>
      </c>
      <c r="I52" s="13">
        <v>74161</v>
      </c>
      <c r="J52" s="13">
        <v>80676</v>
      </c>
      <c r="K52" s="13">
        <f t="shared" si="4"/>
        <v>6515</v>
      </c>
      <c r="L52" s="15">
        <f t="shared" si="5"/>
        <v>8.7849408718868413E-2</v>
      </c>
      <c r="M52" s="1"/>
    </row>
    <row r="53" spans="1:13" ht="15" customHeight="1" x14ac:dyDescent="0.25">
      <c r="A53" s="11" t="s">
        <v>37</v>
      </c>
      <c r="B53" s="11" t="s">
        <v>37</v>
      </c>
      <c r="C53" s="11" t="s">
        <v>51</v>
      </c>
      <c r="D53" s="11" t="s">
        <v>37</v>
      </c>
      <c r="E53" s="12" t="s">
        <v>52</v>
      </c>
      <c r="F53" s="13">
        <v>0</v>
      </c>
      <c r="G53" s="13">
        <v>0</v>
      </c>
      <c r="H53" s="13">
        <v>41436</v>
      </c>
      <c r="I53" s="13">
        <v>0</v>
      </c>
      <c r="J53" s="13">
        <v>0</v>
      </c>
      <c r="K53" s="14">
        <f t="shared" si="4"/>
        <v>0</v>
      </c>
      <c r="L53" s="15" t="s">
        <v>136</v>
      </c>
      <c r="M53" s="1"/>
    </row>
    <row r="54" spans="1:13" ht="15" customHeight="1" x14ac:dyDescent="0.25">
      <c r="A54" s="11" t="s">
        <v>98</v>
      </c>
      <c r="B54" s="11" t="s">
        <v>37</v>
      </c>
      <c r="C54" s="11" t="s">
        <v>37</v>
      </c>
      <c r="D54" s="11" t="s">
        <v>37</v>
      </c>
      <c r="E54" s="12" t="s">
        <v>99</v>
      </c>
      <c r="F54" s="13">
        <v>10</v>
      </c>
      <c r="G54" s="13">
        <v>30475</v>
      </c>
      <c r="H54" s="13">
        <v>183739</v>
      </c>
      <c r="I54" s="13">
        <v>10</v>
      </c>
      <c r="J54" s="13">
        <v>10</v>
      </c>
      <c r="K54" s="14">
        <f t="shared" si="4"/>
        <v>0</v>
      </c>
      <c r="L54" s="15">
        <f t="shared" si="5"/>
        <v>0</v>
      </c>
      <c r="M54" s="1"/>
    </row>
    <row r="55" spans="1:13" ht="27" customHeight="1" x14ac:dyDescent="0.25">
      <c r="A55" s="11" t="s">
        <v>37</v>
      </c>
      <c r="B55" s="11" t="s">
        <v>41</v>
      </c>
      <c r="C55" s="11" t="s">
        <v>37</v>
      </c>
      <c r="D55" s="11" t="s">
        <v>37</v>
      </c>
      <c r="E55" s="12" t="s">
        <v>100</v>
      </c>
      <c r="F55" s="13">
        <v>10</v>
      </c>
      <c r="G55" s="13">
        <v>30475</v>
      </c>
      <c r="H55" s="13">
        <v>183739</v>
      </c>
      <c r="I55" s="13">
        <v>10</v>
      </c>
      <c r="J55" s="13">
        <v>10</v>
      </c>
      <c r="K55" s="14">
        <f t="shared" si="4"/>
        <v>0</v>
      </c>
      <c r="L55" s="15">
        <f t="shared" si="5"/>
        <v>0</v>
      </c>
      <c r="M55" s="1"/>
    </row>
    <row r="56" spans="1:13" ht="27" customHeight="1" x14ac:dyDescent="0.25">
      <c r="A56" s="11" t="s">
        <v>101</v>
      </c>
      <c r="B56" s="11" t="s">
        <v>37</v>
      </c>
      <c r="C56" s="11" t="s">
        <v>37</v>
      </c>
      <c r="D56" s="11" t="s">
        <v>37</v>
      </c>
      <c r="E56" s="12" t="s">
        <v>102</v>
      </c>
      <c r="F56" s="13">
        <v>6200</v>
      </c>
      <c r="G56" s="13">
        <v>5890</v>
      </c>
      <c r="H56" s="13">
        <v>5639</v>
      </c>
      <c r="I56" s="13">
        <v>6392</v>
      </c>
      <c r="J56" s="13">
        <v>10</v>
      </c>
      <c r="K56" s="13">
        <f t="shared" si="4"/>
        <v>-6382</v>
      </c>
      <c r="L56" s="15">
        <f t="shared" si="5"/>
        <v>-0.99843554443053817</v>
      </c>
      <c r="M56" s="1"/>
    </row>
    <row r="57" spans="1:13" ht="15" customHeight="1" x14ac:dyDescent="0.25">
      <c r="A57" s="11" t="s">
        <v>37</v>
      </c>
      <c r="B57" s="11" t="s">
        <v>14</v>
      </c>
      <c r="C57" s="11" t="s">
        <v>37</v>
      </c>
      <c r="D57" s="11" t="s">
        <v>37</v>
      </c>
      <c r="E57" s="12" t="s">
        <v>103</v>
      </c>
      <c r="F57" s="13">
        <v>0</v>
      </c>
      <c r="G57" s="13">
        <v>0</v>
      </c>
      <c r="H57" s="13">
        <v>0</v>
      </c>
      <c r="I57" s="13">
        <v>0</v>
      </c>
      <c r="J57" s="13">
        <v>10</v>
      </c>
      <c r="K57" s="13">
        <f t="shared" si="4"/>
        <v>10</v>
      </c>
      <c r="L57" s="15" t="s">
        <v>136</v>
      </c>
      <c r="M57" s="1"/>
    </row>
    <row r="58" spans="1:13" ht="15" customHeight="1" x14ac:dyDescent="0.25">
      <c r="A58" s="11" t="s">
        <v>37</v>
      </c>
      <c r="B58" s="11" t="s">
        <v>85</v>
      </c>
      <c r="C58" s="11" t="s">
        <v>37</v>
      </c>
      <c r="D58" s="11" t="s">
        <v>37</v>
      </c>
      <c r="E58" s="12" t="s">
        <v>104</v>
      </c>
      <c r="F58" s="13">
        <v>6200</v>
      </c>
      <c r="G58" s="13">
        <v>5890</v>
      </c>
      <c r="H58" s="13">
        <v>5639</v>
      </c>
      <c r="I58" s="13">
        <v>6392</v>
      </c>
      <c r="J58" s="13">
        <v>0</v>
      </c>
      <c r="K58" s="13">
        <f t="shared" si="4"/>
        <v>-6392</v>
      </c>
      <c r="L58" s="15">
        <f t="shared" si="5"/>
        <v>-1</v>
      </c>
      <c r="M58" s="1"/>
    </row>
    <row r="59" spans="1:13" ht="15" customHeight="1" x14ac:dyDescent="0.25">
      <c r="A59" s="11" t="s">
        <v>105</v>
      </c>
      <c r="B59" s="11" t="s">
        <v>37</v>
      </c>
      <c r="C59" s="11" t="s">
        <v>37</v>
      </c>
      <c r="D59" s="11" t="s">
        <v>37</v>
      </c>
      <c r="E59" s="12" t="s">
        <v>106</v>
      </c>
      <c r="F59" s="13">
        <v>24407573</v>
      </c>
      <c r="G59" s="13">
        <v>17321185</v>
      </c>
      <c r="H59" s="13">
        <v>5513800</v>
      </c>
      <c r="I59" s="13">
        <v>25164208</v>
      </c>
      <c r="J59" s="13">
        <v>26486066</v>
      </c>
      <c r="K59" s="13">
        <f t="shared" si="4"/>
        <v>1321858</v>
      </c>
      <c r="L59" s="15">
        <f t="shared" si="5"/>
        <v>5.2529290808596085E-2</v>
      </c>
      <c r="M59" s="1"/>
    </row>
    <row r="60" spans="1:13" ht="15" customHeight="1" x14ac:dyDescent="0.25">
      <c r="A60" s="11" t="s">
        <v>37</v>
      </c>
      <c r="B60" s="11" t="s">
        <v>14</v>
      </c>
      <c r="C60" s="11" t="s">
        <v>37</v>
      </c>
      <c r="D60" s="11" t="s">
        <v>37</v>
      </c>
      <c r="E60" s="12" t="s">
        <v>107</v>
      </c>
      <c r="F60" s="13">
        <v>273443</v>
      </c>
      <c r="G60" s="13">
        <v>273443</v>
      </c>
      <c r="H60" s="13">
        <v>0</v>
      </c>
      <c r="I60" s="13">
        <v>281920</v>
      </c>
      <c r="J60" s="13">
        <v>0</v>
      </c>
      <c r="K60" s="13">
        <f t="shared" si="4"/>
        <v>-281920</v>
      </c>
      <c r="L60" s="15">
        <f t="shared" si="5"/>
        <v>-1</v>
      </c>
      <c r="M60" s="1"/>
    </row>
    <row r="61" spans="1:13" ht="15" customHeight="1" x14ac:dyDescent="0.25">
      <c r="A61" s="11" t="s">
        <v>37</v>
      </c>
      <c r="B61" s="11" t="s">
        <v>41</v>
      </c>
      <c r="C61" s="11" t="s">
        <v>37</v>
      </c>
      <c r="D61" s="11" t="s">
        <v>37</v>
      </c>
      <c r="E61" s="12" t="s">
        <v>108</v>
      </c>
      <c r="F61" s="13">
        <v>24134130</v>
      </c>
      <c r="G61" s="13">
        <v>17047742</v>
      </c>
      <c r="H61" s="13">
        <v>5513800</v>
      </c>
      <c r="I61" s="13">
        <v>24882288</v>
      </c>
      <c r="J61" s="13">
        <v>26486066</v>
      </c>
      <c r="K61" s="13">
        <f t="shared" si="4"/>
        <v>1603778</v>
      </c>
      <c r="L61" s="15">
        <f t="shared" si="5"/>
        <v>6.4454603210122793E-2</v>
      </c>
      <c r="M61" s="1"/>
    </row>
    <row r="62" spans="1:13" ht="15" customHeight="1" x14ac:dyDescent="0.25">
      <c r="A62" s="11" t="s">
        <v>109</v>
      </c>
      <c r="B62" s="11" t="s">
        <v>37</v>
      </c>
      <c r="C62" s="11" t="s">
        <v>37</v>
      </c>
      <c r="D62" s="11" t="s">
        <v>37</v>
      </c>
      <c r="E62" s="12" t="s">
        <v>110</v>
      </c>
      <c r="F62" s="13">
        <v>13098541</v>
      </c>
      <c r="G62" s="13">
        <v>10068541</v>
      </c>
      <c r="H62" s="13">
        <v>4718947</v>
      </c>
      <c r="I62" s="13">
        <v>13504596</v>
      </c>
      <c r="J62" s="13">
        <v>44945164</v>
      </c>
      <c r="K62" s="13">
        <f t="shared" si="4"/>
        <v>31440568</v>
      </c>
      <c r="L62" s="15">
        <f t="shared" si="5"/>
        <v>2.3281383611919972</v>
      </c>
      <c r="M62" s="1"/>
    </row>
    <row r="63" spans="1:13" ht="15" customHeight="1" x14ac:dyDescent="0.25">
      <c r="A63" s="11" t="s">
        <v>37</v>
      </c>
      <c r="B63" s="11" t="s">
        <v>41</v>
      </c>
      <c r="C63" s="11" t="s">
        <v>37</v>
      </c>
      <c r="D63" s="11" t="s">
        <v>37</v>
      </c>
      <c r="E63" s="12" t="s">
        <v>70</v>
      </c>
      <c r="F63" s="13">
        <v>13098541</v>
      </c>
      <c r="G63" s="13">
        <v>10068541</v>
      </c>
      <c r="H63" s="13">
        <v>4718947</v>
      </c>
      <c r="I63" s="13">
        <v>13504596</v>
      </c>
      <c r="J63" s="13">
        <v>44945164</v>
      </c>
      <c r="K63" s="13">
        <f t="shared" si="4"/>
        <v>31440568</v>
      </c>
      <c r="L63" s="15">
        <f t="shared" si="5"/>
        <v>2.3281383611919972</v>
      </c>
      <c r="M63" s="1"/>
    </row>
    <row r="64" spans="1:13" ht="15" customHeight="1" x14ac:dyDescent="0.25">
      <c r="A64" s="11" t="s">
        <v>37</v>
      </c>
      <c r="B64" s="11" t="s">
        <v>37</v>
      </c>
      <c r="C64" s="11" t="s">
        <v>55</v>
      </c>
      <c r="D64" s="11" t="s">
        <v>37</v>
      </c>
      <c r="E64" s="12" t="s">
        <v>111</v>
      </c>
      <c r="F64" s="13">
        <v>13098541</v>
      </c>
      <c r="G64" s="13">
        <v>10068541</v>
      </c>
      <c r="H64" s="13">
        <v>4718947</v>
      </c>
      <c r="I64" s="13">
        <v>13504596</v>
      </c>
      <c r="J64" s="13">
        <v>44945164</v>
      </c>
      <c r="K64" s="13">
        <f t="shared" si="4"/>
        <v>31440568</v>
      </c>
      <c r="L64" s="15">
        <f t="shared" si="5"/>
        <v>2.3281383611919972</v>
      </c>
      <c r="M64" s="1"/>
    </row>
    <row r="65" spans="1:13" ht="15" customHeight="1" x14ac:dyDescent="0.25">
      <c r="A65" s="11" t="s">
        <v>112</v>
      </c>
      <c r="B65" s="11" t="s">
        <v>37</v>
      </c>
      <c r="C65" s="11" t="s">
        <v>37</v>
      </c>
      <c r="D65" s="11" t="s">
        <v>37</v>
      </c>
      <c r="E65" s="12" t="s">
        <v>113</v>
      </c>
      <c r="F65" s="13">
        <v>105212754</v>
      </c>
      <c r="G65" s="13">
        <v>90904180</v>
      </c>
      <c r="H65" s="13">
        <v>29464080</v>
      </c>
      <c r="I65" s="13">
        <v>108474349</v>
      </c>
      <c r="J65" s="13">
        <v>84118714</v>
      </c>
      <c r="K65" s="13">
        <f t="shared" si="4"/>
        <v>-24355635</v>
      </c>
      <c r="L65" s="15">
        <f t="shared" si="5"/>
        <v>-0.22452898057954696</v>
      </c>
      <c r="M65" s="1"/>
    </row>
    <row r="66" spans="1:13" ht="15" customHeight="1" x14ac:dyDescent="0.25">
      <c r="A66" s="11" t="s">
        <v>37</v>
      </c>
      <c r="B66" s="11" t="s">
        <v>14</v>
      </c>
      <c r="C66" s="11" t="s">
        <v>37</v>
      </c>
      <c r="D66" s="11" t="s">
        <v>37</v>
      </c>
      <c r="E66" s="12" t="s">
        <v>114</v>
      </c>
      <c r="F66" s="13">
        <v>105212754</v>
      </c>
      <c r="G66" s="13">
        <v>89603964</v>
      </c>
      <c r="H66" s="13">
        <v>29262726</v>
      </c>
      <c r="I66" s="13">
        <v>108474349</v>
      </c>
      <c r="J66" s="13">
        <v>84118714</v>
      </c>
      <c r="K66" s="13">
        <f t="shared" si="4"/>
        <v>-24355635</v>
      </c>
      <c r="L66" s="15">
        <f t="shared" si="5"/>
        <v>-0.22452898057954696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43</v>
      </c>
      <c r="D67" s="11" t="s">
        <v>37</v>
      </c>
      <c r="E67" s="12" t="s">
        <v>44</v>
      </c>
      <c r="F67" s="13">
        <v>10</v>
      </c>
      <c r="G67" s="13">
        <v>10</v>
      </c>
      <c r="H67" s="13">
        <v>0</v>
      </c>
      <c r="I67" s="13">
        <v>10</v>
      </c>
      <c r="J67" s="13">
        <v>10</v>
      </c>
      <c r="K67" s="14">
        <f t="shared" si="4"/>
        <v>0</v>
      </c>
      <c r="L67" s="15">
        <f t="shared" si="5"/>
        <v>0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115</v>
      </c>
      <c r="D68" s="11" t="s">
        <v>37</v>
      </c>
      <c r="E68" s="12" t="s">
        <v>116</v>
      </c>
      <c r="F68" s="13">
        <v>13463134</v>
      </c>
      <c r="G68" s="13">
        <v>8738580</v>
      </c>
      <c r="H68" s="13">
        <v>3090762</v>
      </c>
      <c r="I68" s="13">
        <v>13880491</v>
      </c>
      <c r="J68" s="13">
        <v>2030455</v>
      </c>
      <c r="K68" s="13">
        <f t="shared" si="4"/>
        <v>-11850036</v>
      </c>
      <c r="L68" s="15">
        <f t="shared" si="5"/>
        <v>-0.85371879135975814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117</v>
      </c>
      <c r="D69" s="11" t="s">
        <v>37</v>
      </c>
      <c r="E69" s="12" t="s">
        <v>118</v>
      </c>
      <c r="F69" s="13">
        <v>5192782</v>
      </c>
      <c r="G69" s="13">
        <v>5165904</v>
      </c>
      <c r="H69" s="13">
        <v>2088495</v>
      </c>
      <c r="I69" s="13">
        <v>5353758</v>
      </c>
      <c r="J69" s="13">
        <v>4706235</v>
      </c>
      <c r="K69" s="13">
        <f t="shared" si="4"/>
        <v>-647523</v>
      </c>
      <c r="L69" s="15">
        <f t="shared" si="5"/>
        <v>-0.12094737939219516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119</v>
      </c>
      <c r="D70" s="11" t="s">
        <v>37</v>
      </c>
      <c r="E70" s="12" t="s">
        <v>120</v>
      </c>
      <c r="F70" s="13">
        <v>55976488</v>
      </c>
      <c r="G70" s="13">
        <v>43976488</v>
      </c>
      <c r="H70" s="13">
        <v>13382388</v>
      </c>
      <c r="I70" s="13">
        <v>57711759</v>
      </c>
      <c r="J70" s="13">
        <v>47120052</v>
      </c>
      <c r="K70" s="13">
        <f t="shared" si="4"/>
        <v>-10591707</v>
      </c>
      <c r="L70" s="15">
        <f t="shared" si="5"/>
        <v>-0.18352771053122813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121</v>
      </c>
      <c r="D71" s="11" t="s">
        <v>37</v>
      </c>
      <c r="E71" s="12" t="s">
        <v>122</v>
      </c>
      <c r="F71" s="13">
        <v>5782483</v>
      </c>
      <c r="G71" s="13">
        <v>5782483</v>
      </c>
      <c r="H71" s="13">
        <v>527804</v>
      </c>
      <c r="I71" s="13">
        <v>5961740</v>
      </c>
      <c r="J71" s="13">
        <v>9134812</v>
      </c>
      <c r="K71" s="13">
        <f t="shared" si="4"/>
        <v>3173072</v>
      </c>
      <c r="L71" s="15">
        <f t="shared" si="5"/>
        <v>0.53223924558937497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123</v>
      </c>
      <c r="D72" s="11" t="s">
        <v>37</v>
      </c>
      <c r="E72" s="12" t="s">
        <v>124</v>
      </c>
      <c r="F72" s="13">
        <v>19080889</v>
      </c>
      <c r="G72" s="13">
        <v>20362773</v>
      </c>
      <c r="H72" s="13">
        <v>7794392</v>
      </c>
      <c r="I72" s="13">
        <v>19672397</v>
      </c>
      <c r="J72" s="13">
        <v>19295193</v>
      </c>
      <c r="K72" s="13">
        <f t="shared" si="4"/>
        <v>-377204</v>
      </c>
      <c r="L72" s="15">
        <f t="shared" si="5"/>
        <v>-1.9174277542284249E-2</v>
      </c>
      <c r="M72" s="1"/>
    </row>
    <row r="73" spans="1:13" ht="27" customHeight="1" x14ac:dyDescent="0.25">
      <c r="A73" s="11" t="s">
        <v>37</v>
      </c>
      <c r="B73" s="11" t="s">
        <v>37</v>
      </c>
      <c r="C73" s="11" t="s">
        <v>125</v>
      </c>
      <c r="D73" s="11" t="s">
        <v>37</v>
      </c>
      <c r="E73" s="12" t="s">
        <v>126</v>
      </c>
      <c r="F73" s="13">
        <v>5716968</v>
      </c>
      <c r="G73" s="13">
        <v>5577726</v>
      </c>
      <c r="H73" s="13">
        <v>2378885</v>
      </c>
      <c r="I73" s="13">
        <v>5894194</v>
      </c>
      <c r="J73" s="13">
        <v>1831957</v>
      </c>
      <c r="K73" s="13">
        <f t="shared" si="4"/>
        <v>-4062237</v>
      </c>
      <c r="L73" s="15">
        <f t="shared" si="5"/>
        <v>-0.68919295835868311</v>
      </c>
      <c r="M73" s="1"/>
    </row>
    <row r="74" spans="1:13" ht="15" customHeight="1" x14ac:dyDescent="0.25">
      <c r="A74" s="11" t="s">
        <v>37</v>
      </c>
      <c r="B74" s="11" t="s">
        <v>53</v>
      </c>
      <c r="C74" s="11" t="s">
        <v>37</v>
      </c>
      <c r="D74" s="11" t="s">
        <v>37</v>
      </c>
      <c r="E74" s="12" t="s">
        <v>127</v>
      </c>
      <c r="F74" s="13">
        <v>0</v>
      </c>
      <c r="G74" s="13">
        <v>1300216</v>
      </c>
      <c r="H74" s="13">
        <v>201354</v>
      </c>
      <c r="I74" s="13">
        <v>0</v>
      </c>
      <c r="J74" s="13">
        <v>0</v>
      </c>
      <c r="K74" s="14">
        <f t="shared" si="4"/>
        <v>0</v>
      </c>
      <c r="L74" s="15" t="s">
        <v>136</v>
      </c>
      <c r="M74" s="1"/>
    </row>
    <row r="75" spans="1:13" ht="27" customHeight="1" x14ac:dyDescent="0.25">
      <c r="A75" s="11" t="s">
        <v>37</v>
      </c>
      <c r="B75" s="11" t="s">
        <v>37</v>
      </c>
      <c r="C75" s="11" t="s">
        <v>128</v>
      </c>
      <c r="D75" s="11" t="s">
        <v>37</v>
      </c>
      <c r="E75" s="12" t="s">
        <v>129</v>
      </c>
      <c r="F75" s="13">
        <v>0</v>
      </c>
      <c r="G75" s="13">
        <v>219862</v>
      </c>
      <c r="H75" s="13">
        <v>0</v>
      </c>
      <c r="I75" s="13">
        <v>0</v>
      </c>
      <c r="J75" s="13">
        <v>0</v>
      </c>
      <c r="K75" s="14">
        <f t="shared" si="4"/>
        <v>0</v>
      </c>
      <c r="L75" s="15" t="s">
        <v>136</v>
      </c>
      <c r="M75" s="1"/>
    </row>
    <row r="76" spans="1:13" ht="15" customHeight="1" x14ac:dyDescent="0.25">
      <c r="A76" s="11" t="s">
        <v>37</v>
      </c>
      <c r="B76" s="11" t="s">
        <v>37</v>
      </c>
      <c r="C76" s="11" t="s">
        <v>130</v>
      </c>
      <c r="D76" s="11" t="s">
        <v>37</v>
      </c>
      <c r="E76" s="12" t="s">
        <v>131</v>
      </c>
      <c r="F76" s="13">
        <v>0</v>
      </c>
      <c r="G76" s="13">
        <v>1080354</v>
      </c>
      <c r="H76" s="13">
        <v>201354</v>
      </c>
      <c r="I76" s="13">
        <v>0</v>
      </c>
      <c r="J76" s="13">
        <v>0</v>
      </c>
      <c r="K76" s="14">
        <f t="shared" si="4"/>
        <v>0</v>
      </c>
      <c r="L76" s="15" t="s">
        <v>136</v>
      </c>
      <c r="M76" s="1"/>
    </row>
    <row r="77" spans="1:13" ht="15" customHeight="1" x14ac:dyDescent="0.25">
      <c r="A77" s="11" t="s">
        <v>11</v>
      </c>
      <c r="B77" s="11" t="s">
        <v>37</v>
      </c>
      <c r="C77" s="11" t="s">
        <v>37</v>
      </c>
      <c r="D77" s="11" t="s">
        <v>37</v>
      </c>
      <c r="E77" s="12" t="s">
        <v>132</v>
      </c>
      <c r="F77" s="13">
        <v>10</v>
      </c>
      <c r="G77" s="13">
        <v>10</v>
      </c>
      <c r="H77" s="13">
        <v>0</v>
      </c>
      <c r="I77" s="13">
        <v>10</v>
      </c>
      <c r="J77" s="13">
        <v>10</v>
      </c>
      <c r="K77" s="14">
        <f t="shared" si="4"/>
        <v>0</v>
      </c>
      <c r="L77" s="15">
        <f t="shared" si="5"/>
        <v>0</v>
      </c>
      <c r="M77" s="1"/>
    </row>
    <row r="78" spans="1:13" ht="15" customHeight="1" x14ac:dyDescent="0.25">
      <c r="A78" s="11" t="s">
        <v>37</v>
      </c>
      <c r="B78" s="11" t="s">
        <v>56</v>
      </c>
      <c r="C78" s="11" t="s">
        <v>37</v>
      </c>
      <c r="D78" s="11" t="s">
        <v>37</v>
      </c>
      <c r="E78" s="12" t="s">
        <v>133</v>
      </c>
      <c r="F78" s="13">
        <v>10</v>
      </c>
      <c r="G78" s="13">
        <v>10</v>
      </c>
      <c r="H78" s="13">
        <v>0</v>
      </c>
      <c r="I78" s="13">
        <v>10</v>
      </c>
      <c r="J78" s="13">
        <v>10</v>
      </c>
      <c r="K78" s="14">
        <f t="shared" si="4"/>
        <v>0</v>
      </c>
      <c r="L78" s="15">
        <f t="shared" si="5"/>
        <v>0</v>
      </c>
      <c r="M78" s="1"/>
    </row>
    <row r="79" spans="1:13" ht="1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"/>
    </row>
    <row r="80" spans="1:1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customHeight="1" x14ac:dyDescent="0.25">
      <c r="A81" s="34" t="s">
        <v>134</v>
      </c>
      <c r="B81" s="35"/>
      <c r="C81" s="35"/>
      <c r="D81" s="35"/>
      <c r="E81" s="35"/>
      <c r="F81" s="17">
        <v>134017038</v>
      </c>
      <c r="G81" s="17">
        <v>112941596</v>
      </c>
      <c r="H81" s="17">
        <v>38254952</v>
      </c>
      <c r="I81" s="17">
        <v>138044600</v>
      </c>
      <c r="J81" s="17">
        <v>115087750</v>
      </c>
      <c r="K81" s="17">
        <v>-22956850</v>
      </c>
      <c r="L81" s="18">
        <v>-0.16630023919805628</v>
      </c>
      <c r="M81" s="1"/>
    </row>
    <row r="82" spans="1:13" ht="15" customHeight="1" x14ac:dyDescent="0.25">
      <c r="A82" s="36" t="s">
        <v>135</v>
      </c>
      <c r="B82" s="37"/>
      <c r="C82" s="37"/>
      <c r="D82" s="37"/>
      <c r="E82" s="37"/>
      <c r="F82" s="37"/>
      <c r="G82" s="37"/>
      <c r="H82" s="37"/>
      <c r="I82" s="37"/>
      <c r="J82" s="37"/>
      <c r="K82" s="1"/>
      <c r="L82" s="1"/>
      <c r="M82" s="1"/>
    </row>
    <row r="83" spans="1:13" ht="5.0999999999999996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</sheetData>
  <mergeCells count="18">
    <mergeCell ref="K10:K11"/>
    <mergeCell ref="L10:L11"/>
    <mergeCell ref="A81:E81"/>
    <mergeCell ref="A82:J82"/>
    <mergeCell ref="A7:B7"/>
    <mergeCell ref="C7:G7"/>
    <mergeCell ref="A9:A11"/>
    <mergeCell ref="B9:B11"/>
    <mergeCell ref="C9:C11"/>
    <mergeCell ref="D9:D11"/>
    <mergeCell ref="E9:E11"/>
    <mergeCell ref="A6:B6"/>
    <mergeCell ref="C6:G6"/>
    <mergeCell ref="A1:J1"/>
    <mergeCell ref="A2:J2"/>
    <mergeCell ref="A3:J3"/>
    <mergeCell ref="A5:B5"/>
    <mergeCell ref="C5:G5"/>
  </mergeCells>
  <printOptions horizontalCentered="1"/>
  <pageMargins left="0.7" right="0.7" top="0.75" bottom="0.75" header="0.3" footer="0.3"/>
  <pageSetup scale="82" fitToHeight="0" orientation="landscape" r:id="rId1"/>
  <rowBreaks count="3" manualBreakCount="3">
    <brk id="31" max="11" man="1"/>
    <brk id="49" max="11" man="1"/>
    <brk id="69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22</vt:lpstr>
      <vt:lpstr>'cuadro Comparativo analitico 22'!Área_de_impresión</vt:lpstr>
      <vt:lpstr>JR_PAGE_ANCHOR_21_1</vt:lpstr>
      <vt:lpstr>'cuadro Comparativo analitico 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2025-09-26T18:54:39Z</cp:lastPrinted>
  <dcterms:created xsi:type="dcterms:W3CDTF">2025-09-26T15:49:00Z</dcterms:created>
  <dcterms:modified xsi:type="dcterms:W3CDTF">2025-09-26T18:54:44Z</dcterms:modified>
</cp:coreProperties>
</file>