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AD0B0C04-669D-4405-B643-28307B362FC9}" xr6:coauthVersionLast="47" xr6:coauthVersionMax="47" xr10:uidLastSave="{00000000-0000-0000-0000-000000000000}"/>
  <bookViews>
    <workbookView xWindow="28680" yWindow="-120" windowWidth="16440" windowHeight="28320" xr2:uid="{6840E827-50C7-4DD3-8C81-CB877906E093}"/>
  </bookViews>
  <sheets>
    <sheet name="cuadro Comparativo analitico 21" sheetId="1" r:id="rId1"/>
  </sheets>
  <definedNames>
    <definedName name="_xlnm.Print_Area" localSheetId="0">'cuadro Comparativo analitico 21'!$A$1:$L$86</definedName>
    <definedName name="JR_PAGE_ANCHOR_2_1">#REF!</definedName>
    <definedName name="JR_PAGE_ANCHOR_20_1">'cuadro Comparativo analitico 21'!$A$1</definedName>
    <definedName name="_xlnm.Print_Titles" localSheetId="0">'cuadro Comparativo analitico 21'!$1:$11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1" i="1" l="1"/>
  <c r="L81" i="1" s="1"/>
  <c r="K80" i="1"/>
  <c r="L80" i="1" s="1"/>
  <c r="K79" i="1"/>
  <c r="K78" i="1"/>
  <c r="K77" i="1"/>
  <c r="L77" i="1" s="1"/>
  <c r="K76" i="1"/>
  <c r="L76" i="1" s="1"/>
  <c r="L75" i="1"/>
  <c r="K75" i="1"/>
  <c r="K74" i="1"/>
  <c r="L74" i="1" s="1"/>
  <c r="K73" i="1"/>
  <c r="L73" i="1" s="1"/>
  <c r="K72" i="1"/>
  <c r="L72" i="1" s="1"/>
  <c r="L71" i="1"/>
  <c r="K71" i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L63" i="1"/>
  <c r="K63" i="1"/>
  <c r="K62" i="1"/>
  <c r="L62" i="1" s="1"/>
  <c r="K61" i="1"/>
  <c r="L61" i="1" s="1"/>
  <c r="K60" i="1"/>
  <c r="L60" i="1" s="1"/>
  <c r="K59" i="1"/>
  <c r="L59" i="1" s="1"/>
  <c r="K58" i="1"/>
  <c r="K57" i="1"/>
  <c r="L57" i="1" s="1"/>
  <c r="K56" i="1"/>
  <c r="L56" i="1" s="1"/>
  <c r="L55" i="1"/>
  <c r="K55" i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K47" i="1"/>
  <c r="K46" i="1"/>
  <c r="L46" i="1" s="1"/>
  <c r="K45" i="1"/>
  <c r="K44" i="1"/>
  <c r="K43" i="1"/>
  <c r="L43" i="1" s="1"/>
  <c r="K42" i="1"/>
  <c r="L42" i="1" s="1"/>
  <c r="K40" i="1"/>
  <c r="L40" i="1" s="1"/>
  <c r="K39" i="1"/>
  <c r="L39" i="1" s="1"/>
  <c r="K38" i="1"/>
  <c r="L37" i="1"/>
  <c r="K37" i="1"/>
  <c r="K36" i="1"/>
  <c r="L36" i="1" s="1"/>
  <c r="K35" i="1"/>
  <c r="L35" i="1" s="1"/>
  <c r="K34" i="1"/>
  <c r="L34" i="1" s="1"/>
  <c r="K33" i="1"/>
  <c r="K32" i="1"/>
  <c r="L32" i="1" s="1"/>
  <c r="K31" i="1"/>
  <c r="L31" i="1" s="1"/>
  <c r="K30" i="1"/>
  <c r="K29" i="1"/>
  <c r="K28" i="1"/>
  <c r="L28" i="1" s="1"/>
  <c r="K27" i="1"/>
  <c r="L27" i="1" s="1"/>
  <c r="K26" i="1"/>
  <c r="L26" i="1" s="1"/>
  <c r="L25" i="1"/>
  <c r="K25" i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L17" i="1"/>
  <c r="K17" i="1"/>
  <c r="K16" i="1"/>
  <c r="L16" i="1" s="1"/>
  <c r="K15" i="1"/>
  <c r="L15" i="1" s="1"/>
  <c r="K14" i="1"/>
  <c r="L14" i="1" s="1"/>
  <c r="L13" i="1"/>
  <c r="K13" i="1"/>
  <c r="K41" i="1"/>
  <c r="L41" i="1" s="1"/>
  <c r="K12" i="1"/>
  <c r="L12" i="1" s="1"/>
</calcChain>
</file>

<file path=xl/sharedStrings.xml><?xml version="1.0" encoding="utf-8"?>
<sst xmlns="http://schemas.openxmlformats.org/spreadsheetml/2006/main" count="404" uniqueCount="139">
  <si>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</si>
  <si>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</si>
  <si>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</si>
  <si>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</si>
  <si>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</si>
  <si>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</si>
  <si>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</si>
  <si>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</si>
  <si>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</si>
  <si>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METROPOLITANA DE SANTIAGO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</si>
  <si>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</si>
  <si>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</si>
  <si>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</si>
  <si>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</si>
  <si>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</si>
  <si>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</si>
  <si>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</si>
  <si>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</si>
  <si>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</si>
  <si>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</si>
  <si>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</si>
  <si>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</si>
  <si>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</si>
  <si>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</si>
  <si>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</si>
  <si>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</si>
  <si>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</si>
  <si>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</si>
  <si>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</si>
  <si>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</si>
  <si>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</si>
  <si>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</si>
  <si>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</si>
  <si>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</si>
  <si>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</si>
  <si>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</si>
  <si>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</si>
  <si>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</si>
  <si>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</si>
  <si>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</si>
  <si>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</si>
  <si>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</si>
  <si>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</si>
  <si>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</si>
  <si>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</si>
  <si>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</si>
  <si>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</si>
  <si>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</si>
  <si>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</si>
  <si>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</si>
  <si>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Otros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</si>
  <si>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</si>
  <si>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</si>
  <si>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001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</si>
  <si>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</si>
  <si>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</si>
  <si>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</si>
  <si>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003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</si>
  <si>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</si>
  <si>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</si>
  <si>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</si>
  <si>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</si>
  <si>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</si>
  <si>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</si>
  <si>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</si>
  <si>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</si>
  <si>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</si>
  <si>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</si>
  <si>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</si>
  <si>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</si>
  <si>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</si>
  <si>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</si>
  <si>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</si>
  <si>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</si>
  <si>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</si>
  <si>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</si>
  <si>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</si>
  <si>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</si>
  <si>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</si>
  <si>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</si>
  <si>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</si>
  <si>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</si>
  <si>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</si>
  <si>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</si>
  <si>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</si>
  <si>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</si>
  <si>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04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</si>
  <si>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</si>
  <si>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</si>
  <si>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</si>
  <si>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</si>
  <si>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</si>
  <si>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109</t>
    </r>
  </si>
  <si>
    <r>
      <rPr>
        <sz val="10"/>
        <rFont val="Times New Roman"/>
      </rPr>
      <t>Municipalidades DOM - PEH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</si>
  <si>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</si>
  <si>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</si>
  <si>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</si>
  <si>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</si>
  <si>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</si>
  <si>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</si>
  <si>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</si>
  <si>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</si>
  <si>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</si>
  <si>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</si>
  <si>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</si>
  <si>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</si>
  <si>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</si>
  <si>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</si>
  <si>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</si>
  <si>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Programas de Inversión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</si>
  <si>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</si>
  <si>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</si>
  <si>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</si>
  <si>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</si>
  <si>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</si>
  <si>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023</t>
    </r>
  </si>
  <si>
    <r>
      <rPr>
        <sz val="10"/>
        <rFont val="Times New Roman"/>
      </rPr>
      <t>Subsidios Fondo Solidario de Vivienda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</si>
  <si>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</si>
  <si>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</si>
  <si>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</si>
  <si>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</si>
  <si>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</si>
  <si>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</si>
  <si>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</si>
  <si>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</si>
  <si>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</si>
  <si>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</si>
  <si>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</si>
  <si>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Habitacional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</si>
  <si>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</si>
  <si>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Integración Social y Territorial</t>
    </r>
  </si>
  <si>
    <r>
      <rPr>
        <sz val="10"/>
        <rFont val="Times New Roman"/>
      </rPr>
      <t>102</t>
    </r>
  </si>
  <si>
    <r>
      <rPr>
        <sz val="10"/>
        <rFont val="Times New Roman"/>
      </rPr>
      <t>Municipalidades para el Programa Recuperación de Barrios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</si>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</sst>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DDFC-B78E-428C-A231-7E81333E130D}">
  <sheetPr>
    <outlinePr summaryBelow="0"/>
    <pageSetUpPr fitToPage="1"/>
  </sheetPr>
  <dimension ref="A1:M86"/>
  <sheetViews>
    <sheetView tabSelected="1" view="pageBreakPreview" zoomScale="60" zoomScaleNormal="100" workbookViewId="0">
      <selection activeCell="AA65" sqref="AA6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1"/>
      <c r="L1" s="1"/>
      <c r="M1" s="1"/>
    </row>
    <row r="2" spans="1:13" ht="17.100000000000001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1"/>
      <c r="L2" s="1"/>
      <c r="M2" s="1"/>
    </row>
    <row r="3" spans="1:13" ht="15" customHeight="1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0" t="s">
        <v>4</v>
      </c>
      <c r="B5" s="41"/>
      <c r="C5" s="42" t="s">
        <v>5</v>
      </c>
      <c r="D5" s="43"/>
      <c r="E5" s="43"/>
      <c r="F5" s="43"/>
      <c r="G5" s="43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2" t="s">
        <v>8</v>
      </c>
      <c r="B6" s="33"/>
      <c r="C6" s="34" t="s">
        <v>9</v>
      </c>
      <c r="D6" s="35"/>
      <c r="E6" s="35"/>
      <c r="F6" s="35"/>
      <c r="G6" s="35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26" t="s">
        <v>12</v>
      </c>
      <c r="B7" s="27"/>
      <c r="C7" s="28" t="s">
        <v>9</v>
      </c>
      <c r="D7" s="29"/>
      <c r="E7" s="29"/>
      <c r="F7" s="29"/>
      <c r="G7" s="29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30" t="s">
        <v>16</v>
      </c>
      <c r="B9" s="30" t="s">
        <v>17</v>
      </c>
      <c r="C9" s="30" t="s">
        <v>18</v>
      </c>
      <c r="D9" s="30" t="s">
        <v>19</v>
      </c>
      <c r="E9" s="30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80.099999999999994" customHeight="1" thickBot="1" x14ac:dyDescent="0.3">
      <c r="A10" s="31"/>
      <c r="B10" s="31"/>
      <c r="C10" s="31"/>
      <c r="D10" s="31"/>
      <c r="E10" s="31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20" t="s">
        <v>33</v>
      </c>
      <c r="L10" s="20" t="s">
        <v>34</v>
      </c>
      <c r="M10" s="1"/>
    </row>
    <row r="11" spans="1:13" ht="30" customHeight="1" thickBot="1" x14ac:dyDescent="0.3">
      <c r="A11" s="31"/>
      <c r="B11" s="31"/>
      <c r="C11" s="31"/>
      <c r="D11" s="31"/>
      <c r="E11" s="31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21"/>
      <c r="L11" s="21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965899421</v>
      </c>
      <c r="G12" s="9">
        <v>1019991228</v>
      </c>
      <c r="H12" s="9">
        <v>813666281</v>
      </c>
      <c r="I12" s="9">
        <v>994920656</v>
      </c>
      <c r="J12" s="9">
        <v>1435666383</v>
      </c>
      <c r="K12" s="9">
        <f>J12-I12</f>
        <v>440745727</v>
      </c>
      <c r="L12" s="10">
        <f>(K12/I12)</f>
        <v>0.44299585533984531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30</v>
      </c>
      <c r="G13" s="13">
        <v>264990</v>
      </c>
      <c r="H13" s="13">
        <v>183494</v>
      </c>
      <c r="I13" s="13">
        <v>30</v>
      </c>
      <c r="J13" s="13">
        <v>30</v>
      </c>
      <c r="K13" s="19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37</v>
      </c>
      <c r="B14" s="11" t="s">
        <v>41</v>
      </c>
      <c r="C14" s="11" t="s">
        <v>37</v>
      </c>
      <c r="D14" s="11" t="s">
        <v>37</v>
      </c>
      <c r="E14" s="12" t="s">
        <v>42</v>
      </c>
      <c r="F14" s="13">
        <v>30</v>
      </c>
      <c r="G14" s="13">
        <v>264990</v>
      </c>
      <c r="H14" s="13">
        <v>183494</v>
      </c>
      <c r="I14" s="13">
        <v>30</v>
      </c>
      <c r="J14" s="13">
        <v>30</v>
      </c>
      <c r="K14" s="14">
        <f t="shared" ref="K14:K40" si="0">+J14-I14</f>
        <v>0</v>
      </c>
      <c r="L14" s="15">
        <f t="shared" ref="L14:L40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43</v>
      </c>
      <c r="D15" s="11" t="s">
        <v>37</v>
      </c>
      <c r="E15" s="12" t="s">
        <v>44</v>
      </c>
      <c r="F15" s="13">
        <v>20</v>
      </c>
      <c r="G15" s="13">
        <v>264980</v>
      </c>
      <c r="H15" s="13">
        <v>0</v>
      </c>
      <c r="I15" s="13">
        <v>20</v>
      </c>
      <c r="J15" s="13">
        <v>20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1" t="s">
        <v>37</v>
      </c>
      <c r="B16" s="11" t="s">
        <v>37</v>
      </c>
      <c r="C16" s="11" t="s">
        <v>45</v>
      </c>
      <c r="D16" s="11" t="s">
        <v>37</v>
      </c>
      <c r="E16" s="12" t="s">
        <v>46</v>
      </c>
      <c r="F16" s="13">
        <v>10</v>
      </c>
      <c r="G16" s="13">
        <v>10</v>
      </c>
      <c r="H16" s="13">
        <v>183494</v>
      </c>
      <c r="I16" s="13">
        <v>10</v>
      </c>
      <c r="J16" s="13">
        <v>10</v>
      </c>
      <c r="K16" s="14">
        <f t="shared" si="0"/>
        <v>0</v>
      </c>
      <c r="L16" s="15">
        <f t="shared" si="1"/>
        <v>0</v>
      </c>
      <c r="M16" s="1"/>
    </row>
    <row r="17" spans="1:13" ht="15" customHeight="1" x14ac:dyDescent="0.25">
      <c r="A17" s="11" t="s">
        <v>47</v>
      </c>
      <c r="B17" s="11" t="s">
        <v>37</v>
      </c>
      <c r="C17" s="11" t="s">
        <v>37</v>
      </c>
      <c r="D17" s="11" t="s">
        <v>37</v>
      </c>
      <c r="E17" s="12" t="s">
        <v>48</v>
      </c>
      <c r="F17" s="13">
        <v>111608</v>
      </c>
      <c r="G17" s="13">
        <v>111608</v>
      </c>
      <c r="H17" s="13">
        <v>74086</v>
      </c>
      <c r="I17" s="13">
        <v>115068</v>
      </c>
      <c r="J17" s="13">
        <v>30</v>
      </c>
      <c r="K17" s="13">
        <f t="shared" si="0"/>
        <v>-115038</v>
      </c>
      <c r="L17" s="15">
        <f t="shared" si="1"/>
        <v>-0.99973928459693395</v>
      </c>
      <c r="M17" s="1"/>
    </row>
    <row r="18" spans="1:13" ht="15" customHeight="1" x14ac:dyDescent="0.25">
      <c r="A18" s="11" t="s">
        <v>37</v>
      </c>
      <c r="B18" s="11" t="s">
        <v>14</v>
      </c>
      <c r="C18" s="11" t="s">
        <v>37</v>
      </c>
      <c r="D18" s="11" t="s">
        <v>37</v>
      </c>
      <c r="E18" s="12" t="s">
        <v>49</v>
      </c>
      <c r="F18" s="13">
        <v>111598</v>
      </c>
      <c r="G18" s="13">
        <v>111598</v>
      </c>
      <c r="H18" s="13">
        <v>74086</v>
      </c>
      <c r="I18" s="13">
        <v>115058</v>
      </c>
      <c r="J18" s="13">
        <v>20</v>
      </c>
      <c r="K18" s="13">
        <f t="shared" si="0"/>
        <v>-115038</v>
      </c>
      <c r="L18" s="15">
        <f t="shared" si="1"/>
        <v>-0.99982617462497181</v>
      </c>
      <c r="M18" s="1"/>
    </row>
    <row r="19" spans="1:13" ht="15" customHeight="1" x14ac:dyDescent="0.25">
      <c r="A19" s="11" t="s">
        <v>37</v>
      </c>
      <c r="B19" s="11" t="s">
        <v>51</v>
      </c>
      <c r="C19" s="11" t="s">
        <v>37</v>
      </c>
      <c r="D19" s="11" t="s">
        <v>37</v>
      </c>
      <c r="E19" s="12" t="s">
        <v>52</v>
      </c>
      <c r="F19" s="13">
        <v>10</v>
      </c>
      <c r="G19" s="13">
        <v>10</v>
      </c>
      <c r="H19" s="13">
        <v>0</v>
      </c>
      <c r="I19" s="13">
        <v>10</v>
      </c>
      <c r="J19" s="13">
        <v>10</v>
      </c>
      <c r="K19" s="14">
        <f t="shared" si="0"/>
        <v>0</v>
      </c>
      <c r="L19" s="15">
        <f t="shared" si="1"/>
        <v>0</v>
      </c>
      <c r="M19" s="1"/>
    </row>
    <row r="20" spans="1:13" ht="15" customHeight="1" x14ac:dyDescent="0.25">
      <c r="A20" s="11" t="s">
        <v>54</v>
      </c>
      <c r="B20" s="11" t="s">
        <v>37</v>
      </c>
      <c r="C20" s="11" t="s">
        <v>37</v>
      </c>
      <c r="D20" s="11" t="s">
        <v>37</v>
      </c>
      <c r="E20" s="12" t="s">
        <v>55</v>
      </c>
      <c r="F20" s="13">
        <v>1859140</v>
      </c>
      <c r="G20" s="13">
        <v>1859140</v>
      </c>
      <c r="H20" s="13">
        <v>1686000</v>
      </c>
      <c r="I20" s="13">
        <v>1916773</v>
      </c>
      <c r="J20" s="13">
        <v>1916773</v>
      </c>
      <c r="K20" s="14">
        <f t="shared" si="0"/>
        <v>0</v>
      </c>
      <c r="L20" s="15">
        <f t="shared" si="1"/>
        <v>0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56</v>
      </c>
      <c r="F21" s="13">
        <v>10</v>
      </c>
      <c r="G21" s="13">
        <v>10</v>
      </c>
      <c r="H21" s="13">
        <v>0</v>
      </c>
      <c r="I21" s="13">
        <v>10</v>
      </c>
      <c r="J21" s="13">
        <v>10</v>
      </c>
      <c r="K21" s="14">
        <f t="shared" si="0"/>
        <v>0</v>
      </c>
      <c r="L21" s="15">
        <f t="shared" si="1"/>
        <v>0</v>
      </c>
      <c r="M21" s="1"/>
    </row>
    <row r="22" spans="1:13" ht="15" customHeight="1" x14ac:dyDescent="0.25">
      <c r="A22" s="11" t="s">
        <v>37</v>
      </c>
      <c r="B22" s="11" t="s">
        <v>41</v>
      </c>
      <c r="C22" s="11" t="s">
        <v>37</v>
      </c>
      <c r="D22" s="11" t="s">
        <v>37</v>
      </c>
      <c r="E22" s="12" t="s">
        <v>58</v>
      </c>
      <c r="F22" s="13">
        <v>1859130</v>
      </c>
      <c r="G22" s="13">
        <v>1859130</v>
      </c>
      <c r="H22" s="13">
        <v>1686000</v>
      </c>
      <c r="I22" s="13">
        <v>1916763</v>
      </c>
      <c r="J22" s="13">
        <v>1916763</v>
      </c>
      <c r="K22" s="14">
        <f t="shared" si="0"/>
        <v>0</v>
      </c>
      <c r="L22" s="15">
        <f t="shared" si="1"/>
        <v>0</v>
      </c>
      <c r="M22" s="1"/>
    </row>
    <row r="23" spans="1:13" ht="15" customHeight="1" x14ac:dyDescent="0.25">
      <c r="A23" s="11" t="s">
        <v>59</v>
      </c>
      <c r="B23" s="11" t="s">
        <v>37</v>
      </c>
      <c r="C23" s="11" t="s">
        <v>37</v>
      </c>
      <c r="D23" s="11" t="s">
        <v>37</v>
      </c>
      <c r="E23" s="12" t="s">
        <v>60</v>
      </c>
      <c r="F23" s="13">
        <v>3086118</v>
      </c>
      <c r="G23" s="13">
        <v>3114202</v>
      </c>
      <c r="H23" s="13">
        <v>5580628</v>
      </c>
      <c r="I23" s="13">
        <v>3181787</v>
      </c>
      <c r="J23" s="13">
        <v>3119972</v>
      </c>
      <c r="K23" s="13">
        <f t="shared" si="0"/>
        <v>-61815</v>
      </c>
      <c r="L23" s="15">
        <f t="shared" si="1"/>
        <v>-1.9427761820637272E-2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61</v>
      </c>
      <c r="F24" s="13">
        <v>463039</v>
      </c>
      <c r="G24" s="13">
        <v>463039</v>
      </c>
      <c r="H24" s="13">
        <v>402156</v>
      </c>
      <c r="I24" s="13">
        <v>477393</v>
      </c>
      <c r="J24" s="13">
        <v>415442</v>
      </c>
      <c r="K24" s="13">
        <f t="shared" si="0"/>
        <v>-61951</v>
      </c>
      <c r="L24" s="15">
        <f t="shared" si="1"/>
        <v>-0.12976939335097079</v>
      </c>
      <c r="M24" s="1"/>
    </row>
    <row r="25" spans="1:13" ht="15" customHeight="1" x14ac:dyDescent="0.25">
      <c r="A25" s="11" t="s">
        <v>37</v>
      </c>
      <c r="B25" s="11" t="s">
        <v>41</v>
      </c>
      <c r="C25" s="11" t="s">
        <v>37</v>
      </c>
      <c r="D25" s="11" t="s">
        <v>37</v>
      </c>
      <c r="E25" s="12" t="s">
        <v>62</v>
      </c>
      <c r="F25" s="13">
        <v>87528</v>
      </c>
      <c r="G25" s="13">
        <v>87528</v>
      </c>
      <c r="H25" s="13">
        <v>43649</v>
      </c>
      <c r="I25" s="13">
        <v>90241</v>
      </c>
      <c r="J25" s="13">
        <v>90241</v>
      </c>
      <c r="K25" s="14">
        <f t="shared" si="0"/>
        <v>0</v>
      </c>
      <c r="L25" s="15">
        <f t="shared" si="1"/>
        <v>0</v>
      </c>
      <c r="M25" s="1"/>
    </row>
    <row r="26" spans="1:13" ht="15" customHeight="1" x14ac:dyDescent="0.25">
      <c r="A26" s="11" t="s">
        <v>37</v>
      </c>
      <c r="B26" s="11" t="s">
        <v>63</v>
      </c>
      <c r="C26" s="11" t="s">
        <v>37</v>
      </c>
      <c r="D26" s="11" t="s">
        <v>37</v>
      </c>
      <c r="E26" s="12" t="s">
        <v>50</v>
      </c>
      <c r="F26" s="13">
        <v>2535551</v>
      </c>
      <c r="G26" s="13">
        <v>2563635</v>
      </c>
      <c r="H26" s="13">
        <v>5134823</v>
      </c>
      <c r="I26" s="13">
        <v>2614153</v>
      </c>
      <c r="J26" s="13">
        <v>2614289</v>
      </c>
      <c r="K26" s="13">
        <f t="shared" si="0"/>
        <v>136</v>
      </c>
      <c r="L26" s="15">
        <f t="shared" si="1"/>
        <v>5.2024498948607828E-5</v>
      </c>
      <c r="M26" s="1"/>
    </row>
    <row r="27" spans="1:13" ht="15" customHeight="1" x14ac:dyDescent="0.25">
      <c r="A27" s="11" t="s">
        <v>64</v>
      </c>
      <c r="B27" s="11" t="s">
        <v>37</v>
      </c>
      <c r="C27" s="11" t="s">
        <v>37</v>
      </c>
      <c r="D27" s="11" t="s">
        <v>37</v>
      </c>
      <c r="E27" s="12" t="s">
        <v>65</v>
      </c>
      <c r="F27" s="13">
        <v>709909599</v>
      </c>
      <c r="G27" s="13">
        <v>763708362</v>
      </c>
      <c r="H27" s="13">
        <v>743933539</v>
      </c>
      <c r="I27" s="13">
        <v>730995822</v>
      </c>
      <c r="J27" s="13">
        <v>1124898716</v>
      </c>
      <c r="K27" s="13">
        <f t="shared" si="0"/>
        <v>393902894</v>
      </c>
      <c r="L27" s="15">
        <f t="shared" si="1"/>
        <v>0.53885792797321896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66</v>
      </c>
      <c r="F28" s="13">
        <v>709909599</v>
      </c>
      <c r="G28" s="13">
        <v>763708362</v>
      </c>
      <c r="H28" s="13">
        <v>743933539</v>
      </c>
      <c r="I28" s="13">
        <v>730995822</v>
      </c>
      <c r="J28" s="13">
        <v>1124898716</v>
      </c>
      <c r="K28" s="13">
        <f t="shared" si="0"/>
        <v>393902894</v>
      </c>
      <c r="L28" s="15">
        <f t="shared" si="1"/>
        <v>0.53885792797321896</v>
      </c>
      <c r="M28" s="1"/>
    </row>
    <row r="29" spans="1:13" ht="15" customHeight="1" x14ac:dyDescent="0.25">
      <c r="A29" s="11" t="s">
        <v>67</v>
      </c>
      <c r="B29" s="11" t="s">
        <v>37</v>
      </c>
      <c r="C29" s="11" t="s">
        <v>37</v>
      </c>
      <c r="D29" s="11" t="s">
        <v>37</v>
      </c>
      <c r="E29" s="12" t="s">
        <v>68</v>
      </c>
      <c r="F29" s="13">
        <v>0</v>
      </c>
      <c r="G29" s="13">
        <v>4805309</v>
      </c>
      <c r="H29" s="13">
        <v>0</v>
      </c>
      <c r="I29" s="13">
        <v>0</v>
      </c>
      <c r="J29" s="13">
        <v>0</v>
      </c>
      <c r="K29" s="14">
        <f t="shared" si="0"/>
        <v>0</v>
      </c>
      <c r="L29" s="15" t="s">
        <v>138</v>
      </c>
      <c r="M29" s="1"/>
    </row>
    <row r="30" spans="1:13" ht="15" customHeight="1" x14ac:dyDescent="0.25">
      <c r="A30" s="11" t="s">
        <v>37</v>
      </c>
      <c r="B30" s="11" t="s">
        <v>14</v>
      </c>
      <c r="C30" s="11" t="s">
        <v>37</v>
      </c>
      <c r="D30" s="11" t="s">
        <v>37</v>
      </c>
      <c r="E30" s="12" t="s">
        <v>69</v>
      </c>
      <c r="F30" s="13">
        <v>0</v>
      </c>
      <c r="G30" s="13">
        <v>4805309</v>
      </c>
      <c r="H30" s="13">
        <v>0</v>
      </c>
      <c r="I30" s="13">
        <v>0</v>
      </c>
      <c r="J30" s="13">
        <v>0</v>
      </c>
      <c r="K30" s="14">
        <f t="shared" si="0"/>
        <v>0</v>
      </c>
      <c r="L30" s="15" t="s">
        <v>138</v>
      </c>
      <c r="M30" s="1"/>
    </row>
    <row r="31" spans="1:13" ht="15" customHeight="1" x14ac:dyDescent="0.25">
      <c r="A31" s="11" t="s">
        <v>70</v>
      </c>
      <c r="B31" s="11" t="s">
        <v>37</v>
      </c>
      <c r="C31" s="11" t="s">
        <v>37</v>
      </c>
      <c r="D31" s="11" t="s">
        <v>37</v>
      </c>
      <c r="E31" s="12" t="s">
        <v>71</v>
      </c>
      <c r="F31" s="13">
        <v>250836609</v>
      </c>
      <c r="G31" s="13">
        <v>246031300</v>
      </c>
      <c r="H31" s="13">
        <v>62208534</v>
      </c>
      <c r="I31" s="13">
        <v>258612544</v>
      </c>
      <c r="J31" s="13">
        <v>304476829</v>
      </c>
      <c r="K31" s="13">
        <f t="shared" si="0"/>
        <v>45864285</v>
      </c>
      <c r="L31" s="15">
        <f t="shared" si="1"/>
        <v>0.17734748783106205</v>
      </c>
      <c r="M31" s="1"/>
    </row>
    <row r="32" spans="1:13" ht="15" customHeight="1" x14ac:dyDescent="0.25">
      <c r="A32" s="11" t="s">
        <v>37</v>
      </c>
      <c r="B32" s="11" t="s">
        <v>41</v>
      </c>
      <c r="C32" s="11" t="s">
        <v>37</v>
      </c>
      <c r="D32" s="11" t="s">
        <v>37</v>
      </c>
      <c r="E32" s="12" t="s">
        <v>72</v>
      </c>
      <c r="F32" s="13">
        <v>250836609</v>
      </c>
      <c r="G32" s="13">
        <v>245937225</v>
      </c>
      <c r="H32" s="13">
        <v>59999390</v>
      </c>
      <c r="I32" s="13">
        <v>258612544</v>
      </c>
      <c r="J32" s="13">
        <v>304476829</v>
      </c>
      <c r="K32" s="13">
        <f t="shared" si="0"/>
        <v>45864285</v>
      </c>
      <c r="L32" s="15">
        <f t="shared" si="1"/>
        <v>0.17734748783106205</v>
      </c>
      <c r="M32" s="1"/>
    </row>
    <row r="33" spans="1:13" ht="15" customHeight="1" x14ac:dyDescent="0.25">
      <c r="A33" s="11" t="s">
        <v>37</v>
      </c>
      <c r="B33" s="11" t="s">
        <v>67</v>
      </c>
      <c r="C33" s="11" t="s">
        <v>37</v>
      </c>
      <c r="D33" s="11" t="s">
        <v>37</v>
      </c>
      <c r="E33" s="12" t="s">
        <v>73</v>
      </c>
      <c r="F33" s="13">
        <v>0</v>
      </c>
      <c r="G33" s="13">
        <v>94075</v>
      </c>
      <c r="H33" s="13">
        <v>2209144</v>
      </c>
      <c r="I33" s="13">
        <v>0</v>
      </c>
      <c r="J33" s="13">
        <v>0</v>
      </c>
      <c r="K33" s="14">
        <f t="shared" si="0"/>
        <v>0</v>
      </c>
      <c r="L33" s="15" t="s">
        <v>138</v>
      </c>
      <c r="M33" s="1"/>
    </row>
    <row r="34" spans="1:13" ht="27" customHeight="1" x14ac:dyDescent="0.25">
      <c r="A34" s="11" t="s">
        <v>74</v>
      </c>
      <c r="B34" s="11" t="s">
        <v>37</v>
      </c>
      <c r="C34" s="11" t="s">
        <v>37</v>
      </c>
      <c r="D34" s="11" t="s">
        <v>37</v>
      </c>
      <c r="E34" s="12" t="s">
        <v>75</v>
      </c>
      <c r="F34" s="13">
        <v>74701</v>
      </c>
      <c r="G34" s="13">
        <v>74701</v>
      </c>
      <c r="H34" s="13">
        <v>0</v>
      </c>
      <c r="I34" s="13">
        <v>77016</v>
      </c>
      <c r="J34" s="13">
        <v>1254023</v>
      </c>
      <c r="K34" s="13">
        <f t="shared" si="0"/>
        <v>1177007</v>
      </c>
      <c r="L34" s="15">
        <f t="shared" si="1"/>
        <v>15.282629583463176</v>
      </c>
      <c r="M34" s="1"/>
    </row>
    <row r="35" spans="1:13" ht="15" customHeight="1" x14ac:dyDescent="0.25">
      <c r="A35" s="11" t="s">
        <v>37</v>
      </c>
      <c r="B35" s="11" t="s">
        <v>41</v>
      </c>
      <c r="C35" s="11" t="s">
        <v>37</v>
      </c>
      <c r="D35" s="11" t="s">
        <v>37</v>
      </c>
      <c r="E35" s="12" t="s">
        <v>42</v>
      </c>
      <c r="F35" s="13">
        <v>10</v>
      </c>
      <c r="G35" s="13">
        <v>10</v>
      </c>
      <c r="H35" s="13">
        <v>0</v>
      </c>
      <c r="I35" s="13">
        <v>10</v>
      </c>
      <c r="J35" s="13">
        <v>10</v>
      </c>
      <c r="K35" s="14">
        <f t="shared" si="0"/>
        <v>0</v>
      </c>
      <c r="L35" s="15">
        <f t="shared" si="1"/>
        <v>0</v>
      </c>
      <c r="M35" s="1"/>
    </row>
    <row r="36" spans="1:13" ht="15" customHeight="1" x14ac:dyDescent="0.25">
      <c r="A36" s="11" t="s">
        <v>37</v>
      </c>
      <c r="B36" s="11" t="s">
        <v>37</v>
      </c>
      <c r="C36" s="11" t="s">
        <v>43</v>
      </c>
      <c r="D36" s="11" t="s">
        <v>37</v>
      </c>
      <c r="E36" s="12" t="s">
        <v>44</v>
      </c>
      <c r="F36" s="13">
        <v>10</v>
      </c>
      <c r="G36" s="13">
        <v>10</v>
      </c>
      <c r="H36" s="13">
        <v>0</v>
      </c>
      <c r="I36" s="13">
        <v>10</v>
      </c>
      <c r="J36" s="13">
        <v>10</v>
      </c>
      <c r="K36" s="14">
        <f t="shared" si="0"/>
        <v>0</v>
      </c>
      <c r="L36" s="15">
        <f t="shared" si="1"/>
        <v>0</v>
      </c>
      <c r="M36" s="1"/>
    </row>
    <row r="37" spans="1:13" ht="15" customHeight="1" x14ac:dyDescent="0.25">
      <c r="A37" s="11" t="s">
        <v>37</v>
      </c>
      <c r="B37" s="11" t="s">
        <v>51</v>
      </c>
      <c r="C37" s="11" t="s">
        <v>37</v>
      </c>
      <c r="D37" s="11" t="s">
        <v>37</v>
      </c>
      <c r="E37" s="12" t="s">
        <v>76</v>
      </c>
      <c r="F37" s="13">
        <v>74691</v>
      </c>
      <c r="G37" s="13">
        <v>74691</v>
      </c>
      <c r="H37" s="13">
        <v>0</v>
      </c>
      <c r="I37" s="13">
        <v>77006</v>
      </c>
      <c r="J37" s="13">
        <v>1254013</v>
      </c>
      <c r="K37" s="13">
        <f t="shared" si="0"/>
        <v>1177007</v>
      </c>
      <c r="L37" s="15">
        <f t="shared" si="1"/>
        <v>15.284614185907591</v>
      </c>
      <c r="M37" s="1"/>
    </row>
    <row r="38" spans="1:13" ht="15" customHeight="1" x14ac:dyDescent="0.25">
      <c r="A38" s="11" t="s">
        <v>37</v>
      </c>
      <c r="B38" s="11" t="s">
        <v>37</v>
      </c>
      <c r="C38" s="11" t="s">
        <v>53</v>
      </c>
      <c r="D38" s="11" t="s">
        <v>37</v>
      </c>
      <c r="E38" s="12" t="s">
        <v>77</v>
      </c>
      <c r="F38" s="13">
        <v>0</v>
      </c>
      <c r="G38" s="13">
        <v>0</v>
      </c>
      <c r="H38" s="13">
        <v>0</v>
      </c>
      <c r="I38" s="13">
        <v>0</v>
      </c>
      <c r="J38" s="13">
        <v>1171734</v>
      </c>
      <c r="K38" s="13">
        <f t="shared" si="0"/>
        <v>1171734</v>
      </c>
      <c r="L38" s="15" t="s">
        <v>138</v>
      </c>
      <c r="M38" s="1"/>
    </row>
    <row r="39" spans="1:13" ht="27" customHeight="1" x14ac:dyDescent="0.25">
      <c r="A39" s="11" t="s">
        <v>37</v>
      </c>
      <c r="B39" s="11" t="s">
        <v>37</v>
      </c>
      <c r="C39" s="11" t="s">
        <v>57</v>
      </c>
      <c r="D39" s="11" t="s">
        <v>37</v>
      </c>
      <c r="E39" s="12" t="s">
        <v>78</v>
      </c>
      <c r="F39" s="13">
        <v>74691</v>
      </c>
      <c r="G39" s="13">
        <v>74691</v>
      </c>
      <c r="H39" s="13">
        <v>0</v>
      </c>
      <c r="I39" s="13">
        <v>77006</v>
      </c>
      <c r="J39" s="13">
        <v>82279</v>
      </c>
      <c r="K39" s="13">
        <f t="shared" si="0"/>
        <v>5273</v>
      </c>
      <c r="L39" s="15">
        <f t="shared" si="1"/>
        <v>6.8475183751915442E-2</v>
      </c>
      <c r="M39" s="1"/>
    </row>
    <row r="40" spans="1:13" ht="15" customHeight="1" x14ac:dyDescent="0.25">
      <c r="A40" s="11" t="s">
        <v>79</v>
      </c>
      <c r="B40" s="11" t="s">
        <v>37</v>
      </c>
      <c r="C40" s="11" t="s">
        <v>37</v>
      </c>
      <c r="D40" s="11" t="s">
        <v>37</v>
      </c>
      <c r="E40" s="12" t="s">
        <v>80</v>
      </c>
      <c r="F40" s="13">
        <v>21616</v>
      </c>
      <c r="G40" s="13">
        <v>21616</v>
      </c>
      <c r="H40" s="13">
        <v>0</v>
      </c>
      <c r="I40" s="13">
        <v>21616</v>
      </c>
      <c r="J40" s="13">
        <v>10</v>
      </c>
      <c r="K40" s="13">
        <f t="shared" si="0"/>
        <v>-21606</v>
      </c>
      <c r="L40" s="15">
        <f t="shared" si="1"/>
        <v>-0.99953737971872691</v>
      </c>
      <c r="M40" s="1"/>
    </row>
    <row r="41" spans="1:13" ht="15" customHeight="1" thickBot="1" x14ac:dyDescent="0.3">
      <c r="A41" s="7" t="s">
        <v>37</v>
      </c>
      <c r="B41" s="7" t="s">
        <v>37</v>
      </c>
      <c r="C41" s="7" t="s">
        <v>37</v>
      </c>
      <c r="D41" s="7" t="s">
        <v>37</v>
      </c>
      <c r="E41" s="8" t="s">
        <v>81</v>
      </c>
      <c r="F41" s="9">
        <v>965899421</v>
      </c>
      <c r="G41" s="9">
        <v>1019991228</v>
      </c>
      <c r="H41" s="9">
        <v>817082610</v>
      </c>
      <c r="I41" s="9">
        <v>994920656</v>
      </c>
      <c r="J41" s="9">
        <v>1435666383</v>
      </c>
      <c r="K41" s="9">
        <f t="shared" ref="K41" si="2">J41-I41</f>
        <v>440745727</v>
      </c>
      <c r="L41" s="10">
        <f t="shared" ref="L41" si="3">(K41/I41)</f>
        <v>0.44299585533984531</v>
      </c>
      <c r="M41" s="1"/>
    </row>
    <row r="42" spans="1:13" ht="15" customHeight="1" x14ac:dyDescent="0.25">
      <c r="A42" s="11" t="s">
        <v>82</v>
      </c>
      <c r="B42" s="11" t="s">
        <v>37</v>
      </c>
      <c r="C42" s="11" t="s">
        <v>37</v>
      </c>
      <c r="D42" s="11" t="s">
        <v>37</v>
      </c>
      <c r="E42" s="12" t="s">
        <v>83</v>
      </c>
      <c r="F42" s="13">
        <v>29730547</v>
      </c>
      <c r="G42" s="13">
        <v>28312688</v>
      </c>
      <c r="H42" s="13">
        <v>18815460</v>
      </c>
      <c r="I42" s="13">
        <v>29730547</v>
      </c>
      <c r="J42" s="13">
        <v>29368893</v>
      </c>
      <c r="K42" s="13">
        <f t="shared" ref="K42:K81" si="4">+J42-I42</f>
        <v>-361654</v>
      </c>
      <c r="L42" s="15">
        <f t="shared" ref="L42:L81" si="5">+K42/I42</f>
        <v>-1.216439105543534E-2</v>
      </c>
      <c r="M42" s="1"/>
    </row>
    <row r="43" spans="1:13" ht="15" customHeight="1" x14ac:dyDescent="0.25">
      <c r="A43" s="11" t="s">
        <v>84</v>
      </c>
      <c r="B43" s="11" t="s">
        <v>37</v>
      </c>
      <c r="C43" s="11" t="s">
        <v>37</v>
      </c>
      <c r="D43" s="11" t="s">
        <v>37</v>
      </c>
      <c r="E43" s="12" t="s">
        <v>85</v>
      </c>
      <c r="F43" s="13">
        <v>2352880</v>
      </c>
      <c r="G43" s="13">
        <v>2538282</v>
      </c>
      <c r="H43" s="13">
        <v>1522135</v>
      </c>
      <c r="I43" s="13">
        <v>2425820</v>
      </c>
      <c r="J43" s="13">
        <v>2425830</v>
      </c>
      <c r="K43" s="13">
        <f t="shared" si="4"/>
        <v>10</v>
      </c>
      <c r="L43" s="15">
        <f t="shared" si="5"/>
        <v>4.1223174019506804E-6</v>
      </c>
      <c r="M43" s="1"/>
    </row>
    <row r="44" spans="1:13" ht="15" customHeight="1" x14ac:dyDescent="0.25">
      <c r="A44" s="11" t="s">
        <v>87</v>
      </c>
      <c r="B44" s="11" t="s">
        <v>37</v>
      </c>
      <c r="C44" s="11" t="s">
        <v>37</v>
      </c>
      <c r="D44" s="11" t="s">
        <v>37</v>
      </c>
      <c r="E44" s="12" t="s">
        <v>88</v>
      </c>
      <c r="F44" s="13">
        <v>0</v>
      </c>
      <c r="G44" s="13">
        <v>140740</v>
      </c>
      <c r="H44" s="13">
        <v>140740</v>
      </c>
      <c r="I44" s="13">
        <v>0</v>
      </c>
      <c r="J44" s="13">
        <v>10</v>
      </c>
      <c r="K44" s="13">
        <f t="shared" si="4"/>
        <v>10</v>
      </c>
      <c r="L44" s="15" t="s">
        <v>138</v>
      </c>
      <c r="M44" s="1"/>
    </row>
    <row r="45" spans="1:13" ht="15" customHeight="1" x14ac:dyDescent="0.25">
      <c r="A45" s="11" t="s">
        <v>37</v>
      </c>
      <c r="B45" s="11" t="s">
        <v>51</v>
      </c>
      <c r="C45" s="11" t="s">
        <v>37</v>
      </c>
      <c r="D45" s="11" t="s">
        <v>37</v>
      </c>
      <c r="E45" s="12" t="s">
        <v>89</v>
      </c>
      <c r="F45" s="13">
        <v>0</v>
      </c>
      <c r="G45" s="13">
        <v>140740</v>
      </c>
      <c r="H45" s="13">
        <v>140740</v>
      </c>
      <c r="I45" s="13">
        <v>0</v>
      </c>
      <c r="J45" s="13">
        <v>10</v>
      </c>
      <c r="K45" s="13">
        <f t="shared" si="4"/>
        <v>10</v>
      </c>
      <c r="L45" s="15" t="s">
        <v>138</v>
      </c>
      <c r="M45" s="1"/>
    </row>
    <row r="46" spans="1:13" ht="15" customHeight="1" x14ac:dyDescent="0.25">
      <c r="A46" s="11" t="s">
        <v>90</v>
      </c>
      <c r="B46" s="11" t="s">
        <v>37</v>
      </c>
      <c r="C46" s="11" t="s">
        <v>37</v>
      </c>
      <c r="D46" s="11" t="s">
        <v>37</v>
      </c>
      <c r="E46" s="12" t="s">
        <v>40</v>
      </c>
      <c r="F46" s="13">
        <v>20</v>
      </c>
      <c r="G46" s="13">
        <v>308180</v>
      </c>
      <c r="H46" s="13">
        <v>0</v>
      </c>
      <c r="I46" s="13">
        <v>20</v>
      </c>
      <c r="J46" s="13">
        <v>20</v>
      </c>
      <c r="K46" s="14">
        <f t="shared" si="4"/>
        <v>0</v>
      </c>
      <c r="L46" s="15">
        <f t="shared" si="5"/>
        <v>0</v>
      </c>
      <c r="M46" s="1"/>
    </row>
    <row r="47" spans="1:13" ht="15" customHeight="1" x14ac:dyDescent="0.25">
      <c r="A47" s="11" t="s">
        <v>37</v>
      </c>
      <c r="B47" s="11" t="s">
        <v>51</v>
      </c>
      <c r="C47" s="11" t="s">
        <v>37</v>
      </c>
      <c r="D47" s="11" t="s">
        <v>37</v>
      </c>
      <c r="E47" s="12" t="s">
        <v>91</v>
      </c>
      <c r="F47" s="13">
        <v>0</v>
      </c>
      <c r="G47" s="13">
        <v>43200</v>
      </c>
      <c r="H47" s="13">
        <v>0</v>
      </c>
      <c r="I47" s="13">
        <v>0</v>
      </c>
      <c r="J47" s="13">
        <v>0</v>
      </c>
      <c r="K47" s="14">
        <f t="shared" si="4"/>
        <v>0</v>
      </c>
      <c r="L47" s="15" t="s">
        <v>138</v>
      </c>
      <c r="M47" s="1"/>
    </row>
    <row r="48" spans="1:13" ht="15" customHeight="1" x14ac:dyDescent="0.25">
      <c r="A48" s="11" t="s">
        <v>37</v>
      </c>
      <c r="B48" s="11" t="s">
        <v>37</v>
      </c>
      <c r="C48" s="11" t="s">
        <v>92</v>
      </c>
      <c r="D48" s="11" t="s">
        <v>37</v>
      </c>
      <c r="E48" s="12" t="s">
        <v>93</v>
      </c>
      <c r="F48" s="13">
        <v>0</v>
      </c>
      <c r="G48" s="13">
        <v>43200</v>
      </c>
      <c r="H48" s="13">
        <v>0</v>
      </c>
      <c r="I48" s="13">
        <v>0</v>
      </c>
      <c r="J48" s="13">
        <v>0</v>
      </c>
      <c r="K48" s="14">
        <f t="shared" si="4"/>
        <v>0</v>
      </c>
      <c r="L48" s="15" t="s">
        <v>138</v>
      </c>
      <c r="M48" s="1"/>
    </row>
    <row r="49" spans="1:13" ht="27" customHeight="1" x14ac:dyDescent="0.25">
      <c r="A49" s="11" t="s">
        <v>37</v>
      </c>
      <c r="B49" s="11" t="s">
        <v>59</v>
      </c>
      <c r="C49" s="11" t="s">
        <v>37</v>
      </c>
      <c r="D49" s="11" t="s">
        <v>37</v>
      </c>
      <c r="E49" s="12" t="s">
        <v>94</v>
      </c>
      <c r="F49" s="13">
        <v>10</v>
      </c>
      <c r="G49" s="13">
        <v>10</v>
      </c>
      <c r="H49" s="13">
        <v>0</v>
      </c>
      <c r="I49" s="13">
        <v>10</v>
      </c>
      <c r="J49" s="13">
        <v>10</v>
      </c>
      <c r="K49" s="14">
        <f t="shared" si="4"/>
        <v>0</v>
      </c>
      <c r="L49" s="15">
        <f t="shared" si="5"/>
        <v>0</v>
      </c>
      <c r="M49" s="1"/>
    </row>
    <row r="50" spans="1:13" ht="15" customHeight="1" x14ac:dyDescent="0.25">
      <c r="A50" s="11" t="s">
        <v>37</v>
      </c>
      <c r="B50" s="11" t="s">
        <v>37</v>
      </c>
      <c r="C50" s="11" t="s">
        <v>43</v>
      </c>
      <c r="D50" s="11" t="s">
        <v>37</v>
      </c>
      <c r="E50" s="12" t="s">
        <v>44</v>
      </c>
      <c r="F50" s="13">
        <v>10</v>
      </c>
      <c r="G50" s="13">
        <v>10</v>
      </c>
      <c r="H50" s="13">
        <v>0</v>
      </c>
      <c r="I50" s="13">
        <v>10</v>
      </c>
      <c r="J50" s="13">
        <v>10</v>
      </c>
      <c r="K50" s="14">
        <f t="shared" si="4"/>
        <v>0</v>
      </c>
      <c r="L50" s="15">
        <f t="shared" si="5"/>
        <v>0</v>
      </c>
      <c r="M50" s="1"/>
    </row>
    <row r="51" spans="1:13" ht="15" customHeight="1" x14ac:dyDescent="0.25">
      <c r="A51" s="11" t="s">
        <v>37</v>
      </c>
      <c r="B51" s="11" t="s">
        <v>64</v>
      </c>
      <c r="C51" s="11" t="s">
        <v>37</v>
      </c>
      <c r="D51" s="11" t="s">
        <v>37</v>
      </c>
      <c r="E51" s="12" t="s">
        <v>95</v>
      </c>
      <c r="F51" s="13">
        <v>10</v>
      </c>
      <c r="G51" s="13">
        <v>264970</v>
      </c>
      <c r="H51" s="13">
        <v>0</v>
      </c>
      <c r="I51" s="13">
        <v>10</v>
      </c>
      <c r="J51" s="13">
        <v>10</v>
      </c>
      <c r="K51" s="14">
        <f t="shared" si="4"/>
        <v>0</v>
      </c>
      <c r="L51" s="15">
        <f t="shared" si="5"/>
        <v>0</v>
      </c>
      <c r="M51" s="1"/>
    </row>
    <row r="52" spans="1:13" ht="15" customHeight="1" x14ac:dyDescent="0.25">
      <c r="A52" s="11" t="s">
        <v>37</v>
      </c>
      <c r="B52" s="11" t="s">
        <v>37</v>
      </c>
      <c r="C52" s="11" t="s">
        <v>43</v>
      </c>
      <c r="D52" s="11" t="s">
        <v>37</v>
      </c>
      <c r="E52" s="12" t="s">
        <v>44</v>
      </c>
      <c r="F52" s="13">
        <v>10</v>
      </c>
      <c r="G52" s="13">
        <v>264970</v>
      </c>
      <c r="H52" s="13">
        <v>0</v>
      </c>
      <c r="I52" s="13">
        <v>10</v>
      </c>
      <c r="J52" s="13">
        <v>10</v>
      </c>
      <c r="K52" s="14">
        <f t="shared" si="4"/>
        <v>0</v>
      </c>
      <c r="L52" s="15">
        <f t="shared" si="5"/>
        <v>0</v>
      </c>
      <c r="M52" s="1"/>
    </row>
    <row r="53" spans="1:13" ht="15" customHeight="1" x14ac:dyDescent="0.25">
      <c r="A53" s="11" t="s">
        <v>96</v>
      </c>
      <c r="B53" s="11" t="s">
        <v>37</v>
      </c>
      <c r="C53" s="11" t="s">
        <v>37</v>
      </c>
      <c r="D53" s="11" t="s">
        <v>37</v>
      </c>
      <c r="E53" s="12" t="s">
        <v>97</v>
      </c>
      <c r="F53" s="13">
        <v>443950</v>
      </c>
      <c r="G53" s="13">
        <v>443950</v>
      </c>
      <c r="H53" s="13">
        <v>356101</v>
      </c>
      <c r="I53" s="13">
        <v>457713</v>
      </c>
      <c r="J53" s="13">
        <v>415442</v>
      </c>
      <c r="K53" s="13">
        <f t="shared" si="4"/>
        <v>-42271</v>
      </c>
      <c r="L53" s="15">
        <f t="shared" si="5"/>
        <v>-9.2352631452460379E-2</v>
      </c>
      <c r="M53" s="1"/>
    </row>
    <row r="54" spans="1:13" ht="15" customHeight="1" x14ac:dyDescent="0.25">
      <c r="A54" s="11" t="s">
        <v>37</v>
      </c>
      <c r="B54" s="11" t="s">
        <v>63</v>
      </c>
      <c r="C54" s="11" t="s">
        <v>37</v>
      </c>
      <c r="D54" s="11" t="s">
        <v>37</v>
      </c>
      <c r="E54" s="12" t="s">
        <v>98</v>
      </c>
      <c r="F54" s="13">
        <v>443950</v>
      </c>
      <c r="G54" s="13">
        <v>443950</v>
      </c>
      <c r="H54" s="13">
        <v>356101</v>
      </c>
      <c r="I54" s="13">
        <v>457713</v>
      </c>
      <c r="J54" s="13">
        <v>415442</v>
      </c>
      <c r="K54" s="13">
        <f t="shared" si="4"/>
        <v>-42271</v>
      </c>
      <c r="L54" s="15">
        <f t="shared" si="5"/>
        <v>-9.2352631452460379E-2</v>
      </c>
      <c r="M54" s="1"/>
    </row>
    <row r="55" spans="1:13" ht="15" customHeight="1" x14ac:dyDescent="0.25">
      <c r="A55" s="11" t="s">
        <v>99</v>
      </c>
      <c r="B55" s="11" t="s">
        <v>37</v>
      </c>
      <c r="C55" s="11" t="s">
        <v>37</v>
      </c>
      <c r="D55" s="11" t="s">
        <v>37</v>
      </c>
      <c r="E55" s="12" t="s">
        <v>100</v>
      </c>
      <c r="F55" s="13">
        <v>10</v>
      </c>
      <c r="G55" s="13">
        <v>10</v>
      </c>
      <c r="H55" s="13">
        <v>853019</v>
      </c>
      <c r="I55" s="13">
        <v>10</v>
      </c>
      <c r="J55" s="13">
        <v>10</v>
      </c>
      <c r="K55" s="14">
        <f t="shared" si="4"/>
        <v>0</v>
      </c>
      <c r="L55" s="15">
        <f t="shared" si="5"/>
        <v>0</v>
      </c>
      <c r="M55" s="1"/>
    </row>
    <row r="56" spans="1:13" ht="27" customHeight="1" x14ac:dyDescent="0.25">
      <c r="A56" s="11" t="s">
        <v>37</v>
      </c>
      <c r="B56" s="11" t="s">
        <v>41</v>
      </c>
      <c r="C56" s="11" t="s">
        <v>37</v>
      </c>
      <c r="D56" s="11" t="s">
        <v>37</v>
      </c>
      <c r="E56" s="12" t="s">
        <v>101</v>
      </c>
      <c r="F56" s="13">
        <v>10</v>
      </c>
      <c r="G56" s="13">
        <v>10</v>
      </c>
      <c r="H56" s="13">
        <v>853019</v>
      </c>
      <c r="I56" s="13">
        <v>10</v>
      </c>
      <c r="J56" s="13">
        <v>10</v>
      </c>
      <c r="K56" s="14">
        <f t="shared" si="4"/>
        <v>0</v>
      </c>
      <c r="L56" s="15">
        <f t="shared" si="5"/>
        <v>0</v>
      </c>
      <c r="M56" s="1"/>
    </row>
    <row r="57" spans="1:13" ht="27" customHeight="1" x14ac:dyDescent="0.25">
      <c r="A57" s="11" t="s">
        <v>102</v>
      </c>
      <c r="B57" s="11" t="s">
        <v>37</v>
      </c>
      <c r="C57" s="11" t="s">
        <v>37</v>
      </c>
      <c r="D57" s="11" t="s">
        <v>37</v>
      </c>
      <c r="E57" s="12" t="s">
        <v>103</v>
      </c>
      <c r="F57" s="13">
        <v>18756</v>
      </c>
      <c r="G57" s="13">
        <v>17818</v>
      </c>
      <c r="H57" s="13">
        <v>16250</v>
      </c>
      <c r="I57" s="13">
        <v>19337</v>
      </c>
      <c r="J57" s="13">
        <v>10</v>
      </c>
      <c r="K57" s="13">
        <f t="shared" si="4"/>
        <v>-19327</v>
      </c>
      <c r="L57" s="15">
        <f t="shared" si="5"/>
        <v>-0.99948285669959147</v>
      </c>
      <c r="M57" s="1"/>
    </row>
    <row r="58" spans="1:13" ht="15" customHeight="1" x14ac:dyDescent="0.25">
      <c r="A58" s="11" t="s">
        <v>37</v>
      </c>
      <c r="B58" s="11" t="s">
        <v>14</v>
      </c>
      <c r="C58" s="11" t="s">
        <v>37</v>
      </c>
      <c r="D58" s="11" t="s">
        <v>37</v>
      </c>
      <c r="E58" s="12" t="s">
        <v>69</v>
      </c>
      <c r="F58" s="13">
        <v>0</v>
      </c>
      <c r="G58" s="13">
        <v>0</v>
      </c>
      <c r="H58" s="13">
        <v>0</v>
      </c>
      <c r="I58" s="13">
        <v>0</v>
      </c>
      <c r="J58" s="13">
        <v>10</v>
      </c>
      <c r="K58" s="13">
        <f t="shared" si="4"/>
        <v>10</v>
      </c>
      <c r="L58" s="15" t="s">
        <v>138</v>
      </c>
      <c r="M58" s="1"/>
    </row>
    <row r="59" spans="1:13" ht="15" customHeight="1" x14ac:dyDescent="0.25">
      <c r="A59" s="11" t="s">
        <v>37</v>
      </c>
      <c r="B59" s="11" t="s">
        <v>86</v>
      </c>
      <c r="C59" s="11" t="s">
        <v>37</v>
      </c>
      <c r="D59" s="11" t="s">
        <v>37</v>
      </c>
      <c r="E59" s="12" t="s">
        <v>104</v>
      </c>
      <c r="F59" s="13">
        <v>18756</v>
      </c>
      <c r="G59" s="13">
        <v>17818</v>
      </c>
      <c r="H59" s="13">
        <v>16250</v>
      </c>
      <c r="I59" s="13">
        <v>19337</v>
      </c>
      <c r="J59" s="13">
        <v>0</v>
      </c>
      <c r="K59" s="13">
        <f t="shared" si="4"/>
        <v>-19337</v>
      </c>
      <c r="L59" s="15">
        <f t="shared" si="5"/>
        <v>-1</v>
      </c>
      <c r="M59" s="1"/>
    </row>
    <row r="60" spans="1:13" ht="15" customHeight="1" x14ac:dyDescent="0.25">
      <c r="A60" s="11" t="s">
        <v>105</v>
      </c>
      <c r="B60" s="11" t="s">
        <v>37</v>
      </c>
      <c r="C60" s="11" t="s">
        <v>37</v>
      </c>
      <c r="D60" s="11" t="s">
        <v>37</v>
      </c>
      <c r="E60" s="12" t="s">
        <v>106</v>
      </c>
      <c r="F60" s="13">
        <v>74587862</v>
      </c>
      <c r="G60" s="13">
        <v>80153860</v>
      </c>
      <c r="H60" s="13">
        <v>41627865</v>
      </c>
      <c r="I60" s="13">
        <v>76900086</v>
      </c>
      <c r="J60" s="13">
        <v>90590002</v>
      </c>
      <c r="K60" s="13">
        <f t="shared" si="4"/>
        <v>13689916</v>
      </c>
      <c r="L60" s="15">
        <f t="shared" si="5"/>
        <v>0.17802211560595654</v>
      </c>
      <c r="M60" s="1"/>
    </row>
    <row r="61" spans="1:13" ht="15" customHeight="1" x14ac:dyDescent="0.25">
      <c r="A61" s="11" t="s">
        <v>37</v>
      </c>
      <c r="B61" s="11" t="s">
        <v>14</v>
      </c>
      <c r="C61" s="11" t="s">
        <v>37</v>
      </c>
      <c r="D61" s="11" t="s">
        <v>37</v>
      </c>
      <c r="E61" s="12" t="s">
        <v>107</v>
      </c>
      <c r="F61" s="13">
        <v>333440</v>
      </c>
      <c r="G61" s="13">
        <v>333440</v>
      </c>
      <c r="H61" s="13">
        <v>0</v>
      </c>
      <c r="I61" s="13">
        <v>343777</v>
      </c>
      <c r="J61" s="13">
        <v>592226</v>
      </c>
      <c r="K61" s="13">
        <f t="shared" si="4"/>
        <v>248449</v>
      </c>
      <c r="L61" s="15">
        <f t="shared" si="5"/>
        <v>0.72270396216151744</v>
      </c>
      <c r="M61" s="1"/>
    </row>
    <row r="62" spans="1:13" ht="15" customHeight="1" x14ac:dyDescent="0.25">
      <c r="A62" s="11" t="s">
        <v>37</v>
      </c>
      <c r="B62" s="11" t="s">
        <v>41</v>
      </c>
      <c r="C62" s="11" t="s">
        <v>37</v>
      </c>
      <c r="D62" s="11" t="s">
        <v>37</v>
      </c>
      <c r="E62" s="12" t="s">
        <v>108</v>
      </c>
      <c r="F62" s="13">
        <v>74028350</v>
      </c>
      <c r="G62" s="13">
        <v>79594348</v>
      </c>
      <c r="H62" s="13">
        <v>41627865</v>
      </c>
      <c r="I62" s="13">
        <v>76323229</v>
      </c>
      <c r="J62" s="13">
        <v>89997776</v>
      </c>
      <c r="K62" s="13">
        <f t="shared" si="4"/>
        <v>13674547</v>
      </c>
      <c r="L62" s="15">
        <f t="shared" si="5"/>
        <v>0.17916625356613253</v>
      </c>
      <c r="M62" s="1"/>
    </row>
    <row r="63" spans="1:13" ht="15" customHeight="1" x14ac:dyDescent="0.25">
      <c r="A63" s="11" t="s">
        <v>37</v>
      </c>
      <c r="B63" s="11" t="s">
        <v>51</v>
      </c>
      <c r="C63" s="11" t="s">
        <v>37</v>
      </c>
      <c r="D63" s="11" t="s">
        <v>37</v>
      </c>
      <c r="E63" s="12" t="s">
        <v>109</v>
      </c>
      <c r="F63" s="13">
        <v>226072</v>
      </c>
      <c r="G63" s="13">
        <v>226072</v>
      </c>
      <c r="H63" s="13">
        <v>0</v>
      </c>
      <c r="I63" s="13">
        <v>233080</v>
      </c>
      <c r="J63" s="13">
        <v>0</v>
      </c>
      <c r="K63" s="13">
        <f t="shared" si="4"/>
        <v>-233080</v>
      </c>
      <c r="L63" s="15">
        <f t="shared" si="5"/>
        <v>-1</v>
      </c>
      <c r="M63" s="1"/>
    </row>
    <row r="64" spans="1:13" ht="15" customHeight="1" x14ac:dyDescent="0.25">
      <c r="A64" s="11" t="s">
        <v>110</v>
      </c>
      <c r="B64" s="11" t="s">
        <v>37</v>
      </c>
      <c r="C64" s="11" t="s">
        <v>37</v>
      </c>
      <c r="D64" s="11" t="s">
        <v>37</v>
      </c>
      <c r="E64" s="12" t="s">
        <v>111</v>
      </c>
      <c r="F64" s="13">
        <v>487545683</v>
      </c>
      <c r="G64" s="13">
        <v>506460683</v>
      </c>
      <c r="H64" s="13">
        <v>499655613</v>
      </c>
      <c r="I64" s="13">
        <v>502659600</v>
      </c>
      <c r="J64" s="13">
        <v>538514010</v>
      </c>
      <c r="K64" s="13">
        <f t="shared" si="4"/>
        <v>35854410</v>
      </c>
      <c r="L64" s="15">
        <f t="shared" si="5"/>
        <v>7.1329404630887383E-2</v>
      </c>
      <c r="M64" s="1"/>
    </row>
    <row r="65" spans="1:13" ht="15" customHeight="1" x14ac:dyDescent="0.25">
      <c r="A65" s="11" t="s">
        <v>37</v>
      </c>
      <c r="B65" s="11" t="s">
        <v>41</v>
      </c>
      <c r="C65" s="11" t="s">
        <v>37</v>
      </c>
      <c r="D65" s="11" t="s">
        <v>37</v>
      </c>
      <c r="E65" s="12" t="s">
        <v>72</v>
      </c>
      <c r="F65" s="13">
        <v>487545683</v>
      </c>
      <c r="G65" s="13">
        <v>506460683</v>
      </c>
      <c r="H65" s="13">
        <v>499655613</v>
      </c>
      <c r="I65" s="13">
        <v>502659600</v>
      </c>
      <c r="J65" s="13">
        <v>538514010</v>
      </c>
      <c r="K65" s="13">
        <f t="shared" si="4"/>
        <v>35854410</v>
      </c>
      <c r="L65" s="15">
        <f t="shared" si="5"/>
        <v>7.1329404630887383E-2</v>
      </c>
      <c r="M65" s="1"/>
    </row>
    <row r="66" spans="1:13" ht="15" customHeight="1" x14ac:dyDescent="0.25">
      <c r="A66" s="11" t="s">
        <v>37</v>
      </c>
      <c r="B66" s="11" t="s">
        <v>37</v>
      </c>
      <c r="C66" s="11" t="s">
        <v>57</v>
      </c>
      <c r="D66" s="11" t="s">
        <v>37</v>
      </c>
      <c r="E66" s="12" t="s">
        <v>112</v>
      </c>
      <c r="F66" s="13">
        <v>487545683</v>
      </c>
      <c r="G66" s="13">
        <v>506460683</v>
      </c>
      <c r="H66" s="13">
        <v>499655613</v>
      </c>
      <c r="I66" s="13">
        <v>502659600</v>
      </c>
      <c r="J66" s="13">
        <v>538514010</v>
      </c>
      <c r="K66" s="13">
        <f t="shared" si="4"/>
        <v>35854410</v>
      </c>
      <c r="L66" s="15">
        <f t="shared" si="5"/>
        <v>7.1329404630887383E-2</v>
      </c>
      <c r="M66" s="1"/>
    </row>
    <row r="67" spans="1:13" ht="15" customHeight="1" x14ac:dyDescent="0.25">
      <c r="A67" s="11" t="s">
        <v>11</v>
      </c>
      <c r="B67" s="11" t="s">
        <v>37</v>
      </c>
      <c r="C67" s="11" t="s">
        <v>37</v>
      </c>
      <c r="D67" s="11" t="s">
        <v>37</v>
      </c>
      <c r="E67" s="12" t="s">
        <v>113</v>
      </c>
      <c r="F67" s="13">
        <v>371219703</v>
      </c>
      <c r="G67" s="13">
        <v>401615007</v>
      </c>
      <c r="H67" s="13">
        <v>244416829</v>
      </c>
      <c r="I67" s="13">
        <v>382727513</v>
      </c>
      <c r="J67" s="13">
        <v>774352146</v>
      </c>
      <c r="K67" s="13">
        <f t="shared" si="4"/>
        <v>391624633</v>
      </c>
      <c r="L67" s="15">
        <f t="shared" si="5"/>
        <v>1.0232466172349621</v>
      </c>
      <c r="M67" s="1"/>
    </row>
    <row r="68" spans="1:13" ht="15" customHeight="1" x14ac:dyDescent="0.25">
      <c r="A68" s="11" t="s">
        <v>37</v>
      </c>
      <c r="B68" s="11" t="s">
        <v>14</v>
      </c>
      <c r="C68" s="11" t="s">
        <v>37</v>
      </c>
      <c r="D68" s="11" t="s">
        <v>37</v>
      </c>
      <c r="E68" s="12" t="s">
        <v>114</v>
      </c>
      <c r="F68" s="13">
        <v>371219703</v>
      </c>
      <c r="G68" s="13">
        <v>399680514</v>
      </c>
      <c r="H68" s="13">
        <v>244416829</v>
      </c>
      <c r="I68" s="13">
        <v>382727513</v>
      </c>
      <c r="J68" s="13">
        <v>774352146</v>
      </c>
      <c r="K68" s="13">
        <f t="shared" si="4"/>
        <v>391624633</v>
      </c>
      <c r="L68" s="15">
        <f t="shared" si="5"/>
        <v>1.0232466172349621</v>
      </c>
      <c r="M68" s="1"/>
    </row>
    <row r="69" spans="1:13" ht="15" customHeight="1" x14ac:dyDescent="0.25">
      <c r="A69" s="11" t="s">
        <v>37</v>
      </c>
      <c r="B69" s="11" t="s">
        <v>37</v>
      </c>
      <c r="C69" s="11" t="s">
        <v>43</v>
      </c>
      <c r="D69" s="11" t="s">
        <v>37</v>
      </c>
      <c r="E69" s="12" t="s">
        <v>44</v>
      </c>
      <c r="F69" s="13">
        <v>10</v>
      </c>
      <c r="G69" s="13">
        <v>10</v>
      </c>
      <c r="H69" s="13">
        <v>0</v>
      </c>
      <c r="I69" s="13">
        <v>10</v>
      </c>
      <c r="J69" s="13">
        <v>10</v>
      </c>
      <c r="K69" s="14">
        <f t="shared" si="4"/>
        <v>0</v>
      </c>
      <c r="L69" s="15">
        <f t="shared" si="5"/>
        <v>0</v>
      </c>
      <c r="M69" s="1"/>
    </row>
    <row r="70" spans="1:13" ht="15" customHeight="1" x14ac:dyDescent="0.25">
      <c r="A70" s="11" t="s">
        <v>37</v>
      </c>
      <c r="B70" s="11" t="s">
        <v>37</v>
      </c>
      <c r="C70" s="11" t="s">
        <v>115</v>
      </c>
      <c r="D70" s="11" t="s">
        <v>37</v>
      </c>
      <c r="E70" s="12" t="s">
        <v>116</v>
      </c>
      <c r="F70" s="13">
        <v>19583</v>
      </c>
      <c r="G70" s="13">
        <v>19583</v>
      </c>
      <c r="H70" s="13">
        <v>0</v>
      </c>
      <c r="I70" s="13">
        <v>20190</v>
      </c>
      <c r="J70" s="13">
        <v>20298</v>
      </c>
      <c r="K70" s="13">
        <f t="shared" si="4"/>
        <v>108</v>
      </c>
      <c r="L70" s="15">
        <f t="shared" si="5"/>
        <v>5.349182763744428E-3</v>
      </c>
      <c r="M70" s="1"/>
    </row>
    <row r="71" spans="1:13" ht="15" customHeight="1" x14ac:dyDescent="0.25">
      <c r="A71" s="11" t="s">
        <v>37</v>
      </c>
      <c r="B71" s="11" t="s">
        <v>37</v>
      </c>
      <c r="C71" s="11" t="s">
        <v>117</v>
      </c>
      <c r="D71" s="11" t="s">
        <v>37</v>
      </c>
      <c r="E71" s="12" t="s">
        <v>118</v>
      </c>
      <c r="F71" s="13">
        <v>11328755</v>
      </c>
      <c r="G71" s="13">
        <v>11328755</v>
      </c>
      <c r="H71" s="13">
        <v>5218607</v>
      </c>
      <c r="I71" s="13">
        <v>11679946</v>
      </c>
      <c r="J71" s="13">
        <v>4090279</v>
      </c>
      <c r="K71" s="13">
        <f t="shared" si="4"/>
        <v>-7589667</v>
      </c>
      <c r="L71" s="15">
        <f t="shared" si="5"/>
        <v>-0.64980326107672071</v>
      </c>
      <c r="M71" s="1"/>
    </row>
    <row r="72" spans="1:13" ht="15" customHeight="1" x14ac:dyDescent="0.25">
      <c r="A72" s="11" t="s">
        <v>37</v>
      </c>
      <c r="B72" s="11" t="s">
        <v>37</v>
      </c>
      <c r="C72" s="11" t="s">
        <v>119</v>
      </c>
      <c r="D72" s="11" t="s">
        <v>37</v>
      </c>
      <c r="E72" s="12" t="s">
        <v>120</v>
      </c>
      <c r="F72" s="13">
        <v>183247</v>
      </c>
      <c r="G72" s="13">
        <v>183247</v>
      </c>
      <c r="H72" s="13">
        <v>0</v>
      </c>
      <c r="I72" s="13">
        <v>188928</v>
      </c>
      <c r="J72" s="13">
        <v>181313</v>
      </c>
      <c r="K72" s="13">
        <f t="shared" si="4"/>
        <v>-7615</v>
      </c>
      <c r="L72" s="15">
        <f t="shared" si="5"/>
        <v>-4.0306360094850946E-2</v>
      </c>
      <c r="M72" s="1"/>
    </row>
    <row r="73" spans="1:13" ht="15" customHeight="1" x14ac:dyDescent="0.25">
      <c r="A73" s="11" t="s">
        <v>37</v>
      </c>
      <c r="B73" s="11" t="s">
        <v>37</v>
      </c>
      <c r="C73" s="11" t="s">
        <v>121</v>
      </c>
      <c r="D73" s="11" t="s">
        <v>37</v>
      </c>
      <c r="E73" s="12" t="s">
        <v>122</v>
      </c>
      <c r="F73" s="13">
        <v>90319590</v>
      </c>
      <c r="G73" s="13">
        <v>90296324</v>
      </c>
      <c r="H73" s="13">
        <v>45128291</v>
      </c>
      <c r="I73" s="13">
        <v>93119497</v>
      </c>
      <c r="J73" s="13">
        <v>128624542</v>
      </c>
      <c r="K73" s="13">
        <f t="shared" si="4"/>
        <v>35505045</v>
      </c>
      <c r="L73" s="15">
        <f t="shared" si="5"/>
        <v>0.38128475930234029</v>
      </c>
      <c r="M73" s="1"/>
    </row>
    <row r="74" spans="1:13" ht="15" customHeight="1" x14ac:dyDescent="0.25">
      <c r="A74" s="11" t="s">
        <v>37</v>
      </c>
      <c r="B74" s="11" t="s">
        <v>37</v>
      </c>
      <c r="C74" s="11" t="s">
        <v>123</v>
      </c>
      <c r="D74" s="11" t="s">
        <v>37</v>
      </c>
      <c r="E74" s="12" t="s">
        <v>124</v>
      </c>
      <c r="F74" s="13">
        <v>100814045</v>
      </c>
      <c r="G74" s="13">
        <v>129298122</v>
      </c>
      <c r="H74" s="13">
        <v>63052450</v>
      </c>
      <c r="I74" s="13">
        <v>103939280</v>
      </c>
      <c r="J74" s="13">
        <v>396504978</v>
      </c>
      <c r="K74" s="13">
        <f t="shared" si="4"/>
        <v>292565698</v>
      </c>
      <c r="L74" s="15">
        <f t="shared" si="5"/>
        <v>2.8147751071587179</v>
      </c>
      <c r="M74" s="1"/>
    </row>
    <row r="75" spans="1:13" ht="15" customHeight="1" x14ac:dyDescent="0.25">
      <c r="A75" s="11" t="s">
        <v>37</v>
      </c>
      <c r="B75" s="11" t="s">
        <v>37</v>
      </c>
      <c r="C75" s="11" t="s">
        <v>125</v>
      </c>
      <c r="D75" s="11" t="s">
        <v>37</v>
      </c>
      <c r="E75" s="12" t="s">
        <v>126</v>
      </c>
      <c r="F75" s="13">
        <v>84488050</v>
      </c>
      <c r="G75" s="13">
        <v>84488050</v>
      </c>
      <c r="H75" s="13">
        <v>74054862</v>
      </c>
      <c r="I75" s="13">
        <v>87107180</v>
      </c>
      <c r="J75" s="13">
        <v>94417233</v>
      </c>
      <c r="K75" s="13">
        <f t="shared" si="4"/>
        <v>7310053</v>
      </c>
      <c r="L75" s="15">
        <f t="shared" si="5"/>
        <v>8.3920211858540247E-2</v>
      </c>
      <c r="M75" s="1"/>
    </row>
    <row r="76" spans="1:13" ht="15" customHeight="1" x14ac:dyDescent="0.25">
      <c r="A76" s="11" t="s">
        <v>37</v>
      </c>
      <c r="B76" s="11" t="s">
        <v>37</v>
      </c>
      <c r="C76" s="11" t="s">
        <v>127</v>
      </c>
      <c r="D76" s="11" t="s">
        <v>37</v>
      </c>
      <c r="E76" s="12" t="s">
        <v>128</v>
      </c>
      <c r="F76" s="13">
        <v>3935976</v>
      </c>
      <c r="G76" s="13">
        <v>3935976</v>
      </c>
      <c r="H76" s="13">
        <v>3792305</v>
      </c>
      <c r="I76" s="13">
        <v>4057991</v>
      </c>
      <c r="J76" s="13">
        <v>9495624</v>
      </c>
      <c r="K76" s="13">
        <f t="shared" si="4"/>
        <v>5437633</v>
      </c>
      <c r="L76" s="15">
        <f t="shared" si="5"/>
        <v>1.3399815327338085</v>
      </c>
      <c r="M76" s="1"/>
    </row>
    <row r="77" spans="1:13" ht="15" customHeight="1" x14ac:dyDescent="0.25">
      <c r="A77" s="11" t="s">
        <v>37</v>
      </c>
      <c r="B77" s="11" t="s">
        <v>37</v>
      </c>
      <c r="C77" s="11" t="s">
        <v>129</v>
      </c>
      <c r="D77" s="11" t="s">
        <v>37</v>
      </c>
      <c r="E77" s="12" t="s">
        <v>130</v>
      </c>
      <c r="F77" s="13">
        <v>80130447</v>
      </c>
      <c r="G77" s="13">
        <v>80130447</v>
      </c>
      <c r="H77" s="13">
        <v>53170314</v>
      </c>
      <c r="I77" s="13">
        <v>82614491</v>
      </c>
      <c r="J77" s="13">
        <v>141017869</v>
      </c>
      <c r="K77" s="13">
        <f t="shared" si="4"/>
        <v>58403378</v>
      </c>
      <c r="L77" s="15">
        <f t="shared" si="5"/>
        <v>0.70693866527604698</v>
      </c>
      <c r="M77" s="1"/>
    </row>
    <row r="78" spans="1:13" ht="15" customHeight="1" x14ac:dyDescent="0.25">
      <c r="A78" s="11" t="s">
        <v>37</v>
      </c>
      <c r="B78" s="11" t="s">
        <v>51</v>
      </c>
      <c r="C78" s="11" t="s">
        <v>37</v>
      </c>
      <c r="D78" s="11" t="s">
        <v>37</v>
      </c>
      <c r="E78" s="12" t="s">
        <v>91</v>
      </c>
      <c r="F78" s="13">
        <v>0</v>
      </c>
      <c r="G78" s="13">
        <v>1934493</v>
      </c>
      <c r="H78" s="13">
        <v>0</v>
      </c>
      <c r="I78" s="13">
        <v>0</v>
      </c>
      <c r="J78" s="13">
        <v>0</v>
      </c>
      <c r="K78" s="14">
        <f t="shared" si="4"/>
        <v>0</v>
      </c>
      <c r="L78" s="15" t="s">
        <v>138</v>
      </c>
      <c r="M78" s="1"/>
    </row>
    <row r="79" spans="1:13" ht="27" customHeight="1" x14ac:dyDescent="0.25">
      <c r="A79" s="11" t="s">
        <v>37</v>
      </c>
      <c r="B79" s="11" t="s">
        <v>37</v>
      </c>
      <c r="C79" s="11" t="s">
        <v>131</v>
      </c>
      <c r="D79" s="11" t="s">
        <v>37</v>
      </c>
      <c r="E79" s="12" t="s">
        <v>132</v>
      </c>
      <c r="F79" s="13">
        <v>0</v>
      </c>
      <c r="G79" s="13">
        <v>1934493</v>
      </c>
      <c r="H79" s="13">
        <v>0</v>
      </c>
      <c r="I79" s="13">
        <v>0</v>
      </c>
      <c r="J79" s="13">
        <v>0</v>
      </c>
      <c r="K79" s="14">
        <f t="shared" si="4"/>
        <v>0</v>
      </c>
      <c r="L79" s="15" t="s">
        <v>138</v>
      </c>
      <c r="M79" s="1"/>
    </row>
    <row r="80" spans="1:13" ht="15" customHeight="1" x14ac:dyDescent="0.25">
      <c r="A80" s="11" t="s">
        <v>133</v>
      </c>
      <c r="B80" s="11" t="s">
        <v>37</v>
      </c>
      <c r="C80" s="11" t="s">
        <v>37</v>
      </c>
      <c r="D80" s="11" t="s">
        <v>37</v>
      </c>
      <c r="E80" s="12" t="s">
        <v>134</v>
      </c>
      <c r="F80" s="13">
        <v>10</v>
      </c>
      <c r="G80" s="13">
        <v>10</v>
      </c>
      <c r="H80" s="13">
        <v>9678598</v>
      </c>
      <c r="I80" s="13">
        <v>10</v>
      </c>
      <c r="J80" s="13">
        <v>10</v>
      </c>
      <c r="K80" s="14">
        <f t="shared" si="4"/>
        <v>0</v>
      </c>
      <c r="L80" s="15">
        <f t="shared" si="5"/>
        <v>0</v>
      </c>
      <c r="M80" s="1"/>
    </row>
    <row r="81" spans="1:13" ht="15" customHeight="1" x14ac:dyDescent="0.25">
      <c r="A81" s="11" t="s">
        <v>37</v>
      </c>
      <c r="B81" s="11" t="s">
        <v>54</v>
      </c>
      <c r="C81" s="11" t="s">
        <v>37</v>
      </c>
      <c r="D81" s="11" t="s">
        <v>37</v>
      </c>
      <c r="E81" s="12" t="s">
        <v>135</v>
      </c>
      <c r="F81" s="13">
        <v>10</v>
      </c>
      <c r="G81" s="13">
        <v>10</v>
      </c>
      <c r="H81" s="13">
        <v>9678598</v>
      </c>
      <c r="I81" s="13">
        <v>10</v>
      </c>
      <c r="J81" s="13">
        <v>10</v>
      </c>
      <c r="K81" s="14">
        <f t="shared" si="4"/>
        <v>0</v>
      </c>
      <c r="L81" s="15">
        <f t="shared" si="5"/>
        <v>0</v>
      </c>
      <c r="M81" s="1"/>
    </row>
    <row r="82" spans="1:13" ht="1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"/>
    </row>
    <row r="83" spans="1:13" ht="1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" customHeight="1" x14ac:dyDescent="0.25">
      <c r="A84" s="22" t="s">
        <v>136</v>
      </c>
      <c r="B84" s="23"/>
      <c r="C84" s="23"/>
      <c r="D84" s="23"/>
      <c r="E84" s="23"/>
      <c r="F84" s="17">
        <v>477909778</v>
      </c>
      <c r="G84" s="17">
        <v>513086585</v>
      </c>
      <c r="H84" s="17">
        <v>307392298</v>
      </c>
      <c r="I84" s="17">
        <v>491803333</v>
      </c>
      <c r="J84" s="17">
        <v>896736921</v>
      </c>
      <c r="K84" s="17">
        <v>404933588</v>
      </c>
      <c r="L84" s="18">
        <v>0.82336487133973935</v>
      </c>
      <c r="M84" s="1"/>
    </row>
    <row r="85" spans="1:13" ht="15" customHeight="1" x14ac:dyDescent="0.25">
      <c r="A85" s="24" t="s">
        <v>137</v>
      </c>
      <c r="B85" s="25"/>
      <c r="C85" s="25"/>
      <c r="D85" s="25"/>
      <c r="E85" s="25"/>
      <c r="F85" s="25"/>
      <c r="G85" s="25"/>
      <c r="H85" s="25"/>
      <c r="I85" s="25"/>
      <c r="J85" s="25"/>
      <c r="K85" s="1"/>
      <c r="L85" s="1"/>
      <c r="M85" s="1"/>
    </row>
    <row r="86" spans="1:13" ht="5.0999999999999996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</sheetData>
  <mergeCells count="18">
    <mergeCell ref="A6:B6"/>
    <mergeCell ref="C6:G6"/>
    <mergeCell ref="A1:J1"/>
    <mergeCell ref="A2:J2"/>
    <mergeCell ref="A3:J3"/>
    <mergeCell ref="A5:B5"/>
    <mergeCell ref="C5:G5"/>
    <mergeCell ref="K10:K11"/>
    <mergeCell ref="L10:L11"/>
    <mergeCell ref="A84:E84"/>
    <mergeCell ref="A85:J85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7" right="0.7" top="0.75" bottom="0.75" header="0.3" footer="0.3"/>
  <pageSetup scale="82" fitToHeight="0" orientation="landscape" r:id="rId1"/>
  <rowBreaks count="3" manualBreakCount="3">
    <brk id="30" max="11" man="1"/>
    <brk id="50" max="11" man="1"/>
    <brk id="7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21</vt:lpstr>
      <vt:lpstr>'cuadro Comparativo analitico 21'!Área_de_impresión</vt:lpstr>
      <vt:lpstr>JR_PAGE_ANCHOR_20_1</vt:lpstr>
      <vt:lpstr>'cuadro Comparativo analitico 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2025-09-26T18:52:50Z</cp:lastPrinted>
  <dcterms:created xsi:type="dcterms:W3CDTF">2025-09-26T15:45:21Z</dcterms:created>
  <dcterms:modified xsi:type="dcterms:W3CDTF">2025-09-26T18:52:53Z</dcterms:modified>
</cp:coreProperties>
</file>