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A4E70023-35E6-4E3C-BE8F-2FA4854ABE91}" xr6:coauthVersionLast="47" xr6:coauthVersionMax="47" xr10:uidLastSave="{00000000-0000-0000-0000-000000000000}"/>
  <bookViews>
    <workbookView xWindow="28680" yWindow="-120" windowWidth="16440" windowHeight="28320" xr2:uid="{966C7C8D-47F6-449E-A119-A3FCE1D730CA}"/>
  </bookViews>
  <sheets>
    <sheet name="cuadro Comparativo analitico 18" sheetId="1" r:id="rId1"/>
  </sheets>
  <definedNames>
    <definedName name="_xlnm.Print_Area" localSheetId="0">'cuadro Comparativo analitico 18'!$A$1:$L$82</definedName>
    <definedName name="JR_PAGE_ANCHOR_17_1">'cuadro Comparativo analitico 18'!$A$1</definedName>
    <definedName name="JR_PAGE_ANCHOR_2_1">#REF!</definedName>
    <definedName name="_xlnm.Print_Titles" localSheetId="0">'cuadro Comparativo analitico 18'!$1:$11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1" l="1"/>
  <c r="K78" i="1"/>
  <c r="K77" i="1"/>
  <c r="L77" i="1" s="1"/>
  <c r="K76" i="1"/>
  <c r="K75" i="1"/>
  <c r="K74" i="1"/>
  <c r="K73" i="1"/>
  <c r="L73" i="1" s="1"/>
  <c r="K72" i="1"/>
  <c r="L72" i="1" s="1"/>
  <c r="K71" i="1"/>
  <c r="L71" i="1" s="1"/>
  <c r="L70" i="1"/>
  <c r="K70" i="1"/>
  <c r="L69" i="1"/>
  <c r="K69" i="1"/>
  <c r="L68" i="1"/>
  <c r="K68" i="1"/>
  <c r="L67" i="1"/>
  <c r="K67" i="1"/>
  <c r="K66" i="1"/>
  <c r="L66" i="1" s="1"/>
  <c r="K65" i="1"/>
  <c r="L65" i="1" s="1"/>
  <c r="K64" i="1"/>
  <c r="L64" i="1" s="1"/>
  <c r="K63" i="1"/>
  <c r="L63" i="1" s="1"/>
  <c r="L62" i="1"/>
  <c r="K62" i="1"/>
  <c r="K61" i="1"/>
  <c r="L61" i="1" s="1"/>
  <c r="L60" i="1"/>
  <c r="K60" i="1"/>
  <c r="L59" i="1"/>
  <c r="K59" i="1"/>
  <c r="K58" i="1"/>
  <c r="L58" i="1" s="1"/>
  <c r="K57" i="1"/>
  <c r="K56" i="1"/>
  <c r="L56" i="1" s="1"/>
  <c r="K55" i="1"/>
  <c r="L55" i="1" s="1"/>
  <c r="K54" i="1"/>
  <c r="K53" i="1"/>
  <c r="L53" i="1" s="1"/>
  <c r="L52" i="1"/>
  <c r="K52" i="1"/>
  <c r="L51" i="1"/>
  <c r="K51" i="1"/>
  <c r="K50" i="1"/>
  <c r="L50" i="1" s="1"/>
  <c r="K49" i="1"/>
  <c r="L49" i="1" s="1"/>
  <c r="K48" i="1"/>
  <c r="L48" i="1" s="1"/>
  <c r="K47" i="1"/>
  <c r="L47" i="1" s="1"/>
  <c r="K46" i="1"/>
  <c r="K45" i="1"/>
  <c r="L44" i="1"/>
  <c r="K44" i="1"/>
  <c r="K43" i="1"/>
  <c r="K42" i="1"/>
  <c r="K41" i="1"/>
  <c r="L41" i="1" s="1"/>
  <c r="K40" i="1"/>
  <c r="L40" i="1" s="1"/>
  <c r="L38" i="1"/>
  <c r="K38" i="1"/>
  <c r="K37" i="1"/>
  <c r="K36" i="1"/>
  <c r="L36" i="1" s="1"/>
  <c r="K35" i="1"/>
  <c r="L35" i="1" s="1"/>
  <c r="L34" i="1"/>
  <c r="K34" i="1"/>
  <c r="K33" i="1"/>
  <c r="L33" i="1" s="1"/>
  <c r="K32" i="1"/>
  <c r="L32" i="1" s="1"/>
  <c r="L31" i="1"/>
  <c r="K31" i="1"/>
  <c r="K30" i="1"/>
  <c r="L30" i="1" s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<sst xmlns="http://schemas.openxmlformats.org/spreadsheetml/2006/main" count="389" uniqueCount="138">
  <si>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</si>
  <si>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</si>
  <si>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</si>
  <si>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</si>
  <si>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</si>
  <si>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</si>
  <si>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</si>
  <si>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</si>
  <si>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</si>
  <si>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LOS LAGOS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</si>
  <si>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</si>
  <si>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30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</si>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</sst>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A531-857E-4F3E-813F-C1ECD6473709}">
  <sheetPr>
    <outlinePr summaryBelow="0"/>
    <pageSetUpPr fitToPage="1"/>
  </sheetPr>
  <dimension ref="A1:M83"/>
  <sheetViews>
    <sheetView tabSelected="1" view="pageBreakPreview" zoomScale="60" zoomScaleNormal="100" workbookViewId="0">
      <selection activeCell="S82" sqref="S8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358761949</v>
      </c>
      <c r="G12" s="9">
        <v>378661479</v>
      </c>
      <c r="H12" s="9">
        <v>266990618</v>
      </c>
      <c r="I12" s="9">
        <v>369670619</v>
      </c>
      <c r="J12" s="9">
        <v>432220368</v>
      </c>
      <c r="K12" s="9">
        <f>J12-I12</f>
        <v>62549749</v>
      </c>
      <c r="L12" s="10">
        <f>(K12/I12)</f>
        <v>0.16920400428144386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102580</v>
      </c>
      <c r="H13" s="13">
        <v>0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102580</v>
      </c>
      <c r="H14" s="13">
        <v>0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102570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60010</v>
      </c>
      <c r="H17" s="13">
        <v>52908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60000</v>
      </c>
      <c r="H18" s="13">
        <v>52908</v>
      </c>
      <c r="I18" s="13">
        <v>0</v>
      </c>
      <c r="J18" s="13">
        <v>20</v>
      </c>
      <c r="K18" s="13">
        <f t="shared" si="0"/>
        <v>20</v>
      </c>
      <c r="L18" s="15" t="s">
        <v>137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87191</v>
      </c>
      <c r="G23" s="13">
        <v>87191</v>
      </c>
      <c r="H23" s="13">
        <v>738202</v>
      </c>
      <c r="I23" s="13">
        <v>89894</v>
      </c>
      <c r="J23" s="13">
        <v>93746</v>
      </c>
      <c r="K23" s="13">
        <f t="shared" si="0"/>
        <v>3852</v>
      </c>
      <c r="L23" s="15">
        <f t="shared" si="1"/>
        <v>4.2850468329365697E-2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87160</v>
      </c>
      <c r="G24" s="13">
        <v>87160</v>
      </c>
      <c r="H24" s="13">
        <v>66441</v>
      </c>
      <c r="I24" s="13">
        <v>89862</v>
      </c>
      <c r="J24" s="13">
        <v>93726</v>
      </c>
      <c r="K24" s="13">
        <f t="shared" si="0"/>
        <v>3864</v>
      </c>
      <c r="L24" s="15">
        <f t="shared" si="1"/>
        <v>4.2999265540495428E-2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27055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21</v>
      </c>
      <c r="G26" s="13">
        <v>21</v>
      </c>
      <c r="H26" s="13">
        <v>644706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291215843</v>
      </c>
      <c r="G27" s="13">
        <v>310976823</v>
      </c>
      <c r="H27" s="13">
        <v>222013546</v>
      </c>
      <c r="I27" s="13">
        <v>300031228</v>
      </c>
      <c r="J27" s="13">
        <v>322739566</v>
      </c>
      <c r="K27" s="13">
        <f t="shared" si="0"/>
        <v>22708338</v>
      </c>
      <c r="L27" s="15">
        <f t="shared" si="1"/>
        <v>7.5686581531439784E-2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291215843</v>
      </c>
      <c r="G28" s="13">
        <v>310976823</v>
      </c>
      <c r="H28" s="13">
        <v>222013546</v>
      </c>
      <c r="I28" s="13">
        <v>300031228</v>
      </c>
      <c r="J28" s="13">
        <v>322739566</v>
      </c>
      <c r="K28" s="13">
        <f t="shared" si="0"/>
        <v>22708338</v>
      </c>
      <c r="L28" s="15">
        <f t="shared" si="1"/>
        <v>7.5686581531439784E-2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66917880</v>
      </c>
      <c r="G29" s="13">
        <v>66917880</v>
      </c>
      <c r="H29" s="13">
        <v>44174137</v>
      </c>
      <c r="I29" s="13">
        <v>68992334</v>
      </c>
      <c r="J29" s="13">
        <v>108662811</v>
      </c>
      <c r="K29" s="13">
        <f t="shared" si="0"/>
        <v>39670477</v>
      </c>
      <c r="L29" s="15">
        <f t="shared" si="1"/>
        <v>0.57499833242342546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66917880</v>
      </c>
      <c r="G30" s="13">
        <v>66917880</v>
      </c>
      <c r="H30" s="13">
        <v>44174137</v>
      </c>
      <c r="I30" s="13">
        <v>68992334</v>
      </c>
      <c r="J30" s="13">
        <v>108662811</v>
      </c>
      <c r="K30" s="13">
        <f t="shared" si="0"/>
        <v>39670477</v>
      </c>
      <c r="L30" s="15">
        <f t="shared" si="1"/>
        <v>0.57499833242342546</v>
      </c>
      <c r="M30" s="1"/>
    </row>
    <row r="31" spans="1:13" ht="27" customHeight="1" x14ac:dyDescent="0.25">
      <c r="A31" s="11" t="s">
        <v>71</v>
      </c>
      <c r="B31" s="11" t="s">
        <v>37</v>
      </c>
      <c r="C31" s="11" t="s">
        <v>37</v>
      </c>
      <c r="D31" s="11" t="s">
        <v>37</v>
      </c>
      <c r="E31" s="12" t="s">
        <v>72</v>
      </c>
      <c r="F31" s="13">
        <v>520260</v>
      </c>
      <c r="G31" s="13">
        <v>496260</v>
      </c>
      <c r="H31" s="13">
        <v>11825</v>
      </c>
      <c r="I31" s="13">
        <v>536388</v>
      </c>
      <c r="J31" s="13">
        <v>724155</v>
      </c>
      <c r="K31" s="13">
        <f t="shared" si="0"/>
        <v>187767</v>
      </c>
      <c r="L31" s="15">
        <f t="shared" si="1"/>
        <v>0.35005816684937024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42</v>
      </c>
      <c r="F32" s="13">
        <v>10</v>
      </c>
      <c r="G32" s="13">
        <v>36010</v>
      </c>
      <c r="H32" s="13">
        <v>0</v>
      </c>
      <c r="I32" s="13">
        <v>10</v>
      </c>
      <c r="J32" s="13">
        <v>10</v>
      </c>
      <c r="K32" s="14">
        <f t="shared" si="0"/>
        <v>0</v>
      </c>
      <c r="L32" s="15">
        <f t="shared" si="1"/>
        <v>0</v>
      </c>
      <c r="M32" s="1"/>
    </row>
    <row r="33" spans="1:13" ht="15" customHeight="1" x14ac:dyDescent="0.25">
      <c r="A33" s="11" t="s">
        <v>37</v>
      </c>
      <c r="B33" s="11" t="s">
        <v>37</v>
      </c>
      <c r="C33" s="11" t="s">
        <v>43</v>
      </c>
      <c r="D33" s="11" t="s">
        <v>37</v>
      </c>
      <c r="E33" s="12" t="s">
        <v>44</v>
      </c>
      <c r="F33" s="13">
        <v>10</v>
      </c>
      <c r="G33" s="13">
        <v>36010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52</v>
      </c>
      <c r="C34" s="11" t="s">
        <v>37</v>
      </c>
      <c r="D34" s="11" t="s">
        <v>37</v>
      </c>
      <c r="E34" s="12" t="s">
        <v>73</v>
      </c>
      <c r="F34" s="13">
        <v>520250</v>
      </c>
      <c r="G34" s="13">
        <v>460250</v>
      </c>
      <c r="H34" s="13">
        <v>11825</v>
      </c>
      <c r="I34" s="13">
        <v>536378</v>
      </c>
      <c r="J34" s="13">
        <v>724145</v>
      </c>
      <c r="K34" s="13">
        <f t="shared" si="0"/>
        <v>187767</v>
      </c>
      <c r="L34" s="15">
        <f t="shared" si="1"/>
        <v>0.35006469318279271</v>
      </c>
      <c r="M34" s="1"/>
    </row>
    <row r="35" spans="1:13" ht="15" customHeight="1" x14ac:dyDescent="0.25">
      <c r="A35" s="11" t="s">
        <v>37</v>
      </c>
      <c r="B35" s="11" t="s">
        <v>37</v>
      </c>
      <c r="C35" s="11" t="s">
        <v>50</v>
      </c>
      <c r="D35" s="11" t="s">
        <v>37</v>
      </c>
      <c r="E35" s="12" t="s">
        <v>74</v>
      </c>
      <c r="F35" s="13">
        <v>468900</v>
      </c>
      <c r="G35" s="13">
        <v>408900</v>
      </c>
      <c r="H35" s="13">
        <v>6435</v>
      </c>
      <c r="I35" s="13">
        <v>483436</v>
      </c>
      <c r="J35" s="13">
        <v>493805</v>
      </c>
      <c r="K35" s="13">
        <f t="shared" si="0"/>
        <v>10369</v>
      </c>
      <c r="L35" s="15">
        <f t="shared" si="1"/>
        <v>2.1448547480948873E-2</v>
      </c>
      <c r="M35" s="1"/>
    </row>
    <row r="36" spans="1:13" ht="27" customHeight="1" x14ac:dyDescent="0.25">
      <c r="A36" s="11" t="s">
        <v>37</v>
      </c>
      <c r="B36" s="11" t="s">
        <v>37</v>
      </c>
      <c r="C36" s="11" t="s">
        <v>54</v>
      </c>
      <c r="D36" s="11" t="s">
        <v>37</v>
      </c>
      <c r="E36" s="12" t="s">
        <v>75</v>
      </c>
      <c r="F36" s="13">
        <v>51350</v>
      </c>
      <c r="G36" s="13">
        <v>51350</v>
      </c>
      <c r="H36" s="13">
        <v>5390</v>
      </c>
      <c r="I36" s="13">
        <v>52942</v>
      </c>
      <c r="J36" s="13">
        <v>24140</v>
      </c>
      <c r="K36" s="13">
        <f t="shared" si="0"/>
        <v>-28802</v>
      </c>
      <c r="L36" s="15">
        <f t="shared" si="1"/>
        <v>-0.54402931509954289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70</v>
      </c>
      <c r="D37" s="11" t="s">
        <v>37</v>
      </c>
      <c r="E37" s="12" t="s">
        <v>76</v>
      </c>
      <c r="F37" s="13">
        <v>0</v>
      </c>
      <c r="G37" s="13">
        <v>0</v>
      </c>
      <c r="H37" s="13">
        <v>0</v>
      </c>
      <c r="I37" s="13">
        <v>0</v>
      </c>
      <c r="J37" s="13">
        <v>206200</v>
      </c>
      <c r="K37" s="13">
        <f t="shared" si="0"/>
        <v>206200</v>
      </c>
      <c r="L37" s="15" t="s">
        <v>137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358761949</v>
      </c>
      <c r="G39" s="9">
        <v>378661479</v>
      </c>
      <c r="H39" s="9">
        <v>267076881</v>
      </c>
      <c r="I39" s="9">
        <v>369670619</v>
      </c>
      <c r="J39" s="9">
        <v>432220368</v>
      </c>
      <c r="K39" s="9">
        <f t="shared" ref="K39" si="2">J39-I39</f>
        <v>62549749</v>
      </c>
      <c r="L39" s="10">
        <f t="shared" ref="L39" si="3">(K39/I39)</f>
        <v>0.16920400428144386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6869363</v>
      </c>
      <c r="G40" s="13">
        <v>6731976</v>
      </c>
      <c r="H40" s="13">
        <v>4508173</v>
      </c>
      <c r="I40" s="13">
        <v>6869363</v>
      </c>
      <c r="J40" s="13">
        <v>7002995</v>
      </c>
      <c r="K40" s="13">
        <f t="shared" ref="K40:K78" si="4">+J40-I40</f>
        <v>133632</v>
      </c>
      <c r="L40" s="15">
        <f t="shared" ref="L40:L78" si="5">+K40/I40</f>
        <v>1.9453332135745339E-2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378993</v>
      </c>
      <c r="G41" s="13">
        <v>420004</v>
      </c>
      <c r="H41" s="13">
        <v>294428</v>
      </c>
      <c r="I41" s="13">
        <v>390742</v>
      </c>
      <c r="J41" s="13">
        <v>390742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0</v>
      </c>
      <c r="H42" s="13">
        <v>0</v>
      </c>
      <c r="I42" s="13">
        <v>0</v>
      </c>
      <c r="J42" s="13">
        <v>10</v>
      </c>
      <c r="K42" s="13">
        <f t="shared" si="4"/>
        <v>10</v>
      </c>
      <c r="L42" s="15" t="s">
        <v>137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0</v>
      </c>
      <c r="H43" s="13">
        <v>0</v>
      </c>
      <c r="I43" s="13">
        <v>0</v>
      </c>
      <c r="J43" s="13">
        <v>10</v>
      </c>
      <c r="K43" s="13">
        <f t="shared" si="4"/>
        <v>10</v>
      </c>
      <c r="L43" s="15" t="s">
        <v>137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111570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15" customHeight="1" x14ac:dyDescent="0.25">
      <c r="A45" s="11" t="s">
        <v>37</v>
      </c>
      <c r="B45" s="11" t="s">
        <v>52</v>
      </c>
      <c r="C45" s="11" t="s">
        <v>37</v>
      </c>
      <c r="D45" s="11" t="s">
        <v>37</v>
      </c>
      <c r="E45" s="12" t="s">
        <v>89</v>
      </c>
      <c r="F45" s="13">
        <v>0</v>
      </c>
      <c r="G45" s="13">
        <v>9000</v>
      </c>
      <c r="H45" s="13">
        <v>0</v>
      </c>
      <c r="I45" s="13">
        <v>0</v>
      </c>
      <c r="J45" s="13">
        <v>0</v>
      </c>
      <c r="K45" s="14">
        <f t="shared" si="4"/>
        <v>0</v>
      </c>
      <c r="L45" s="15" t="s">
        <v>137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90</v>
      </c>
      <c r="D46" s="11" t="s">
        <v>37</v>
      </c>
      <c r="E46" s="12" t="s">
        <v>91</v>
      </c>
      <c r="F46" s="13">
        <v>0</v>
      </c>
      <c r="G46" s="13">
        <v>9000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137</v>
      </c>
      <c r="M46" s="1"/>
    </row>
    <row r="47" spans="1:13" ht="27" customHeight="1" x14ac:dyDescent="0.25">
      <c r="A47" s="11" t="s">
        <v>37</v>
      </c>
      <c r="B47" s="11" t="s">
        <v>59</v>
      </c>
      <c r="C47" s="11" t="s">
        <v>37</v>
      </c>
      <c r="D47" s="11" t="s">
        <v>37</v>
      </c>
      <c r="E47" s="12" t="s">
        <v>92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64</v>
      </c>
      <c r="C49" s="11" t="s">
        <v>37</v>
      </c>
      <c r="D49" s="11" t="s">
        <v>37</v>
      </c>
      <c r="E49" s="12" t="s">
        <v>93</v>
      </c>
      <c r="F49" s="13">
        <v>10</v>
      </c>
      <c r="G49" s="13">
        <v>102560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37</v>
      </c>
      <c r="C50" s="11" t="s">
        <v>43</v>
      </c>
      <c r="D50" s="11" t="s">
        <v>37</v>
      </c>
      <c r="E50" s="12" t="s">
        <v>44</v>
      </c>
      <c r="F50" s="13">
        <v>10</v>
      </c>
      <c r="G50" s="13">
        <v>102560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94</v>
      </c>
      <c r="B51" s="11" t="s">
        <v>37</v>
      </c>
      <c r="C51" s="11" t="s">
        <v>37</v>
      </c>
      <c r="D51" s="11" t="s">
        <v>37</v>
      </c>
      <c r="E51" s="12" t="s">
        <v>95</v>
      </c>
      <c r="F51" s="13">
        <v>83566</v>
      </c>
      <c r="G51" s="13">
        <v>83566</v>
      </c>
      <c r="H51" s="13">
        <v>83566</v>
      </c>
      <c r="I51" s="13">
        <v>86157</v>
      </c>
      <c r="J51" s="13">
        <v>93726</v>
      </c>
      <c r="K51" s="13">
        <f t="shared" si="4"/>
        <v>7569</v>
      </c>
      <c r="L51" s="15">
        <f t="shared" si="5"/>
        <v>8.7851248302517504E-2</v>
      </c>
      <c r="M51" s="1"/>
    </row>
    <row r="52" spans="1:13" ht="15" customHeight="1" x14ac:dyDescent="0.25">
      <c r="A52" s="11" t="s">
        <v>37</v>
      </c>
      <c r="B52" s="11" t="s">
        <v>63</v>
      </c>
      <c r="C52" s="11" t="s">
        <v>37</v>
      </c>
      <c r="D52" s="11" t="s">
        <v>37</v>
      </c>
      <c r="E52" s="12" t="s">
        <v>96</v>
      </c>
      <c r="F52" s="13">
        <v>83566</v>
      </c>
      <c r="G52" s="13">
        <v>83566</v>
      </c>
      <c r="H52" s="13">
        <v>83566</v>
      </c>
      <c r="I52" s="13">
        <v>86157</v>
      </c>
      <c r="J52" s="13">
        <v>93726</v>
      </c>
      <c r="K52" s="13">
        <f t="shared" si="4"/>
        <v>7569</v>
      </c>
      <c r="L52" s="15">
        <f t="shared" si="5"/>
        <v>8.7851248302517504E-2</v>
      </c>
      <c r="M52" s="1"/>
    </row>
    <row r="53" spans="1:13" ht="15" customHeight="1" x14ac:dyDescent="0.25">
      <c r="A53" s="11" t="s">
        <v>97</v>
      </c>
      <c r="B53" s="11" t="s">
        <v>37</v>
      </c>
      <c r="C53" s="11" t="s">
        <v>37</v>
      </c>
      <c r="D53" s="11" t="s">
        <v>37</v>
      </c>
      <c r="E53" s="12" t="s">
        <v>98</v>
      </c>
      <c r="F53" s="13">
        <v>10</v>
      </c>
      <c r="G53" s="13">
        <v>3076</v>
      </c>
      <c r="H53" s="13">
        <v>45888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15" customHeight="1" x14ac:dyDescent="0.25">
      <c r="A54" s="11" t="s">
        <v>37</v>
      </c>
      <c r="B54" s="11" t="s">
        <v>14</v>
      </c>
      <c r="C54" s="11" t="s">
        <v>37</v>
      </c>
      <c r="D54" s="11" t="s">
        <v>37</v>
      </c>
      <c r="E54" s="12" t="s">
        <v>99</v>
      </c>
      <c r="F54" s="13">
        <v>0</v>
      </c>
      <c r="G54" s="13">
        <v>3066</v>
      </c>
      <c r="H54" s="13">
        <v>3066</v>
      </c>
      <c r="I54" s="13">
        <v>0</v>
      </c>
      <c r="J54" s="13">
        <v>0</v>
      </c>
      <c r="K54" s="14">
        <f t="shared" si="4"/>
        <v>0</v>
      </c>
      <c r="L54" s="15" t="s">
        <v>137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100</v>
      </c>
      <c r="F55" s="13">
        <v>10</v>
      </c>
      <c r="G55" s="13">
        <v>10</v>
      </c>
      <c r="H55" s="13">
        <v>42822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101</v>
      </c>
      <c r="B56" s="11" t="s">
        <v>37</v>
      </c>
      <c r="C56" s="11" t="s">
        <v>37</v>
      </c>
      <c r="D56" s="11" t="s">
        <v>37</v>
      </c>
      <c r="E56" s="12" t="s">
        <v>102</v>
      </c>
      <c r="F56" s="13">
        <v>2084</v>
      </c>
      <c r="G56" s="13">
        <v>1980</v>
      </c>
      <c r="H56" s="13">
        <v>1821</v>
      </c>
      <c r="I56" s="13">
        <v>2149</v>
      </c>
      <c r="J56" s="13">
        <v>10</v>
      </c>
      <c r="K56" s="13">
        <f t="shared" si="4"/>
        <v>-2139</v>
      </c>
      <c r="L56" s="15">
        <f t="shared" si="5"/>
        <v>-0.99534667287110279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103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3">
        <f t="shared" si="4"/>
        <v>10</v>
      </c>
      <c r="L57" s="15" t="s">
        <v>137</v>
      </c>
      <c r="M57" s="1"/>
    </row>
    <row r="58" spans="1:13" ht="15" customHeight="1" x14ac:dyDescent="0.25">
      <c r="A58" s="11" t="s">
        <v>37</v>
      </c>
      <c r="B58" s="11" t="s">
        <v>84</v>
      </c>
      <c r="C58" s="11" t="s">
        <v>37</v>
      </c>
      <c r="D58" s="11" t="s">
        <v>37</v>
      </c>
      <c r="E58" s="12" t="s">
        <v>104</v>
      </c>
      <c r="F58" s="13">
        <v>2084</v>
      </c>
      <c r="G58" s="13">
        <v>1980</v>
      </c>
      <c r="H58" s="13">
        <v>1821</v>
      </c>
      <c r="I58" s="13">
        <v>2149</v>
      </c>
      <c r="J58" s="13">
        <v>0</v>
      </c>
      <c r="K58" s="13">
        <f t="shared" si="4"/>
        <v>-2149</v>
      </c>
      <c r="L58" s="15">
        <f t="shared" si="5"/>
        <v>-1</v>
      </c>
      <c r="M58" s="1"/>
    </row>
    <row r="59" spans="1:13" ht="15" customHeight="1" x14ac:dyDescent="0.25">
      <c r="A59" s="11" t="s">
        <v>105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21901695</v>
      </c>
      <c r="G59" s="13">
        <v>20324294</v>
      </c>
      <c r="H59" s="13">
        <v>7046961</v>
      </c>
      <c r="I59" s="13">
        <v>22580648</v>
      </c>
      <c r="J59" s="13">
        <v>14354883</v>
      </c>
      <c r="K59" s="13">
        <f t="shared" si="4"/>
        <v>-8225765</v>
      </c>
      <c r="L59" s="15">
        <f t="shared" si="5"/>
        <v>-0.36428383277574672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107</v>
      </c>
      <c r="F60" s="13">
        <v>21901695</v>
      </c>
      <c r="G60" s="13">
        <v>20324294</v>
      </c>
      <c r="H60" s="13">
        <v>7046961</v>
      </c>
      <c r="I60" s="13">
        <v>22580648</v>
      </c>
      <c r="J60" s="13">
        <v>14354883</v>
      </c>
      <c r="K60" s="13">
        <f t="shared" si="4"/>
        <v>-8225765</v>
      </c>
      <c r="L60" s="15">
        <f t="shared" si="5"/>
        <v>-0.36428383277574672</v>
      </c>
      <c r="M60" s="1"/>
    </row>
    <row r="61" spans="1:13" ht="15" customHeight="1" x14ac:dyDescent="0.25">
      <c r="A61" s="11" t="s">
        <v>108</v>
      </c>
      <c r="B61" s="11" t="s">
        <v>37</v>
      </c>
      <c r="C61" s="11" t="s">
        <v>37</v>
      </c>
      <c r="D61" s="11" t="s">
        <v>37</v>
      </c>
      <c r="E61" s="12" t="s">
        <v>109</v>
      </c>
      <c r="F61" s="13">
        <v>124796996</v>
      </c>
      <c r="G61" s="13">
        <v>124796996</v>
      </c>
      <c r="H61" s="13">
        <v>69393704</v>
      </c>
      <c r="I61" s="13">
        <v>128665703</v>
      </c>
      <c r="J61" s="13">
        <v>156827395</v>
      </c>
      <c r="K61" s="13">
        <f t="shared" si="4"/>
        <v>28161692</v>
      </c>
      <c r="L61" s="15">
        <f t="shared" si="5"/>
        <v>0.21887489317957559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69</v>
      </c>
      <c r="F62" s="13">
        <v>124796996</v>
      </c>
      <c r="G62" s="13">
        <v>124796996</v>
      </c>
      <c r="H62" s="13">
        <v>69393704</v>
      </c>
      <c r="I62" s="13">
        <v>128665703</v>
      </c>
      <c r="J62" s="13">
        <v>156827395</v>
      </c>
      <c r="K62" s="13">
        <f t="shared" si="4"/>
        <v>28161692</v>
      </c>
      <c r="L62" s="15">
        <f t="shared" si="5"/>
        <v>0.21887489317957559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54</v>
      </c>
      <c r="D63" s="11" t="s">
        <v>37</v>
      </c>
      <c r="E63" s="12" t="s">
        <v>110</v>
      </c>
      <c r="F63" s="13">
        <v>124796996</v>
      </c>
      <c r="G63" s="13">
        <v>124796996</v>
      </c>
      <c r="H63" s="13">
        <v>69393704</v>
      </c>
      <c r="I63" s="13">
        <v>128665703</v>
      </c>
      <c r="J63" s="13">
        <v>156827395</v>
      </c>
      <c r="K63" s="13">
        <f t="shared" si="4"/>
        <v>28161692</v>
      </c>
      <c r="L63" s="15">
        <f t="shared" si="5"/>
        <v>0.21887489317957559</v>
      </c>
      <c r="M63" s="1"/>
    </row>
    <row r="64" spans="1:13" ht="15" customHeight="1" x14ac:dyDescent="0.25">
      <c r="A64" s="11" t="s">
        <v>111</v>
      </c>
      <c r="B64" s="11" t="s">
        <v>37</v>
      </c>
      <c r="C64" s="11" t="s">
        <v>37</v>
      </c>
      <c r="D64" s="11" t="s">
        <v>37</v>
      </c>
      <c r="E64" s="12" t="s">
        <v>112</v>
      </c>
      <c r="F64" s="13">
        <v>204729212</v>
      </c>
      <c r="G64" s="13">
        <v>226188007</v>
      </c>
      <c r="H64" s="13">
        <v>179348082</v>
      </c>
      <c r="I64" s="13">
        <v>211075817</v>
      </c>
      <c r="J64" s="13">
        <v>253550567</v>
      </c>
      <c r="K64" s="13">
        <f t="shared" si="4"/>
        <v>42474750</v>
      </c>
      <c r="L64" s="15">
        <f t="shared" si="5"/>
        <v>0.20122982634244643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113</v>
      </c>
      <c r="F65" s="13">
        <v>204729212</v>
      </c>
      <c r="G65" s="13">
        <v>224400944</v>
      </c>
      <c r="H65" s="13">
        <v>177832857</v>
      </c>
      <c r="I65" s="13">
        <v>211075817</v>
      </c>
      <c r="J65" s="13">
        <v>253550567</v>
      </c>
      <c r="K65" s="13">
        <f t="shared" si="4"/>
        <v>42474750</v>
      </c>
      <c r="L65" s="15">
        <f t="shared" si="5"/>
        <v>0.20122982634244643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36010</v>
      </c>
      <c r="H66" s="13">
        <v>0</v>
      </c>
      <c r="I66" s="13">
        <v>10</v>
      </c>
      <c r="J66" s="13">
        <v>10</v>
      </c>
      <c r="K66" s="14">
        <f t="shared" si="4"/>
        <v>0</v>
      </c>
      <c r="L66" s="15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18913302</v>
      </c>
      <c r="G67" s="13">
        <v>16413302</v>
      </c>
      <c r="H67" s="13">
        <v>7829607</v>
      </c>
      <c r="I67" s="13">
        <v>19499614</v>
      </c>
      <c r="J67" s="13">
        <v>15499331</v>
      </c>
      <c r="K67" s="13">
        <f t="shared" si="4"/>
        <v>-4000283</v>
      </c>
      <c r="L67" s="15">
        <f t="shared" si="5"/>
        <v>-0.2051467788029035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12203</v>
      </c>
      <c r="G68" s="13">
        <v>12203</v>
      </c>
      <c r="H68" s="13">
        <v>0</v>
      </c>
      <c r="I68" s="13">
        <v>12581</v>
      </c>
      <c r="J68" s="13">
        <v>12074</v>
      </c>
      <c r="K68" s="13">
        <f t="shared" si="4"/>
        <v>-507</v>
      </c>
      <c r="L68" s="15">
        <f t="shared" si="5"/>
        <v>-4.0298863365392255E-2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16734954</v>
      </c>
      <c r="G69" s="13">
        <v>15542448</v>
      </c>
      <c r="H69" s="13">
        <v>10743664</v>
      </c>
      <c r="I69" s="13">
        <v>17253738</v>
      </c>
      <c r="J69" s="13">
        <v>12570152</v>
      </c>
      <c r="K69" s="13">
        <f t="shared" si="4"/>
        <v>-4683586</v>
      </c>
      <c r="L69" s="15">
        <f t="shared" si="5"/>
        <v>-0.27145340911053595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117342208</v>
      </c>
      <c r="G70" s="13">
        <v>136316180</v>
      </c>
      <c r="H70" s="13">
        <v>112401729</v>
      </c>
      <c r="I70" s="13">
        <v>120979817</v>
      </c>
      <c r="J70" s="13">
        <v>167535803</v>
      </c>
      <c r="K70" s="13">
        <f t="shared" si="4"/>
        <v>46555986</v>
      </c>
      <c r="L70" s="15">
        <f t="shared" si="5"/>
        <v>0.38482440422273079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15649521</v>
      </c>
      <c r="G71" s="13">
        <v>15649521</v>
      </c>
      <c r="H71" s="13">
        <v>13725634</v>
      </c>
      <c r="I71" s="13">
        <v>16134656</v>
      </c>
      <c r="J71" s="13">
        <v>19906774</v>
      </c>
      <c r="K71" s="13">
        <f t="shared" si="4"/>
        <v>3772118</v>
      </c>
      <c r="L71" s="15">
        <f t="shared" si="5"/>
        <v>0.23378980004283947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13763659</v>
      </c>
      <c r="G72" s="13">
        <v>18512706</v>
      </c>
      <c r="H72" s="13">
        <v>26878231</v>
      </c>
      <c r="I72" s="13">
        <v>14190332</v>
      </c>
      <c r="J72" s="13">
        <v>29606803</v>
      </c>
      <c r="K72" s="13">
        <f t="shared" si="4"/>
        <v>15416471</v>
      </c>
      <c r="L72" s="15">
        <f t="shared" si="5"/>
        <v>1.0864066464406894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126</v>
      </c>
      <c r="D73" s="11" t="s">
        <v>37</v>
      </c>
      <c r="E73" s="12" t="s">
        <v>127</v>
      </c>
      <c r="F73" s="13">
        <v>22313355</v>
      </c>
      <c r="G73" s="13">
        <v>21918574</v>
      </c>
      <c r="H73" s="13">
        <v>6253992</v>
      </c>
      <c r="I73" s="13">
        <v>23005069</v>
      </c>
      <c r="J73" s="13">
        <v>8419620</v>
      </c>
      <c r="K73" s="13">
        <f t="shared" si="4"/>
        <v>-14585449</v>
      </c>
      <c r="L73" s="15">
        <f t="shared" si="5"/>
        <v>-0.63401022618102121</v>
      </c>
      <c r="M73" s="1"/>
    </row>
    <row r="74" spans="1:13" ht="15" customHeight="1" x14ac:dyDescent="0.25">
      <c r="A74" s="11" t="s">
        <v>37</v>
      </c>
      <c r="B74" s="11" t="s">
        <v>52</v>
      </c>
      <c r="C74" s="11" t="s">
        <v>37</v>
      </c>
      <c r="D74" s="11" t="s">
        <v>37</v>
      </c>
      <c r="E74" s="12" t="s">
        <v>89</v>
      </c>
      <c r="F74" s="13">
        <v>0</v>
      </c>
      <c r="G74" s="13">
        <v>1787063</v>
      </c>
      <c r="H74" s="13">
        <v>1515225</v>
      </c>
      <c r="I74" s="13">
        <v>0</v>
      </c>
      <c r="J74" s="13">
        <v>0</v>
      </c>
      <c r="K74" s="14">
        <f t="shared" si="4"/>
        <v>0</v>
      </c>
      <c r="L74" s="15" t="s">
        <v>137</v>
      </c>
      <c r="M74" s="1"/>
    </row>
    <row r="75" spans="1:13" ht="27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82500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137</v>
      </c>
      <c r="M75" s="1"/>
    </row>
    <row r="76" spans="1:13" ht="15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1704563</v>
      </c>
      <c r="H76" s="13">
        <v>1515225</v>
      </c>
      <c r="I76" s="13">
        <v>0</v>
      </c>
      <c r="J76" s="13">
        <v>0</v>
      </c>
      <c r="K76" s="14">
        <f t="shared" si="4"/>
        <v>0</v>
      </c>
      <c r="L76" s="15" t="s">
        <v>137</v>
      </c>
      <c r="M76" s="1"/>
    </row>
    <row r="77" spans="1:13" ht="15" customHeight="1" x14ac:dyDescent="0.25">
      <c r="A77" s="11" t="s">
        <v>132</v>
      </c>
      <c r="B77" s="11" t="s">
        <v>37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6354258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1" t="s">
        <v>37</v>
      </c>
      <c r="B78" s="11" t="s">
        <v>55</v>
      </c>
      <c r="C78" s="11" t="s">
        <v>37</v>
      </c>
      <c r="D78" s="11" t="s">
        <v>37</v>
      </c>
      <c r="E78" s="12" t="s">
        <v>134</v>
      </c>
      <c r="F78" s="13">
        <v>10</v>
      </c>
      <c r="G78" s="13">
        <v>10</v>
      </c>
      <c r="H78" s="13">
        <v>6354258</v>
      </c>
      <c r="I78" s="13">
        <v>10</v>
      </c>
      <c r="J78" s="13">
        <v>10</v>
      </c>
      <c r="K78" s="14">
        <f t="shared" si="4"/>
        <v>0</v>
      </c>
      <c r="L78" s="15">
        <f t="shared" si="5"/>
        <v>0</v>
      </c>
      <c r="M78" s="1"/>
    </row>
    <row r="79" spans="1:13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34" t="s">
        <v>135</v>
      </c>
      <c r="B81" s="35"/>
      <c r="C81" s="35"/>
      <c r="D81" s="35"/>
      <c r="E81" s="35"/>
      <c r="F81" s="17">
        <v>233881377</v>
      </c>
      <c r="G81" s="17">
        <v>253780907</v>
      </c>
      <c r="H81" s="17">
        <v>191245353</v>
      </c>
      <c r="I81" s="17">
        <v>240918749</v>
      </c>
      <c r="J81" s="17">
        <v>275299237</v>
      </c>
      <c r="K81" s="17">
        <v>34380488</v>
      </c>
      <c r="L81" s="18">
        <v>0.14270573852265853</v>
      </c>
      <c r="M81" s="1"/>
    </row>
    <row r="82" spans="1:13" ht="15" customHeight="1" x14ac:dyDescent="0.25">
      <c r="A82" s="36" t="s">
        <v>136</v>
      </c>
      <c r="B82" s="37"/>
      <c r="C82" s="37"/>
      <c r="D82" s="37"/>
      <c r="E82" s="37"/>
      <c r="F82" s="37"/>
      <c r="G82" s="37"/>
      <c r="H82" s="37"/>
      <c r="I82" s="37"/>
      <c r="J82" s="37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</sheetData>
  <mergeCells count="18">
    <mergeCell ref="K10:K11"/>
    <mergeCell ref="L10:L11"/>
    <mergeCell ref="A81:E81"/>
    <mergeCell ref="A82:J82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28" max="11" man="1"/>
    <brk id="48" max="11" man="1"/>
    <brk id="7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18</vt:lpstr>
      <vt:lpstr>'cuadro Comparativo analitico 18'!Área_de_impresión</vt:lpstr>
      <vt:lpstr>JR_PAGE_ANCHOR_17_1</vt:lpstr>
      <vt:lpstr>'cuadro Comparativo analitico 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2025-09-26T18:49:22Z</cp:lastPrinted>
  <dcterms:created xsi:type="dcterms:W3CDTF">2025-09-26T15:38:25Z</dcterms:created>
  <dcterms:modified xsi:type="dcterms:W3CDTF">2025-09-26T18:49:25Z</dcterms:modified>
</cp:coreProperties>
</file>