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53121E5A-41E7-44D2-A8BD-3639FA2F19EF}" xr6:coauthVersionLast="47" xr6:coauthVersionMax="47" xr10:uidLastSave="{00000000-0000-0000-0000-000000000000}"/>
  <bookViews>
    <workbookView xWindow="28680" yWindow="-120" windowWidth="16440" windowHeight="28320" xr2:uid="{46DB741F-6C57-4252-BED9-F9B22BFBD91F}"/>
  </bookViews>
  <sheets>
    <sheet name="cuadro Comparativo analitico 17" sheetId="1" r:id="rId1"/>
  </sheets>
  <definedNames>
    <definedName name="_xlnm.Print_Area" localSheetId="0">'cuadro Comparativo analitico 17'!$A$1:$L$82</definedName>
    <definedName name="JR_PAGE_ANCHOR_16_1">'cuadro Comparativo analitico 17'!$A$1</definedName>
    <definedName name="JR_PAGE_ANCHOR_2_1">#REF!</definedName>
    <definedName name="_xlnm.Print_Titles" localSheetId="0">'cuadro Comparativo analitico 17'!$1:$11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L77" i="1" s="1"/>
  <c r="K76" i="1"/>
  <c r="L76" i="1" s="1"/>
  <c r="K75" i="1"/>
  <c r="K74" i="1"/>
  <c r="K73" i="1"/>
  <c r="K72" i="1"/>
  <c r="K71" i="1"/>
  <c r="L71" i="1" s="1"/>
  <c r="K70" i="1"/>
  <c r="L70" i="1" s="1"/>
  <c r="K69" i="1"/>
  <c r="L69" i="1" s="1"/>
  <c r="K68" i="1"/>
  <c r="L68" i="1" s="1"/>
  <c r="L67" i="1"/>
  <c r="K67" i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L59" i="1"/>
  <c r="K59" i="1"/>
  <c r="K58" i="1"/>
  <c r="L58" i="1" s="1"/>
  <c r="K57" i="1"/>
  <c r="K56" i="1"/>
  <c r="L56" i="1" s="1"/>
  <c r="K55" i="1"/>
  <c r="L55" i="1" s="1"/>
  <c r="K54" i="1"/>
  <c r="K53" i="1"/>
  <c r="L53" i="1" s="1"/>
  <c r="K52" i="1"/>
  <c r="L52" i="1" s="1"/>
  <c r="L51" i="1"/>
  <c r="K51" i="1"/>
  <c r="K50" i="1"/>
  <c r="L50" i="1" s="1"/>
  <c r="K49" i="1"/>
  <c r="L49" i="1" s="1"/>
  <c r="L48" i="1"/>
  <c r="K48" i="1"/>
  <c r="K47" i="1"/>
  <c r="L47" i="1" s="1"/>
  <c r="K46" i="1"/>
  <c r="L46" i="1" s="1"/>
  <c r="K45" i="1"/>
  <c r="L45" i="1" s="1"/>
  <c r="K44" i="1"/>
  <c r="L44" i="1" s="1"/>
  <c r="K43" i="1"/>
  <c r="K42" i="1"/>
  <c r="K41" i="1"/>
  <c r="L41" i="1" s="1"/>
  <c r="K40" i="1"/>
  <c r="L40" i="1" s="1"/>
  <c r="K38" i="1"/>
  <c r="L38" i="1" s="1"/>
  <c r="K37" i="1"/>
  <c r="L36" i="1"/>
  <c r="K36" i="1"/>
  <c r="K35" i="1"/>
  <c r="L35" i="1" s="1"/>
  <c r="L34" i="1"/>
  <c r="K34" i="1"/>
  <c r="K33" i="1"/>
  <c r="L33" i="1" s="1"/>
  <c r="K32" i="1"/>
  <c r="L32" i="1" s="1"/>
  <c r="K31" i="1"/>
  <c r="L31" i="1" s="1"/>
  <c r="K30" i="1"/>
  <c r="L30" i="1" s="1"/>
  <c r="K29" i="1"/>
  <c r="L29" i="1" s="1"/>
  <c r="L28" i="1"/>
  <c r="K28" i="1"/>
  <c r="K27" i="1"/>
  <c r="L27" i="1" s="1"/>
  <c r="K26" i="1"/>
  <c r="L26" i="1" s="1"/>
  <c r="K25" i="1"/>
  <c r="L25" i="1" s="1"/>
  <c r="L24" i="1"/>
  <c r="K24" i="1"/>
  <c r="K23" i="1"/>
  <c r="L23" i="1" s="1"/>
  <c r="K22" i="1"/>
  <c r="L22" i="1" s="1"/>
  <c r="K21" i="1"/>
  <c r="L21" i="1" s="1"/>
  <c r="L20" i="1"/>
  <c r="K20" i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<sst xmlns="http://schemas.openxmlformats.org/spreadsheetml/2006/main" count="382" uniqueCount="137">
  <si>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</si>
  <si>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</si>
  <si>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</si>
  <si>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</si>
  <si>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</si>
  <si>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</si>
  <si>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</si>
  <si>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</si>
  <si>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</si>
  <si>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LA ARAUCANÍA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</si>
  <si>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</si>
  <si>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29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</si>
  <si>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</si>
  <si>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</si>
  <si>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</si>
  <si>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</si>
  <si>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</si>
  <si>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</si>
  <si>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</si>
  <si>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</si>
  <si>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</si>
  <si>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</si>
  <si>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</si>
  <si>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</si>
  <si>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</si>
  <si>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</si>
  <si>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</si>
  <si>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</si>
  <si>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</si>
  <si>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</si>
  <si>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</si>
  <si>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</si>
  <si>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</si>
  <si>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</si>
  <si>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</si>
  <si>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</si>
  <si>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</si>
  <si>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</si>
  <si>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</si>
  <si>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</si>
  <si>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</si>
  <si>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</si>
  <si>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</si>
  <si>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</si>
  <si>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</si>
  <si>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</si>
  <si>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</si>
  <si>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</si>
  <si>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</si>
  <si>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</si>
  <si>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</si>
  <si>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</si>
  <si>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</si>
  <si>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</si>
  <si>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</si>
  <si>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</si>
  <si>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</si>
  <si>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</si>
  <si>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</si>
  <si>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</si>
  <si>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</si>
  <si>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</si>
  <si>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</si>
  <si>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</si>
  <si>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</si>
  <si>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</si>
  <si>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</si>
  <si>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</si>
  <si>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</si>
  <si>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</si>
  <si>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</si>
  <si>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</si>
  <si>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</si>
  <si>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</si>
  <si>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</si>
  <si>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</si>
  <si>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</si>
  <si>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</si>
  <si>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</si>
  <si>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</si>
  <si>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</si>
  <si>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</si>
  <si>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</si>
  <si>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</si>
  <si>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</si>
  <si>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</si>
  <si>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</si>
  <si>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</si>
  <si>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</si>
  <si>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</si>
  <si>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</si>
  <si>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</si>
  <si>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</si>
  <si>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</si>
  <si>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</si>
  <si>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</si>
  <si>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</si>
  <si>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</si>
  <si>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</si>
  <si>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</si>
  <si>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</si>
  <si>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</si>
  <si>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</si>
  <si>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</si>
  <si>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</si>
  <si>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</si>
  <si>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</si>
  <si>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</si>
  <si>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</si>
  <si>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</si>
  <si>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</si>
  <si>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</si>
  <si>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</si>
  <si>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</si>
  <si>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</si>
  <si>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</si>
  <si>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</si>
  <si>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</si>
  <si>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</si>
  <si>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</si>
  <si>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</si>
  <si>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de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</si>
  <si>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</si>
  <si>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 (DS 19/2016)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</si>
  <si>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</si>
  <si>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</si>
  <si>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</si>
  <si>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</si>
  <si>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</si>
  <si>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</si>
  <si>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 para la Conservación Parque Costanera Comuna de Saavedra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</si>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</sst>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C7ED-2542-4ADA-97A5-39CF77EDBE73}">
  <sheetPr>
    <outlinePr summaryBelow="0"/>
  </sheetPr>
  <dimension ref="A1:M82"/>
  <sheetViews>
    <sheetView tabSelected="1" view="pageBreakPreview" topLeftCell="A19" zoomScale="98" zoomScaleNormal="100" zoomScaleSheetLayoutView="98" workbookViewId="0">
      <selection activeCell="G88" sqref="G8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</row>
    <row r="2" spans="1:13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1"/>
      <c r="L2" s="1"/>
      <c r="M2" s="1"/>
    </row>
    <row r="3" spans="1:13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43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35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29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30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31"/>
      <c r="B10" s="31"/>
      <c r="C10" s="31"/>
      <c r="D10" s="31"/>
      <c r="E10" s="31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20" t="s">
        <v>33</v>
      </c>
      <c r="L10" s="20" t="s">
        <v>34</v>
      </c>
      <c r="M10" s="1"/>
    </row>
    <row r="11" spans="1:13" ht="30" customHeight="1" thickBot="1" x14ac:dyDescent="0.3">
      <c r="A11" s="31"/>
      <c r="B11" s="31"/>
      <c r="C11" s="31"/>
      <c r="D11" s="31"/>
      <c r="E11" s="31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1"/>
      <c r="L11" s="21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444526863</v>
      </c>
      <c r="G12" s="9">
        <v>453936055</v>
      </c>
      <c r="H12" s="9">
        <v>293470683</v>
      </c>
      <c r="I12" s="9">
        <v>458099253</v>
      </c>
      <c r="J12" s="9">
        <v>467854186</v>
      </c>
      <c r="K12" s="9">
        <f>J12-I12</f>
        <v>9754933</v>
      </c>
      <c r="L12" s="10">
        <f>(K12/I12)</f>
        <v>2.1294365655732689E-2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0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0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0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20</v>
      </c>
      <c r="G17" s="13">
        <v>20</v>
      </c>
      <c r="H17" s="13">
        <v>0</v>
      </c>
      <c r="I17" s="13">
        <v>20</v>
      </c>
      <c r="J17" s="13">
        <v>30</v>
      </c>
      <c r="K17" s="13">
        <f t="shared" si="0"/>
        <v>10</v>
      </c>
      <c r="L17" s="15">
        <f t="shared" si="1"/>
        <v>0.5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10</v>
      </c>
      <c r="G18" s="13">
        <v>10</v>
      </c>
      <c r="H18" s="13">
        <v>0</v>
      </c>
      <c r="I18" s="13">
        <v>10</v>
      </c>
      <c r="J18" s="13">
        <v>20</v>
      </c>
      <c r="K18" s="13">
        <f t="shared" si="0"/>
        <v>10</v>
      </c>
      <c r="L18" s="15">
        <f t="shared" si="1"/>
        <v>1</v>
      </c>
      <c r="M18" s="1"/>
    </row>
    <row r="19" spans="1:13" ht="15" customHeight="1" x14ac:dyDescent="0.25">
      <c r="A19" s="11" t="s">
        <v>37</v>
      </c>
      <c r="B19" s="11" t="s">
        <v>51</v>
      </c>
      <c r="C19" s="11" t="s">
        <v>37</v>
      </c>
      <c r="D19" s="11" t="s">
        <v>37</v>
      </c>
      <c r="E19" s="12" t="s">
        <v>52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54</v>
      </c>
      <c r="B20" s="11" t="s">
        <v>37</v>
      </c>
      <c r="C20" s="11" t="s">
        <v>37</v>
      </c>
      <c r="D20" s="11" t="s">
        <v>37</v>
      </c>
      <c r="E20" s="12" t="s">
        <v>55</v>
      </c>
      <c r="F20" s="13">
        <v>20</v>
      </c>
      <c r="G20" s="13">
        <v>20</v>
      </c>
      <c r="H20" s="13">
        <v>76513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56</v>
      </c>
      <c r="F21" s="13">
        <v>10</v>
      </c>
      <c r="G21" s="13">
        <v>10</v>
      </c>
      <c r="H21" s="13">
        <v>76513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57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58</v>
      </c>
      <c r="B23" s="11" t="s">
        <v>37</v>
      </c>
      <c r="C23" s="11" t="s">
        <v>37</v>
      </c>
      <c r="D23" s="11" t="s">
        <v>37</v>
      </c>
      <c r="E23" s="12" t="s">
        <v>59</v>
      </c>
      <c r="F23" s="13">
        <v>101874</v>
      </c>
      <c r="G23" s="13">
        <v>104257</v>
      </c>
      <c r="H23" s="13">
        <v>406311</v>
      </c>
      <c r="I23" s="13">
        <v>105032</v>
      </c>
      <c r="J23" s="13">
        <v>109535</v>
      </c>
      <c r="K23" s="13">
        <f t="shared" si="0"/>
        <v>4503</v>
      </c>
      <c r="L23" s="15">
        <f t="shared" si="1"/>
        <v>4.2872648335745299E-2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60</v>
      </c>
      <c r="F24" s="13">
        <v>101843</v>
      </c>
      <c r="G24" s="13">
        <v>101843</v>
      </c>
      <c r="H24" s="13">
        <v>102585</v>
      </c>
      <c r="I24" s="13">
        <v>105000</v>
      </c>
      <c r="J24" s="13">
        <v>109515</v>
      </c>
      <c r="K24" s="13">
        <f t="shared" si="0"/>
        <v>4515</v>
      </c>
      <c r="L24" s="15">
        <f t="shared" si="1"/>
        <v>4.2999999999999997E-2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61</v>
      </c>
      <c r="F25" s="13">
        <v>10</v>
      </c>
      <c r="G25" s="13">
        <v>10</v>
      </c>
      <c r="H25" s="13">
        <v>723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62</v>
      </c>
      <c r="C26" s="11" t="s">
        <v>37</v>
      </c>
      <c r="D26" s="11" t="s">
        <v>37</v>
      </c>
      <c r="E26" s="12" t="s">
        <v>63</v>
      </c>
      <c r="F26" s="13">
        <v>21</v>
      </c>
      <c r="G26" s="13">
        <v>2404</v>
      </c>
      <c r="H26" s="13">
        <v>303003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354900411</v>
      </c>
      <c r="G27" s="13">
        <v>364307220</v>
      </c>
      <c r="H27" s="13">
        <v>219134196</v>
      </c>
      <c r="I27" s="13">
        <v>365695025</v>
      </c>
      <c r="J27" s="13">
        <v>408908791</v>
      </c>
      <c r="K27" s="13">
        <f t="shared" si="0"/>
        <v>43213766</v>
      </c>
      <c r="L27" s="15">
        <f t="shared" si="1"/>
        <v>0.11816886488953467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354900411</v>
      </c>
      <c r="G28" s="13">
        <v>364307220</v>
      </c>
      <c r="H28" s="13">
        <v>219134196</v>
      </c>
      <c r="I28" s="13">
        <v>365695025</v>
      </c>
      <c r="J28" s="13">
        <v>408908791</v>
      </c>
      <c r="K28" s="13">
        <f t="shared" si="0"/>
        <v>43213766</v>
      </c>
      <c r="L28" s="15">
        <f t="shared" si="1"/>
        <v>0.11816886488953467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88639364</v>
      </c>
      <c r="G29" s="13">
        <v>88639364</v>
      </c>
      <c r="H29" s="13">
        <v>73853663</v>
      </c>
      <c r="I29" s="13">
        <v>91387184</v>
      </c>
      <c r="J29" s="13">
        <v>57795275</v>
      </c>
      <c r="K29" s="13">
        <f t="shared" si="0"/>
        <v>-33591909</v>
      </c>
      <c r="L29" s="15">
        <f t="shared" si="1"/>
        <v>-0.36757789801248281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88639364</v>
      </c>
      <c r="G30" s="13">
        <v>88639364</v>
      </c>
      <c r="H30" s="13">
        <v>73853663</v>
      </c>
      <c r="I30" s="13">
        <v>91387184</v>
      </c>
      <c r="J30" s="13">
        <v>57795275</v>
      </c>
      <c r="K30" s="13">
        <f t="shared" si="0"/>
        <v>-33591909</v>
      </c>
      <c r="L30" s="15">
        <f t="shared" si="1"/>
        <v>-0.36757789801248281</v>
      </c>
      <c r="M30" s="1"/>
    </row>
    <row r="31" spans="1:13" ht="27" customHeight="1" x14ac:dyDescent="0.25">
      <c r="A31" s="11" t="s">
        <v>71</v>
      </c>
      <c r="B31" s="11" t="s">
        <v>37</v>
      </c>
      <c r="C31" s="11" t="s">
        <v>37</v>
      </c>
      <c r="D31" s="11" t="s">
        <v>37</v>
      </c>
      <c r="E31" s="12" t="s">
        <v>72</v>
      </c>
      <c r="F31" s="13">
        <v>864429</v>
      </c>
      <c r="G31" s="13">
        <v>864429</v>
      </c>
      <c r="H31" s="13">
        <v>0</v>
      </c>
      <c r="I31" s="13">
        <v>891227</v>
      </c>
      <c r="J31" s="13">
        <v>1040495</v>
      </c>
      <c r="K31" s="13">
        <f t="shared" si="0"/>
        <v>149268</v>
      </c>
      <c r="L31" s="15">
        <f t="shared" si="1"/>
        <v>0.16748594914651374</v>
      </c>
      <c r="M31" s="1"/>
    </row>
    <row r="32" spans="1:13" ht="15" customHeight="1" x14ac:dyDescent="0.25">
      <c r="A32" s="11" t="s">
        <v>37</v>
      </c>
      <c r="B32" s="11" t="s">
        <v>41</v>
      </c>
      <c r="C32" s="11" t="s">
        <v>37</v>
      </c>
      <c r="D32" s="11" t="s">
        <v>37</v>
      </c>
      <c r="E32" s="12" t="s">
        <v>42</v>
      </c>
      <c r="F32" s="13">
        <v>10</v>
      </c>
      <c r="G32" s="13">
        <v>10</v>
      </c>
      <c r="H32" s="13">
        <v>0</v>
      </c>
      <c r="I32" s="13">
        <v>10</v>
      </c>
      <c r="J32" s="13">
        <v>10</v>
      </c>
      <c r="K32" s="14">
        <f t="shared" si="0"/>
        <v>0</v>
      </c>
      <c r="L32" s="15">
        <f t="shared" si="1"/>
        <v>0</v>
      </c>
      <c r="M32" s="1"/>
    </row>
    <row r="33" spans="1:13" ht="15" customHeight="1" x14ac:dyDescent="0.25">
      <c r="A33" s="11" t="s">
        <v>37</v>
      </c>
      <c r="B33" s="11" t="s">
        <v>37</v>
      </c>
      <c r="C33" s="11" t="s">
        <v>43</v>
      </c>
      <c r="D33" s="11" t="s">
        <v>37</v>
      </c>
      <c r="E33" s="12" t="s">
        <v>44</v>
      </c>
      <c r="F33" s="13">
        <v>10</v>
      </c>
      <c r="G33" s="13">
        <v>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51</v>
      </c>
      <c r="C34" s="11" t="s">
        <v>37</v>
      </c>
      <c r="D34" s="11" t="s">
        <v>37</v>
      </c>
      <c r="E34" s="12" t="s">
        <v>73</v>
      </c>
      <c r="F34" s="13">
        <v>864419</v>
      </c>
      <c r="G34" s="13">
        <v>864419</v>
      </c>
      <c r="H34" s="13">
        <v>0</v>
      </c>
      <c r="I34" s="13">
        <v>891217</v>
      </c>
      <c r="J34" s="13">
        <v>1040485</v>
      </c>
      <c r="K34" s="13">
        <f t="shared" si="0"/>
        <v>149268</v>
      </c>
      <c r="L34" s="15">
        <f t="shared" si="1"/>
        <v>0.16748782844133359</v>
      </c>
      <c r="M34" s="1"/>
    </row>
    <row r="35" spans="1:13" ht="15" customHeight="1" x14ac:dyDescent="0.25">
      <c r="A35" s="11" t="s">
        <v>37</v>
      </c>
      <c r="B35" s="11" t="s">
        <v>37</v>
      </c>
      <c r="C35" s="11" t="s">
        <v>50</v>
      </c>
      <c r="D35" s="11" t="s">
        <v>37</v>
      </c>
      <c r="E35" s="12" t="s">
        <v>74</v>
      </c>
      <c r="F35" s="13">
        <v>743047</v>
      </c>
      <c r="G35" s="13">
        <v>743047</v>
      </c>
      <c r="H35" s="13">
        <v>0</v>
      </c>
      <c r="I35" s="13">
        <v>766082</v>
      </c>
      <c r="J35" s="13">
        <v>937385</v>
      </c>
      <c r="K35" s="13">
        <f t="shared" si="0"/>
        <v>171303</v>
      </c>
      <c r="L35" s="15">
        <f t="shared" si="1"/>
        <v>0.22360922198929095</v>
      </c>
      <c r="M35" s="1"/>
    </row>
    <row r="36" spans="1:13" ht="27" customHeight="1" x14ac:dyDescent="0.25">
      <c r="A36" s="11" t="s">
        <v>37</v>
      </c>
      <c r="B36" s="11" t="s">
        <v>37</v>
      </c>
      <c r="C36" s="11" t="s">
        <v>53</v>
      </c>
      <c r="D36" s="11" t="s">
        <v>37</v>
      </c>
      <c r="E36" s="12" t="s">
        <v>75</v>
      </c>
      <c r="F36" s="13">
        <v>121372</v>
      </c>
      <c r="G36" s="13">
        <v>121372</v>
      </c>
      <c r="H36" s="13">
        <v>0</v>
      </c>
      <c r="I36" s="13">
        <v>125135</v>
      </c>
      <c r="J36" s="13">
        <v>0</v>
      </c>
      <c r="K36" s="13">
        <f t="shared" si="0"/>
        <v>-125135</v>
      </c>
      <c r="L36" s="15">
        <f t="shared" si="1"/>
        <v>-1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70</v>
      </c>
      <c r="D37" s="11" t="s">
        <v>37</v>
      </c>
      <c r="E37" s="12" t="s">
        <v>76</v>
      </c>
      <c r="F37" s="13">
        <v>0</v>
      </c>
      <c r="G37" s="13">
        <v>0</v>
      </c>
      <c r="H37" s="13">
        <v>0</v>
      </c>
      <c r="I37" s="13">
        <v>0</v>
      </c>
      <c r="J37" s="13">
        <v>103100</v>
      </c>
      <c r="K37" s="13">
        <f t="shared" si="0"/>
        <v>103100</v>
      </c>
      <c r="L37" s="15" t="s">
        <v>136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444526863</v>
      </c>
      <c r="G39" s="9">
        <v>453936055</v>
      </c>
      <c r="H39" s="9">
        <v>297340624</v>
      </c>
      <c r="I39" s="9">
        <v>458099253</v>
      </c>
      <c r="J39" s="9">
        <v>467854186</v>
      </c>
      <c r="K39" s="9">
        <f t="shared" ref="K39" si="2">J39-I39</f>
        <v>9754933</v>
      </c>
      <c r="L39" s="10">
        <f t="shared" ref="L39" si="3">(K39/I39)</f>
        <v>2.1294365655732689E-2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6707773</v>
      </c>
      <c r="G40" s="13">
        <v>6595363</v>
      </c>
      <c r="H40" s="13">
        <v>4362770</v>
      </c>
      <c r="I40" s="13">
        <v>6707773</v>
      </c>
      <c r="J40" s="13">
        <v>6753632</v>
      </c>
      <c r="K40" s="13">
        <f t="shared" ref="K40:K77" si="4">+J40-I40</f>
        <v>45859</v>
      </c>
      <c r="L40" s="15">
        <f t="shared" ref="L40:L77" si="5">+K40/I40</f>
        <v>6.8366952787460161E-3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449675</v>
      </c>
      <c r="G41" s="13">
        <v>729231</v>
      </c>
      <c r="H41" s="13">
        <v>529335</v>
      </c>
      <c r="I41" s="13">
        <v>463615</v>
      </c>
      <c r="J41" s="13">
        <v>463615</v>
      </c>
      <c r="K41" s="14">
        <f t="shared" si="4"/>
        <v>0</v>
      </c>
      <c r="L41" s="15">
        <f t="shared" si="5"/>
        <v>0</v>
      </c>
      <c r="M41" s="1"/>
    </row>
    <row r="42" spans="1:13" ht="15" customHeight="1" x14ac:dyDescent="0.25">
      <c r="A42" s="11" t="s">
        <v>85</v>
      </c>
      <c r="B42" s="11" t="s">
        <v>37</v>
      </c>
      <c r="C42" s="11" t="s">
        <v>37</v>
      </c>
      <c r="D42" s="11" t="s">
        <v>37</v>
      </c>
      <c r="E42" s="12" t="s">
        <v>86</v>
      </c>
      <c r="F42" s="13">
        <v>0</v>
      </c>
      <c r="G42" s="13">
        <v>50282</v>
      </c>
      <c r="H42" s="13">
        <v>50282</v>
      </c>
      <c r="I42" s="13">
        <v>0</v>
      </c>
      <c r="J42" s="13">
        <v>10</v>
      </c>
      <c r="K42" s="13">
        <f t="shared" si="4"/>
        <v>10</v>
      </c>
      <c r="L42" s="15" t="s">
        <v>136</v>
      </c>
      <c r="M42" s="1"/>
    </row>
    <row r="43" spans="1:13" ht="15" customHeight="1" x14ac:dyDescent="0.25">
      <c r="A43" s="11" t="s">
        <v>37</v>
      </c>
      <c r="B43" s="11" t="s">
        <v>51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50282</v>
      </c>
      <c r="H43" s="13">
        <v>50282</v>
      </c>
      <c r="I43" s="13">
        <v>0</v>
      </c>
      <c r="J43" s="13">
        <v>10</v>
      </c>
      <c r="K43" s="13">
        <f t="shared" si="4"/>
        <v>10</v>
      </c>
      <c r="L43" s="15" t="s">
        <v>136</v>
      </c>
      <c r="M43" s="1"/>
    </row>
    <row r="44" spans="1:13" ht="15" customHeight="1" x14ac:dyDescent="0.25">
      <c r="A44" s="11" t="s">
        <v>88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20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27" customHeight="1" x14ac:dyDescent="0.25">
      <c r="A45" s="11" t="s">
        <v>37</v>
      </c>
      <c r="B45" s="11" t="s">
        <v>58</v>
      </c>
      <c r="C45" s="11" t="s">
        <v>37</v>
      </c>
      <c r="D45" s="11" t="s">
        <v>37</v>
      </c>
      <c r="E45" s="12" t="s">
        <v>89</v>
      </c>
      <c r="F45" s="13">
        <v>10</v>
      </c>
      <c r="G45" s="13">
        <v>10</v>
      </c>
      <c r="H45" s="13">
        <v>0</v>
      </c>
      <c r="I45" s="13">
        <v>10</v>
      </c>
      <c r="J45" s="13">
        <v>10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43</v>
      </c>
      <c r="D46" s="11" t="s">
        <v>37</v>
      </c>
      <c r="E46" s="12" t="s">
        <v>44</v>
      </c>
      <c r="F46" s="13">
        <v>10</v>
      </c>
      <c r="G46" s="13">
        <v>10</v>
      </c>
      <c r="H46" s="13">
        <v>0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64</v>
      </c>
      <c r="C47" s="11" t="s">
        <v>37</v>
      </c>
      <c r="D47" s="11" t="s">
        <v>37</v>
      </c>
      <c r="E47" s="12" t="s">
        <v>90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91</v>
      </c>
      <c r="B49" s="11" t="s">
        <v>37</v>
      </c>
      <c r="C49" s="11" t="s">
        <v>37</v>
      </c>
      <c r="D49" s="11" t="s">
        <v>37</v>
      </c>
      <c r="E49" s="12" t="s">
        <v>92</v>
      </c>
      <c r="F49" s="13">
        <v>97644</v>
      </c>
      <c r="G49" s="13">
        <v>97644</v>
      </c>
      <c r="H49" s="13">
        <v>0</v>
      </c>
      <c r="I49" s="13">
        <v>100671</v>
      </c>
      <c r="J49" s="13">
        <v>109515</v>
      </c>
      <c r="K49" s="13">
        <f t="shared" si="4"/>
        <v>8844</v>
      </c>
      <c r="L49" s="15">
        <f t="shared" si="5"/>
        <v>8.7850522990732191E-2</v>
      </c>
      <c r="M49" s="1"/>
    </row>
    <row r="50" spans="1:13" ht="15" customHeight="1" x14ac:dyDescent="0.25">
      <c r="A50" s="11" t="s">
        <v>37</v>
      </c>
      <c r="B50" s="11" t="s">
        <v>62</v>
      </c>
      <c r="C50" s="11" t="s">
        <v>37</v>
      </c>
      <c r="D50" s="11" t="s">
        <v>37</v>
      </c>
      <c r="E50" s="12" t="s">
        <v>93</v>
      </c>
      <c r="F50" s="13">
        <v>97644</v>
      </c>
      <c r="G50" s="13">
        <v>97644</v>
      </c>
      <c r="H50" s="13">
        <v>0</v>
      </c>
      <c r="I50" s="13">
        <v>100671</v>
      </c>
      <c r="J50" s="13">
        <v>109515</v>
      </c>
      <c r="K50" s="13">
        <f t="shared" si="4"/>
        <v>8844</v>
      </c>
      <c r="L50" s="15">
        <f t="shared" si="5"/>
        <v>8.7850522990732191E-2</v>
      </c>
      <c r="M50" s="1"/>
    </row>
    <row r="51" spans="1:13" ht="15" customHeight="1" x14ac:dyDescent="0.25">
      <c r="A51" s="11" t="s">
        <v>94</v>
      </c>
      <c r="B51" s="11" t="s">
        <v>37</v>
      </c>
      <c r="C51" s="11" t="s">
        <v>37</v>
      </c>
      <c r="D51" s="11" t="s">
        <v>37</v>
      </c>
      <c r="E51" s="12" t="s">
        <v>95</v>
      </c>
      <c r="F51" s="13">
        <v>10</v>
      </c>
      <c r="G51" s="13">
        <v>10</v>
      </c>
      <c r="H51" s="13">
        <v>152179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27" customHeight="1" x14ac:dyDescent="0.25">
      <c r="A52" s="11" t="s">
        <v>37</v>
      </c>
      <c r="B52" s="11" t="s">
        <v>41</v>
      </c>
      <c r="C52" s="11" t="s">
        <v>37</v>
      </c>
      <c r="D52" s="11" t="s">
        <v>37</v>
      </c>
      <c r="E52" s="12" t="s">
        <v>96</v>
      </c>
      <c r="F52" s="13">
        <v>10</v>
      </c>
      <c r="G52" s="13">
        <v>10</v>
      </c>
      <c r="H52" s="13">
        <v>152179</v>
      </c>
      <c r="I52" s="13">
        <v>10</v>
      </c>
      <c r="J52" s="13">
        <v>10</v>
      </c>
      <c r="K52" s="14">
        <f t="shared" si="4"/>
        <v>0</v>
      </c>
      <c r="L52" s="15">
        <f t="shared" si="5"/>
        <v>0</v>
      </c>
      <c r="M52" s="1"/>
    </row>
    <row r="53" spans="1:13" ht="27" customHeight="1" x14ac:dyDescent="0.25">
      <c r="A53" s="11" t="s">
        <v>11</v>
      </c>
      <c r="B53" s="11" t="s">
        <v>37</v>
      </c>
      <c r="C53" s="11" t="s">
        <v>37</v>
      </c>
      <c r="D53" s="11" t="s">
        <v>37</v>
      </c>
      <c r="E53" s="12" t="s">
        <v>97</v>
      </c>
      <c r="F53" s="13">
        <v>7294</v>
      </c>
      <c r="G53" s="13">
        <v>6929</v>
      </c>
      <c r="H53" s="13">
        <v>6901</v>
      </c>
      <c r="I53" s="13">
        <v>7520</v>
      </c>
      <c r="J53" s="13">
        <v>10</v>
      </c>
      <c r="K53" s="13">
        <f t="shared" si="4"/>
        <v>-7510</v>
      </c>
      <c r="L53" s="15">
        <f t="shared" si="5"/>
        <v>-0.99867021276595747</v>
      </c>
      <c r="M53" s="1"/>
    </row>
    <row r="54" spans="1:13" ht="15" customHeight="1" x14ac:dyDescent="0.25">
      <c r="A54" s="11" t="s">
        <v>37</v>
      </c>
      <c r="B54" s="11" t="s">
        <v>14</v>
      </c>
      <c r="C54" s="11" t="s">
        <v>37</v>
      </c>
      <c r="D54" s="11" t="s">
        <v>37</v>
      </c>
      <c r="E54" s="12" t="s">
        <v>98</v>
      </c>
      <c r="F54" s="13">
        <v>0</v>
      </c>
      <c r="G54" s="13">
        <v>0</v>
      </c>
      <c r="H54" s="13">
        <v>0</v>
      </c>
      <c r="I54" s="13">
        <v>0</v>
      </c>
      <c r="J54" s="13">
        <v>10</v>
      </c>
      <c r="K54" s="13">
        <f t="shared" si="4"/>
        <v>10</v>
      </c>
      <c r="L54" s="15" t="s">
        <v>136</v>
      </c>
      <c r="M54" s="1"/>
    </row>
    <row r="55" spans="1:13" ht="15" customHeight="1" x14ac:dyDescent="0.25">
      <c r="A55" s="11" t="s">
        <v>37</v>
      </c>
      <c r="B55" s="11" t="s">
        <v>84</v>
      </c>
      <c r="C55" s="11" t="s">
        <v>37</v>
      </c>
      <c r="D55" s="11" t="s">
        <v>37</v>
      </c>
      <c r="E55" s="12" t="s">
        <v>99</v>
      </c>
      <c r="F55" s="13">
        <v>7294</v>
      </c>
      <c r="G55" s="13">
        <v>6929</v>
      </c>
      <c r="H55" s="13">
        <v>6901</v>
      </c>
      <c r="I55" s="13">
        <v>7520</v>
      </c>
      <c r="J55" s="13">
        <v>0</v>
      </c>
      <c r="K55" s="13">
        <f t="shared" si="4"/>
        <v>-7520</v>
      </c>
      <c r="L55" s="15">
        <f t="shared" si="5"/>
        <v>-1</v>
      </c>
      <c r="M55" s="1"/>
    </row>
    <row r="56" spans="1:13" ht="15" customHeight="1" x14ac:dyDescent="0.25">
      <c r="A56" s="11" t="s">
        <v>100</v>
      </c>
      <c r="B56" s="11" t="s">
        <v>37</v>
      </c>
      <c r="C56" s="11" t="s">
        <v>37</v>
      </c>
      <c r="D56" s="11" t="s">
        <v>37</v>
      </c>
      <c r="E56" s="12" t="s">
        <v>101</v>
      </c>
      <c r="F56" s="13">
        <v>33768075</v>
      </c>
      <c r="G56" s="13">
        <v>39784839</v>
      </c>
      <c r="H56" s="13">
        <v>26563836</v>
      </c>
      <c r="I56" s="13">
        <v>34814885</v>
      </c>
      <c r="J56" s="13">
        <v>19941082</v>
      </c>
      <c r="K56" s="13">
        <f t="shared" si="4"/>
        <v>-14873803</v>
      </c>
      <c r="L56" s="15">
        <f t="shared" si="5"/>
        <v>-0.42722539511476199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102</v>
      </c>
      <c r="F57" s="13">
        <v>0</v>
      </c>
      <c r="G57" s="13">
        <v>0</v>
      </c>
      <c r="H57" s="13">
        <v>0</v>
      </c>
      <c r="I57" s="13">
        <v>0</v>
      </c>
      <c r="J57" s="13">
        <v>154650</v>
      </c>
      <c r="K57" s="13">
        <f t="shared" si="4"/>
        <v>154650</v>
      </c>
      <c r="L57" s="15" t="s">
        <v>136</v>
      </c>
      <c r="M57" s="1"/>
    </row>
    <row r="58" spans="1:13" ht="15" customHeight="1" x14ac:dyDescent="0.25">
      <c r="A58" s="11" t="s">
        <v>37</v>
      </c>
      <c r="B58" s="11" t="s">
        <v>41</v>
      </c>
      <c r="C58" s="11" t="s">
        <v>37</v>
      </c>
      <c r="D58" s="11" t="s">
        <v>37</v>
      </c>
      <c r="E58" s="12" t="s">
        <v>103</v>
      </c>
      <c r="F58" s="13">
        <v>33768075</v>
      </c>
      <c r="G58" s="13">
        <v>39784839</v>
      </c>
      <c r="H58" s="13">
        <v>26563836</v>
      </c>
      <c r="I58" s="13">
        <v>34814885</v>
      </c>
      <c r="J58" s="13">
        <v>19786432</v>
      </c>
      <c r="K58" s="13">
        <f t="shared" si="4"/>
        <v>-15028453</v>
      </c>
      <c r="L58" s="15">
        <f t="shared" si="5"/>
        <v>-0.43166746062783201</v>
      </c>
      <c r="M58" s="1"/>
    </row>
    <row r="59" spans="1:13" ht="15" customHeight="1" x14ac:dyDescent="0.25">
      <c r="A59" s="11" t="s">
        <v>104</v>
      </c>
      <c r="B59" s="11" t="s">
        <v>37</v>
      </c>
      <c r="C59" s="11" t="s">
        <v>37</v>
      </c>
      <c r="D59" s="11" t="s">
        <v>37</v>
      </c>
      <c r="E59" s="12" t="s">
        <v>105</v>
      </c>
      <c r="F59" s="13">
        <v>119185472</v>
      </c>
      <c r="G59" s="13">
        <v>119185472</v>
      </c>
      <c r="H59" s="13">
        <v>84032292</v>
      </c>
      <c r="I59" s="13">
        <v>122880221</v>
      </c>
      <c r="J59" s="13">
        <v>160503975</v>
      </c>
      <c r="K59" s="13">
        <f t="shared" si="4"/>
        <v>37623754</v>
      </c>
      <c r="L59" s="15">
        <f t="shared" si="5"/>
        <v>0.30618234321046672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69</v>
      </c>
      <c r="F60" s="13">
        <v>119185472</v>
      </c>
      <c r="G60" s="13">
        <v>119185472</v>
      </c>
      <c r="H60" s="13">
        <v>84032292</v>
      </c>
      <c r="I60" s="13">
        <v>122880221</v>
      </c>
      <c r="J60" s="13">
        <v>160503975</v>
      </c>
      <c r="K60" s="13">
        <f t="shared" si="4"/>
        <v>37623754</v>
      </c>
      <c r="L60" s="15">
        <f t="shared" si="5"/>
        <v>0.30618234321046672</v>
      </c>
      <c r="M60" s="1"/>
    </row>
    <row r="61" spans="1:13" ht="15" customHeight="1" x14ac:dyDescent="0.25">
      <c r="A61" s="11" t="s">
        <v>37</v>
      </c>
      <c r="B61" s="11" t="s">
        <v>37</v>
      </c>
      <c r="C61" s="11" t="s">
        <v>53</v>
      </c>
      <c r="D61" s="11" t="s">
        <v>37</v>
      </c>
      <c r="E61" s="12" t="s">
        <v>106</v>
      </c>
      <c r="F61" s="13">
        <v>119185472</v>
      </c>
      <c r="G61" s="13">
        <v>119185472</v>
      </c>
      <c r="H61" s="13">
        <v>84032292</v>
      </c>
      <c r="I61" s="13">
        <v>122880221</v>
      </c>
      <c r="J61" s="13">
        <v>160503975</v>
      </c>
      <c r="K61" s="13">
        <f t="shared" si="4"/>
        <v>37623754</v>
      </c>
      <c r="L61" s="15">
        <f t="shared" si="5"/>
        <v>0.30618234321046672</v>
      </c>
      <c r="M61" s="1"/>
    </row>
    <row r="62" spans="1:13" ht="15" customHeight="1" x14ac:dyDescent="0.25">
      <c r="A62" s="11" t="s">
        <v>107</v>
      </c>
      <c r="B62" s="11" t="s">
        <v>37</v>
      </c>
      <c r="C62" s="11" t="s">
        <v>37</v>
      </c>
      <c r="D62" s="11" t="s">
        <v>37</v>
      </c>
      <c r="E62" s="12" t="s">
        <v>108</v>
      </c>
      <c r="F62" s="13">
        <v>284310890</v>
      </c>
      <c r="G62" s="13">
        <v>287486255</v>
      </c>
      <c r="H62" s="13">
        <v>181643029</v>
      </c>
      <c r="I62" s="13">
        <v>293124528</v>
      </c>
      <c r="J62" s="13">
        <v>280082307</v>
      </c>
      <c r="K62" s="13">
        <f t="shared" si="4"/>
        <v>-13042221</v>
      </c>
      <c r="L62" s="15">
        <f t="shared" si="5"/>
        <v>-4.4493789342664632E-2</v>
      </c>
      <c r="M62" s="1"/>
    </row>
    <row r="63" spans="1:13" ht="15" customHeight="1" x14ac:dyDescent="0.25">
      <c r="A63" s="11" t="s">
        <v>37</v>
      </c>
      <c r="B63" s="11" t="s">
        <v>14</v>
      </c>
      <c r="C63" s="11" t="s">
        <v>37</v>
      </c>
      <c r="D63" s="11" t="s">
        <v>37</v>
      </c>
      <c r="E63" s="12" t="s">
        <v>109</v>
      </c>
      <c r="F63" s="13">
        <v>284310890</v>
      </c>
      <c r="G63" s="13">
        <v>286163162</v>
      </c>
      <c r="H63" s="13">
        <v>181109405</v>
      </c>
      <c r="I63" s="13">
        <v>293124528</v>
      </c>
      <c r="J63" s="13">
        <v>280082307</v>
      </c>
      <c r="K63" s="13">
        <f t="shared" si="4"/>
        <v>-13042221</v>
      </c>
      <c r="L63" s="15">
        <f t="shared" si="5"/>
        <v>-4.4493789342664632E-2</v>
      </c>
      <c r="M63" s="1"/>
    </row>
    <row r="64" spans="1:13" ht="15" customHeight="1" x14ac:dyDescent="0.25">
      <c r="A64" s="11" t="s">
        <v>37</v>
      </c>
      <c r="B64" s="11" t="s">
        <v>37</v>
      </c>
      <c r="C64" s="11" t="s">
        <v>43</v>
      </c>
      <c r="D64" s="11" t="s">
        <v>37</v>
      </c>
      <c r="E64" s="12" t="s">
        <v>44</v>
      </c>
      <c r="F64" s="13">
        <v>10</v>
      </c>
      <c r="G64" s="13">
        <v>10</v>
      </c>
      <c r="H64" s="13">
        <v>0</v>
      </c>
      <c r="I64" s="13">
        <v>10</v>
      </c>
      <c r="J64" s="13">
        <v>10</v>
      </c>
      <c r="K64" s="14">
        <f t="shared" si="4"/>
        <v>0</v>
      </c>
      <c r="L64" s="15">
        <f t="shared" si="5"/>
        <v>0</v>
      </c>
      <c r="M64" s="1"/>
    </row>
    <row r="65" spans="1:13" ht="15" customHeight="1" x14ac:dyDescent="0.25">
      <c r="A65" s="11" t="s">
        <v>37</v>
      </c>
      <c r="B65" s="11" t="s">
        <v>37</v>
      </c>
      <c r="C65" s="11" t="s">
        <v>110</v>
      </c>
      <c r="D65" s="11" t="s">
        <v>37</v>
      </c>
      <c r="E65" s="12" t="s">
        <v>111</v>
      </c>
      <c r="F65" s="13">
        <v>46625287</v>
      </c>
      <c r="G65" s="13">
        <v>41895676</v>
      </c>
      <c r="H65" s="13">
        <v>20847283</v>
      </c>
      <c r="I65" s="13">
        <v>48070671</v>
      </c>
      <c r="J65" s="13">
        <v>29255511</v>
      </c>
      <c r="K65" s="13">
        <f t="shared" si="4"/>
        <v>-18815160</v>
      </c>
      <c r="L65" s="15">
        <f t="shared" si="5"/>
        <v>-0.39140622771835243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112</v>
      </c>
      <c r="D66" s="11" t="s">
        <v>37</v>
      </c>
      <c r="E66" s="12" t="s">
        <v>113</v>
      </c>
      <c r="F66" s="13">
        <v>5566</v>
      </c>
      <c r="G66" s="13">
        <v>5566</v>
      </c>
      <c r="H66" s="13">
        <v>0</v>
      </c>
      <c r="I66" s="13">
        <v>5739</v>
      </c>
      <c r="J66" s="13">
        <v>5508</v>
      </c>
      <c r="K66" s="13">
        <f t="shared" si="4"/>
        <v>-231</v>
      </c>
      <c r="L66" s="15">
        <f t="shared" si="5"/>
        <v>-4.0250914793518035E-2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17889042</v>
      </c>
      <c r="G67" s="13">
        <v>17917166</v>
      </c>
      <c r="H67" s="13">
        <v>11398444</v>
      </c>
      <c r="I67" s="13">
        <v>18443602</v>
      </c>
      <c r="J67" s="13">
        <v>15039195</v>
      </c>
      <c r="K67" s="13">
        <f t="shared" si="4"/>
        <v>-3404407</v>
      </c>
      <c r="L67" s="15">
        <f t="shared" si="5"/>
        <v>-0.18458471398374351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132784737</v>
      </c>
      <c r="G68" s="13">
        <v>117675057</v>
      </c>
      <c r="H68" s="13">
        <v>80759434</v>
      </c>
      <c r="I68" s="13">
        <v>136901064</v>
      </c>
      <c r="J68" s="13">
        <v>131070568</v>
      </c>
      <c r="K68" s="13">
        <f t="shared" si="4"/>
        <v>-5830496</v>
      </c>
      <c r="L68" s="15">
        <f t="shared" si="5"/>
        <v>-4.2589121148101525E-2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13881023</v>
      </c>
      <c r="G69" s="13">
        <v>13881023</v>
      </c>
      <c r="H69" s="13">
        <v>10402125</v>
      </c>
      <c r="I69" s="13">
        <v>14311335</v>
      </c>
      <c r="J69" s="13">
        <v>26055212</v>
      </c>
      <c r="K69" s="13">
        <f t="shared" si="4"/>
        <v>11743877</v>
      </c>
      <c r="L69" s="15">
        <f t="shared" si="5"/>
        <v>0.82059968549405071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52615033</v>
      </c>
      <c r="G70" s="13">
        <v>75249815</v>
      </c>
      <c r="H70" s="13">
        <v>45413515</v>
      </c>
      <c r="I70" s="13">
        <v>54246099</v>
      </c>
      <c r="J70" s="13">
        <v>71232519</v>
      </c>
      <c r="K70" s="13">
        <f t="shared" si="4"/>
        <v>16986420</v>
      </c>
      <c r="L70" s="15">
        <f t="shared" si="5"/>
        <v>0.31313624966838627</v>
      </c>
      <c r="M70" s="1"/>
    </row>
    <row r="71" spans="1:13" ht="27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20510192</v>
      </c>
      <c r="G71" s="13">
        <v>19538849</v>
      </c>
      <c r="H71" s="13">
        <v>12288604</v>
      </c>
      <c r="I71" s="13">
        <v>21146008</v>
      </c>
      <c r="J71" s="13">
        <v>7423784</v>
      </c>
      <c r="K71" s="13">
        <f t="shared" si="4"/>
        <v>-13722224</v>
      </c>
      <c r="L71" s="15">
        <f t="shared" si="5"/>
        <v>-0.64892740038687202</v>
      </c>
      <c r="M71" s="1"/>
    </row>
    <row r="72" spans="1:13" ht="15" customHeight="1" x14ac:dyDescent="0.25">
      <c r="A72" s="11" t="s">
        <v>37</v>
      </c>
      <c r="B72" s="11" t="s">
        <v>51</v>
      </c>
      <c r="C72" s="11" t="s">
        <v>37</v>
      </c>
      <c r="D72" s="11" t="s">
        <v>37</v>
      </c>
      <c r="E72" s="12" t="s">
        <v>124</v>
      </c>
      <c r="F72" s="13">
        <v>0</v>
      </c>
      <c r="G72" s="13">
        <v>1323093</v>
      </c>
      <c r="H72" s="13">
        <v>533624</v>
      </c>
      <c r="I72" s="13">
        <v>0</v>
      </c>
      <c r="J72" s="13">
        <v>0</v>
      </c>
      <c r="K72" s="14">
        <f t="shared" si="4"/>
        <v>0</v>
      </c>
      <c r="L72" s="15" t="s">
        <v>136</v>
      </c>
      <c r="M72" s="1"/>
    </row>
    <row r="73" spans="1:13" ht="27" customHeight="1" x14ac:dyDescent="0.25">
      <c r="A73" s="11" t="s">
        <v>37</v>
      </c>
      <c r="B73" s="11" t="s">
        <v>37</v>
      </c>
      <c r="C73" s="11" t="s">
        <v>125</v>
      </c>
      <c r="D73" s="11" t="s">
        <v>37</v>
      </c>
      <c r="E73" s="12" t="s">
        <v>126</v>
      </c>
      <c r="F73" s="13">
        <v>0</v>
      </c>
      <c r="G73" s="13">
        <v>353624</v>
      </c>
      <c r="H73" s="13">
        <v>353624</v>
      </c>
      <c r="I73" s="13">
        <v>0</v>
      </c>
      <c r="J73" s="13">
        <v>0</v>
      </c>
      <c r="K73" s="14">
        <f t="shared" si="4"/>
        <v>0</v>
      </c>
      <c r="L73" s="15" t="s">
        <v>136</v>
      </c>
      <c r="M73" s="1"/>
    </row>
    <row r="74" spans="1:13" ht="15" customHeight="1" x14ac:dyDescent="0.25">
      <c r="A74" s="11" t="s">
        <v>37</v>
      </c>
      <c r="B74" s="11" t="s">
        <v>37</v>
      </c>
      <c r="C74" s="11" t="s">
        <v>127</v>
      </c>
      <c r="D74" s="11" t="s">
        <v>37</v>
      </c>
      <c r="E74" s="12" t="s">
        <v>128</v>
      </c>
      <c r="F74" s="13">
        <v>0</v>
      </c>
      <c r="G74" s="13">
        <v>789469</v>
      </c>
      <c r="H74" s="13">
        <v>0</v>
      </c>
      <c r="I74" s="13">
        <v>0</v>
      </c>
      <c r="J74" s="13">
        <v>0</v>
      </c>
      <c r="K74" s="14">
        <f t="shared" si="4"/>
        <v>0</v>
      </c>
      <c r="L74" s="15" t="s">
        <v>136</v>
      </c>
      <c r="M74" s="1"/>
    </row>
    <row r="75" spans="1:13" ht="27" customHeight="1" x14ac:dyDescent="0.25">
      <c r="A75" s="11" t="s">
        <v>37</v>
      </c>
      <c r="B75" s="11" t="s">
        <v>37</v>
      </c>
      <c r="C75" s="11" t="s">
        <v>129</v>
      </c>
      <c r="D75" s="11" t="s">
        <v>37</v>
      </c>
      <c r="E75" s="12" t="s">
        <v>130</v>
      </c>
      <c r="F75" s="13">
        <v>0</v>
      </c>
      <c r="G75" s="13">
        <v>180000</v>
      </c>
      <c r="H75" s="13">
        <v>180000</v>
      </c>
      <c r="I75" s="13">
        <v>0</v>
      </c>
      <c r="J75" s="13">
        <v>0</v>
      </c>
      <c r="K75" s="14">
        <f t="shared" si="4"/>
        <v>0</v>
      </c>
      <c r="L75" s="15" t="s">
        <v>136</v>
      </c>
      <c r="M75" s="1"/>
    </row>
    <row r="76" spans="1:13" ht="15" customHeight="1" x14ac:dyDescent="0.25">
      <c r="A76" s="11" t="s">
        <v>131</v>
      </c>
      <c r="B76" s="11" t="s">
        <v>37</v>
      </c>
      <c r="C76" s="11" t="s">
        <v>37</v>
      </c>
      <c r="D76" s="11" t="s">
        <v>37</v>
      </c>
      <c r="E76" s="12" t="s">
        <v>132</v>
      </c>
      <c r="F76" s="13">
        <v>10</v>
      </c>
      <c r="G76" s="13">
        <v>10</v>
      </c>
      <c r="H76" s="13">
        <v>0</v>
      </c>
      <c r="I76" s="13">
        <v>10</v>
      </c>
      <c r="J76" s="13">
        <v>10</v>
      </c>
      <c r="K76" s="14">
        <f t="shared" si="4"/>
        <v>0</v>
      </c>
      <c r="L76" s="15">
        <f t="shared" si="5"/>
        <v>0</v>
      </c>
      <c r="M76" s="1"/>
    </row>
    <row r="77" spans="1:13" ht="15" customHeight="1" x14ac:dyDescent="0.25">
      <c r="A77" s="11" t="s">
        <v>37</v>
      </c>
      <c r="B77" s="11" t="s">
        <v>54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0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22" t="s">
        <v>134</v>
      </c>
      <c r="B80" s="23"/>
      <c r="C80" s="23"/>
      <c r="D80" s="23"/>
      <c r="E80" s="23"/>
      <c r="F80" s="17">
        <v>325243737</v>
      </c>
      <c r="G80" s="17">
        <v>334652929</v>
      </c>
      <c r="H80" s="17">
        <v>213308332</v>
      </c>
      <c r="I80" s="17">
        <v>335118351</v>
      </c>
      <c r="J80" s="17">
        <v>307240686</v>
      </c>
      <c r="K80" s="17">
        <v>-27877665</v>
      </c>
      <c r="L80" s="18">
        <v>-8.3187521413889978E-2</v>
      </c>
      <c r="M80" s="1"/>
    </row>
    <row r="81" spans="1:13" ht="15" customHeight="1" x14ac:dyDescent="0.25">
      <c r="A81" s="24" t="s">
        <v>135</v>
      </c>
      <c r="B81" s="25"/>
      <c r="C81" s="25"/>
      <c r="D81" s="25"/>
      <c r="E81" s="25"/>
      <c r="F81" s="25"/>
      <c r="G81" s="25"/>
      <c r="H81" s="25"/>
      <c r="I81" s="25"/>
      <c r="J81" s="25"/>
      <c r="K81" s="1"/>
      <c r="L81" s="1"/>
      <c r="M81" s="1"/>
    </row>
    <row r="82" spans="1:13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80:E80"/>
    <mergeCell ref="A81:J81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rowBreaks count="3" manualBreakCount="3">
    <brk id="33" max="11" man="1"/>
    <brk id="53" max="11" man="1"/>
    <brk id="7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17</vt:lpstr>
      <vt:lpstr>'cuadro Comparativo analitico 17'!Área_de_impresión</vt:lpstr>
      <vt:lpstr>JR_PAGE_ANCHOR_16_1</vt:lpstr>
      <vt:lpstr>'cuadro Comparativo analitico 17'!Títulos_a_imprimir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2025-09-26T18:47:12Z</cp:lastPrinted>
  <dcterms:created xsi:type="dcterms:W3CDTF">2025-09-26T15:35:58Z</dcterms:created>
  <dcterms:modified xsi:type="dcterms:W3CDTF">2025-09-26T18:47:16Z</dcterms:modified>
</cp:coreProperties>
</file>