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ED7528FC-D52F-4B20-BB5A-9AE27B89D91B}" xr6:coauthVersionLast="47" xr6:coauthVersionMax="47" xr10:uidLastSave="{00000000-0000-0000-0000-000000000000}"/>
  <bookViews>
    <workbookView xWindow="28680" yWindow="-120" windowWidth="16440" windowHeight="28320" xr2:uid="{B5E29E00-06BB-46FE-B18A-337F20ACC540}"/>
  </bookViews>
  <sheets>
    <sheet name="cuadro Comparativo analitico 15" sheetId="1" r:id="rId1"/>
  </sheets>
  <definedNames>
    <definedName name="_xlnm.Print_Area" localSheetId="0">'cuadro Comparativo analitico 15'!$A$1:$L$80</definedName>
    <definedName name="JR_PAGE_ANCHOR_14_1">'cuadro Comparativo analitico 15'!$A$1</definedName>
    <definedName name="JR_PAGE_ANCHOR_2_1">#REF!</definedName>
    <definedName name="_xlnm.Print_Titles" localSheetId="0">'cuadro Comparativo analitico 15'!$1:$11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L75" i="1" s="1"/>
  <c r="K74" i="1"/>
  <c r="L74" i="1" s="1"/>
  <c r="K73" i="1"/>
  <c r="K72" i="1"/>
  <c r="K71" i="1"/>
  <c r="L71" i="1" s="1"/>
  <c r="L70" i="1"/>
  <c r="K70" i="1"/>
  <c r="K69" i="1"/>
  <c r="L69" i="1" s="1"/>
  <c r="K68" i="1"/>
  <c r="L68" i="1" s="1"/>
  <c r="K67" i="1"/>
  <c r="L67" i="1" s="1"/>
  <c r="K66" i="1"/>
  <c r="L66" i="1" s="1"/>
  <c r="K65" i="1"/>
  <c r="L65" i="1" s="1"/>
  <c r="K64" i="1"/>
  <c r="K63" i="1"/>
  <c r="L63" i="1" s="1"/>
  <c r="L62" i="1"/>
  <c r="K62" i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L46" i="1"/>
  <c r="K46" i="1"/>
  <c r="K45" i="1"/>
  <c r="L45" i="1" s="1"/>
  <c r="K44" i="1"/>
  <c r="L44" i="1" s="1"/>
  <c r="K43" i="1"/>
  <c r="K42" i="1"/>
  <c r="K41" i="1"/>
  <c r="L41" i="1" s="1"/>
  <c r="K40" i="1"/>
  <c r="L40" i="1" s="1"/>
  <c r="K38" i="1"/>
  <c r="L38" i="1" s="1"/>
  <c r="L37" i="1"/>
  <c r="K37" i="1"/>
  <c r="K36" i="1"/>
  <c r="L36" i="1" s="1"/>
  <c r="L35" i="1"/>
  <c r="K35" i="1"/>
  <c r="K34" i="1"/>
  <c r="L34" i="1" s="1"/>
  <c r="K33" i="1"/>
  <c r="L33" i="1" s="1"/>
  <c r="K32" i="1"/>
  <c r="L32" i="1" s="1"/>
  <c r="K31" i="1"/>
  <c r="K30" i="1"/>
  <c r="L30" i="1" s="1"/>
  <c r="L29" i="1"/>
  <c r="K29" i="1"/>
  <c r="K28" i="1"/>
  <c r="L28" i="1" s="1"/>
  <c r="L27" i="1"/>
  <c r="K27" i="1"/>
  <c r="K26" i="1"/>
  <c r="L26" i="1" s="1"/>
  <c r="K25" i="1"/>
  <c r="K24" i="1"/>
  <c r="L24" i="1" s="1"/>
  <c r="K23" i="1"/>
  <c r="L23" i="1" s="1"/>
  <c r="K22" i="1"/>
  <c r="L22" i="1" s="1"/>
  <c r="K21" i="1"/>
  <c r="L21" i="1" s="1"/>
  <c r="K20" i="1"/>
  <c r="L20" i="1" s="1"/>
  <c r="L19" i="1"/>
  <c r="K19" i="1"/>
  <c r="K18" i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<sst xmlns="http://schemas.openxmlformats.org/spreadsheetml/2006/main" count="372" uniqueCount="135">
  <si>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</si>
  <si>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</si>
  <si>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</si>
  <si>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</si>
  <si>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</si>
  <si>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</si>
  <si>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</si>
  <si>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</si>
  <si>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</si>
  <si>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DEL MAULE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</si>
  <si>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</si>
  <si>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27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</si>
  <si>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</si>
  <si>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</si>
  <si>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</si>
  <si>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</si>
  <si>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</si>
  <si>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</si>
  <si>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</si>
  <si>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</si>
  <si>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</si>
  <si>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</si>
  <si>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</si>
  <si>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</si>
  <si>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</si>
  <si>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</si>
  <si>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</si>
  <si>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</si>
  <si>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</si>
  <si>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</si>
  <si>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</si>
  <si>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</si>
  <si>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</si>
  <si>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</si>
  <si>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</si>
  <si>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</si>
  <si>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</si>
  <si>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</si>
  <si>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</si>
  <si>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</si>
  <si>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</si>
  <si>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</si>
  <si>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</si>
  <si>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</si>
  <si>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</si>
  <si>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</si>
  <si>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</si>
  <si>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</si>
  <si>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</si>
  <si>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</si>
  <si>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</si>
  <si>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</si>
  <si>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</si>
  <si>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</si>
  <si>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</si>
  <si>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</si>
  <si>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</si>
  <si>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</si>
  <si>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</si>
  <si>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</si>
  <si>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</si>
  <si>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</si>
  <si>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</si>
  <si>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</si>
  <si>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</si>
  <si>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</si>
  <si>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</si>
  <si>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</si>
  <si>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</si>
  <si>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</si>
  <si>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</si>
  <si>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</si>
  <si>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</si>
  <si>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</si>
  <si>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</si>
  <si>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</si>
  <si>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</si>
  <si>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</si>
  <si>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</si>
  <si>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</si>
  <si>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</si>
  <si>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</si>
  <si>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</si>
  <si>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</si>
  <si>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</si>
  <si>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</si>
  <si>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</si>
  <si>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</si>
  <si>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</si>
  <si>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</si>
  <si>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</si>
  <si>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</si>
  <si>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</si>
  <si>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</si>
  <si>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</si>
  <si>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</si>
  <si>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</si>
  <si>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</si>
  <si>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</si>
  <si>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</si>
  <si>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</si>
  <si>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</si>
  <si>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</si>
  <si>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</si>
  <si>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</si>
  <si>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</si>
  <si>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</si>
  <si>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</si>
  <si>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</si>
  <si>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</si>
  <si>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023</t>
    </r>
  </si>
  <si>
    <r>
      <rPr>
        <sz val="10"/>
        <rFont val="Times New Roman"/>
      </rPr>
      <t>Subsidios Fondo Solidario de Vivienda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</si>
  <si>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</si>
  <si>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</si>
  <si>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</si>
  <si>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</si>
  <si>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</si>
  <si>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</si>
  <si>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</si>
  <si>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</si>
  <si>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</si>
  <si>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</si>
  <si>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</si>
  <si>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de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</si>
  <si>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</si>
  <si>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 (DS 19/2016)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</si>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</sst>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1158-F5AB-4194-B0A1-570E964C66A2}">
  <sheetPr>
    <outlinePr summaryBelow="0"/>
    <pageSetUpPr fitToPage="1"/>
  </sheetPr>
  <dimension ref="A1:M80"/>
  <sheetViews>
    <sheetView tabSelected="1" view="pageBreakPreview" zoomScale="60" zoomScaleNormal="100" workbookViewId="0">
      <selection activeCell="L74" sqref="L7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408655199</v>
      </c>
      <c r="G12" s="9">
        <v>424624958</v>
      </c>
      <c r="H12" s="9">
        <v>304800199</v>
      </c>
      <c r="I12" s="9">
        <v>421085947</v>
      </c>
      <c r="J12" s="9">
        <v>472675486</v>
      </c>
      <c r="K12" s="9">
        <f>J12-I12</f>
        <v>51589539</v>
      </c>
      <c r="L12" s="10">
        <f>(K12/I12)</f>
        <v>0.12251546119633387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21932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21932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21932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8550</v>
      </c>
      <c r="H17" s="13">
        <v>1863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8540</v>
      </c>
      <c r="H18" s="13">
        <v>1863</v>
      </c>
      <c r="I18" s="13">
        <v>0</v>
      </c>
      <c r="J18" s="13">
        <v>20</v>
      </c>
      <c r="K18" s="13">
        <f t="shared" si="0"/>
        <v>20</v>
      </c>
      <c r="L18" s="15" t="s">
        <v>134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147565</v>
      </c>
      <c r="G23" s="13">
        <v>185216</v>
      </c>
      <c r="H23" s="13">
        <v>602125</v>
      </c>
      <c r="I23" s="13">
        <v>152140</v>
      </c>
      <c r="J23" s="13">
        <v>158669</v>
      </c>
      <c r="K23" s="13">
        <f t="shared" si="0"/>
        <v>6529</v>
      </c>
      <c r="L23" s="15">
        <f t="shared" si="1"/>
        <v>4.2914420928092549E-2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147544</v>
      </c>
      <c r="G24" s="13">
        <v>147544</v>
      </c>
      <c r="H24" s="13">
        <v>100987</v>
      </c>
      <c r="I24" s="13">
        <v>152118</v>
      </c>
      <c r="J24" s="13">
        <v>158659</v>
      </c>
      <c r="K24" s="13">
        <f t="shared" si="0"/>
        <v>6541</v>
      </c>
      <c r="L24" s="15">
        <f t="shared" si="1"/>
        <v>4.2999513535544771E-2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0</v>
      </c>
      <c r="G25" s="13">
        <v>0</v>
      </c>
      <c r="H25" s="13">
        <v>148726</v>
      </c>
      <c r="I25" s="13">
        <v>0</v>
      </c>
      <c r="J25" s="13">
        <v>0</v>
      </c>
      <c r="K25" s="14">
        <f t="shared" si="0"/>
        <v>0</v>
      </c>
      <c r="L25" s="15" t="s">
        <v>134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21</v>
      </c>
      <c r="G26" s="13">
        <v>37672</v>
      </c>
      <c r="H26" s="13">
        <v>352412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314458788</v>
      </c>
      <c r="G27" s="13">
        <v>330390896</v>
      </c>
      <c r="H27" s="13">
        <v>244449593</v>
      </c>
      <c r="I27" s="13">
        <v>323970091</v>
      </c>
      <c r="J27" s="13">
        <v>375107734</v>
      </c>
      <c r="K27" s="13">
        <f t="shared" si="0"/>
        <v>51137643</v>
      </c>
      <c r="L27" s="15">
        <f t="shared" si="1"/>
        <v>0.15784680259265044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314458788</v>
      </c>
      <c r="G28" s="13">
        <v>330390896</v>
      </c>
      <c r="H28" s="13">
        <v>244449593</v>
      </c>
      <c r="I28" s="13">
        <v>323970091</v>
      </c>
      <c r="J28" s="13">
        <v>375107734</v>
      </c>
      <c r="K28" s="13">
        <f t="shared" si="0"/>
        <v>51137643</v>
      </c>
      <c r="L28" s="15">
        <f t="shared" si="1"/>
        <v>0.15784680259265044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92992230</v>
      </c>
      <c r="G29" s="13">
        <v>92992230</v>
      </c>
      <c r="H29" s="13">
        <v>59445771</v>
      </c>
      <c r="I29" s="13">
        <v>95874989</v>
      </c>
      <c r="J29" s="13">
        <v>96765396</v>
      </c>
      <c r="K29" s="13">
        <f t="shared" si="0"/>
        <v>890407</v>
      </c>
      <c r="L29" s="15">
        <f t="shared" si="1"/>
        <v>9.2871666457244647E-3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92992230</v>
      </c>
      <c r="G30" s="13">
        <v>92992220</v>
      </c>
      <c r="H30" s="13">
        <v>59434382</v>
      </c>
      <c r="I30" s="13">
        <v>95874989</v>
      </c>
      <c r="J30" s="13">
        <v>96765396</v>
      </c>
      <c r="K30" s="13">
        <f t="shared" si="0"/>
        <v>890407</v>
      </c>
      <c r="L30" s="15">
        <f t="shared" si="1"/>
        <v>9.2871666457244647E-3</v>
      </c>
      <c r="M30" s="1"/>
    </row>
    <row r="31" spans="1:13" ht="15" customHeight="1" x14ac:dyDescent="0.25">
      <c r="A31" s="11" t="s">
        <v>37</v>
      </c>
      <c r="B31" s="11" t="s">
        <v>70</v>
      </c>
      <c r="C31" s="11" t="s">
        <v>37</v>
      </c>
      <c r="D31" s="11" t="s">
        <v>37</v>
      </c>
      <c r="E31" s="12" t="s">
        <v>71</v>
      </c>
      <c r="F31" s="13">
        <v>0</v>
      </c>
      <c r="G31" s="13">
        <v>10</v>
      </c>
      <c r="H31" s="13">
        <v>11389</v>
      </c>
      <c r="I31" s="13">
        <v>0</v>
      </c>
      <c r="J31" s="13">
        <v>0</v>
      </c>
      <c r="K31" s="14">
        <f t="shared" si="0"/>
        <v>0</v>
      </c>
      <c r="L31" s="15" t="s">
        <v>134</v>
      </c>
      <c r="M31" s="1"/>
    </row>
    <row r="32" spans="1:13" ht="27" customHeight="1" x14ac:dyDescent="0.25">
      <c r="A32" s="11" t="s">
        <v>72</v>
      </c>
      <c r="B32" s="11" t="s">
        <v>37</v>
      </c>
      <c r="C32" s="11" t="s">
        <v>37</v>
      </c>
      <c r="D32" s="11" t="s">
        <v>37</v>
      </c>
      <c r="E32" s="12" t="s">
        <v>73</v>
      </c>
      <c r="F32" s="13">
        <v>1035841</v>
      </c>
      <c r="G32" s="13">
        <v>1027301</v>
      </c>
      <c r="H32" s="13">
        <v>278915</v>
      </c>
      <c r="I32" s="13">
        <v>1067952</v>
      </c>
      <c r="J32" s="13">
        <v>643597</v>
      </c>
      <c r="K32" s="13">
        <f t="shared" si="0"/>
        <v>-424355</v>
      </c>
      <c r="L32" s="15">
        <f t="shared" si="1"/>
        <v>-0.39735400092888068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10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52</v>
      </c>
      <c r="C35" s="11" t="s">
        <v>37</v>
      </c>
      <c r="D35" s="11" t="s">
        <v>37</v>
      </c>
      <c r="E35" s="12" t="s">
        <v>74</v>
      </c>
      <c r="F35" s="13">
        <v>1035831</v>
      </c>
      <c r="G35" s="13">
        <v>1027291</v>
      </c>
      <c r="H35" s="13">
        <v>278915</v>
      </c>
      <c r="I35" s="13">
        <v>1067942</v>
      </c>
      <c r="J35" s="13">
        <v>643587</v>
      </c>
      <c r="K35" s="13">
        <f t="shared" si="0"/>
        <v>-424355</v>
      </c>
      <c r="L35" s="15">
        <f t="shared" si="1"/>
        <v>-0.3973577216740235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75</v>
      </c>
      <c r="F36" s="13">
        <v>937800</v>
      </c>
      <c r="G36" s="13">
        <v>929260</v>
      </c>
      <c r="H36" s="13">
        <v>278915</v>
      </c>
      <c r="I36" s="13">
        <v>966872</v>
      </c>
      <c r="J36" s="13">
        <v>585867</v>
      </c>
      <c r="K36" s="13">
        <f t="shared" si="0"/>
        <v>-381005</v>
      </c>
      <c r="L36" s="15">
        <f t="shared" si="1"/>
        <v>-0.39405939979645704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54</v>
      </c>
      <c r="D37" s="11" t="s">
        <v>37</v>
      </c>
      <c r="E37" s="12" t="s">
        <v>76</v>
      </c>
      <c r="F37" s="13">
        <v>98031</v>
      </c>
      <c r="G37" s="13">
        <v>98031</v>
      </c>
      <c r="H37" s="13">
        <v>0</v>
      </c>
      <c r="I37" s="13">
        <v>101070</v>
      </c>
      <c r="J37" s="13">
        <v>57720</v>
      </c>
      <c r="K37" s="13">
        <f t="shared" si="0"/>
        <v>-43350</v>
      </c>
      <c r="L37" s="15">
        <f t="shared" si="1"/>
        <v>-0.42891065598100325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408655199</v>
      </c>
      <c r="G39" s="9">
        <v>424624958</v>
      </c>
      <c r="H39" s="9">
        <v>303651413</v>
      </c>
      <c r="I39" s="9">
        <v>421085947</v>
      </c>
      <c r="J39" s="9">
        <v>472675486</v>
      </c>
      <c r="K39" s="9">
        <f t="shared" ref="K39" si="2">J39-I39</f>
        <v>51589539</v>
      </c>
      <c r="L39" s="10">
        <f t="shared" ref="L39" si="3">(K39/I39)</f>
        <v>0.12251546119633387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7663211</v>
      </c>
      <c r="G40" s="13">
        <v>7478572</v>
      </c>
      <c r="H40" s="13">
        <v>4826596</v>
      </c>
      <c r="I40" s="13">
        <v>7663211</v>
      </c>
      <c r="J40" s="13">
        <v>7755191</v>
      </c>
      <c r="K40" s="13">
        <f t="shared" ref="K40:K75" si="4">+J40-I40</f>
        <v>91980</v>
      </c>
      <c r="L40" s="15">
        <f t="shared" ref="L40:L75" si="5">+K40/I40</f>
        <v>1.2002801436630154E-2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944346</v>
      </c>
      <c r="G41" s="13">
        <v>982857</v>
      </c>
      <c r="H41" s="13">
        <v>640231</v>
      </c>
      <c r="I41" s="13">
        <v>973620</v>
      </c>
      <c r="J41" s="13">
        <v>973621</v>
      </c>
      <c r="K41" s="13">
        <f t="shared" si="4"/>
        <v>1</v>
      </c>
      <c r="L41" s="15">
        <f t="shared" si="5"/>
        <v>1.0270947597625357E-6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110883</v>
      </c>
      <c r="H42" s="13">
        <v>76899</v>
      </c>
      <c r="I42" s="13">
        <v>0</v>
      </c>
      <c r="J42" s="13">
        <v>10</v>
      </c>
      <c r="K42" s="13">
        <f t="shared" si="4"/>
        <v>10</v>
      </c>
      <c r="L42" s="15" t="s">
        <v>134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110883</v>
      </c>
      <c r="H43" s="13">
        <v>76899</v>
      </c>
      <c r="I43" s="13">
        <v>0</v>
      </c>
      <c r="J43" s="13">
        <v>10</v>
      </c>
      <c r="K43" s="13">
        <f t="shared" si="4"/>
        <v>10</v>
      </c>
      <c r="L43" s="15" t="s">
        <v>134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20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27" customHeight="1" x14ac:dyDescent="0.25">
      <c r="A45" s="11" t="s">
        <v>37</v>
      </c>
      <c r="B45" s="11" t="s">
        <v>59</v>
      </c>
      <c r="C45" s="11" t="s">
        <v>37</v>
      </c>
      <c r="D45" s="11" t="s">
        <v>37</v>
      </c>
      <c r="E45" s="12" t="s">
        <v>89</v>
      </c>
      <c r="F45" s="13">
        <v>10</v>
      </c>
      <c r="G45" s="13">
        <v>10</v>
      </c>
      <c r="H45" s="13">
        <v>0</v>
      </c>
      <c r="I45" s="13">
        <v>10</v>
      </c>
      <c r="J45" s="13">
        <v>10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43</v>
      </c>
      <c r="D46" s="11" t="s">
        <v>37</v>
      </c>
      <c r="E46" s="12" t="s">
        <v>44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64</v>
      </c>
      <c r="C47" s="11" t="s">
        <v>37</v>
      </c>
      <c r="D47" s="11" t="s">
        <v>37</v>
      </c>
      <c r="E47" s="12" t="s">
        <v>90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91</v>
      </c>
      <c r="B49" s="11" t="s">
        <v>37</v>
      </c>
      <c r="C49" s="11" t="s">
        <v>37</v>
      </c>
      <c r="D49" s="11" t="s">
        <v>37</v>
      </c>
      <c r="E49" s="12" t="s">
        <v>92</v>
      </c>
      <c r="F49" s="13">
        <v>141461</v>
      </c>
      <c r="G49" s="13">
        <v>141461</v>
      </c>
      <c r="H49" s="13">
        <v>0</v>
      </c>
      <c r="I49" s="13">
        <v>145846</v>
      </c>
      <c r="J49" s="13">
        <v>158659</v>
      </c>
      <c r="K49" s="13">
        <f t="shared" si="4"/>
        <v>12813</v>
      </c>
      <c r="L49" s="15">
        <f t="shared" si="5"/>
        <v>8.7852940773144275E-2</v>
      </c>
      <c r="M49" s="1"/>
    </row>
    <row r="50" spans="1:13" ht="15" customHeight="1" x14ac:dyDescent="0.25">
      <c r="A50" s="11" t="s">
        <v>37</v>
      </c>
      <c r="B50" s="11" t="s">
        <v>63</v>
      </c>
      <c r="C50" s="11" t="s">
        <v>37</v>
      </c>
      <c r="D50" s="11" t="s">
        <v>37</v>
      </c>
      <c r="E50" s="12" t="s">
        <v>93</v>
      </c>
      <c r="F50" s="13">
        <v>141461</v>
      </c>
      <c r="G50" s="13">
        <v>141461</v>
      </c>
      <c r="H50" s="13">
        <v>0</v>
      </c>
      <c r="I50" s="13">
        <v>145846</v>
      </c>
      <c r="J50" s="13">
        <v>158659</v>
      </c>
      <c r="K50" s="13">
        <f t="shared" si="4"/>
        <v>12813</v>
      </c>
      <c r="L50" s="15">
        <f t="shared" si="5"/>
        <v>8.7852940773144275E-2</v>
      </c>
      <c r="M50" s="1"/>
    </row>
    <row r="51" spans="1:13" ht="15" customHeight="1" x14ac:dyDescent="0.25">
      <c r="A51" s="11" t="s">
        <v>94</v>
      </c>
      <c r="B51" s="11" t="s">
        <v>37</v>
      </c>
      <c r="C51" s="11" t="s">
        <v>37</v>
      </c>
      <c r="D51" s="11" t="s">
        <v>37</v>
      </c>
      <c r="E51" s="12" t="s">
        <v>95</v>
      </c>
      <c r="F51" s="13">
        <v>10</v>
      </c>
      <c r="G51" s="13">
        <v>144511</v>
      </c>
      <c r="H51" s="13">
        <v>264267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27" customHeight="1" x14ac:dyDescent="0.25">
      <c r="A52" s="11" t="s">
        <v>37</v>
      </c>
      <c r="B52" s="11" t="s">
        <v>41</v>
      </c>
      <c r="C52" s="11" t="s">
        <v>37</v>
      </c>
      <c r="D52" s="11" t="s">
        <v>37</v>
      </c>
      <c r="E52" s="12" t="s">
        <v>96</v>
      </c>
      <c r="F52" s="13">
        <v>10</v>
      </c>
      <c r="G52" s="13">
        <v>144511</v>
      </c>
      <c r="H52" s="13">
        <v>264267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27" customHeight="1" x14ac:dyDescent="0.25">
      <c r="A53" s="11" t="s">
        <v>97</v>
      </c>
      <c r="B53" s="11" t="s">
        <v>37</v>
      </c>
      <c r="C53" s="11" t="s">
        <v>37</v>
      </c>
      <c r="D53" s="11" t="s">
        <v>37</v>
      </c>
      <c r="E53" s="12" t="s">
        <v>98</v>
      </c>
      <c r="F53" s="13">
        <v>3126</v>
      </c>
      <c r="G53" s="13">
        <v>2970</v>
      </c>
      <c r="H53" s="13">
        <v>2902</v>
      </c>
      <c r="I53" s="13">
        <v>3223</v>
      </c>
      <c r="J53" s="13">
        <v>10</v>
      </c>
      <c r="K53" s="13">
        <f t="shared" si="4"/>
        <v>-3213</v>
      </c>
      <c r="L53" s="15">
        <f t="shared" si="5"/>
        <v>-0.9968973006515669</v>
      </c>
      <c r="M53" s="1"/>
    </row>
    <row r="54" spans="1:13" ht="15" customHeight="1" x14ac:dyDescent="0.25">
      <c r="A54" s="11" t="s">
        <v>37</v>
      </c>
      <c r="B54" s="11" t="s">
        <v>14</v>
      </c>
      <c r="C54" s="11" t="s">
        <v>37</v>
      </c>
      <c r="D54" s="11" t="s">
        <v>37</v>
      </c>
      <c r="E54" s="12" t="s">
        <v>99</v>
      </c>
      <c r="F54" s="13">
        <v>0</v>
      </c>
      <c r="G54" s="13">
        <v>0</v>
      </c>
      <c r="H54" s="13">
        <v>0</v>
      </c>
      <c r="I54" s="13">
        <v>0</v>
      </c>
      <c r="J54" s="13">
        <v>10</v>
      </c>
      <c r="K54" s="13">
        <f t="shared" si="4"/>
        <v>10</v>
      </c>
      <c r="L54" s="15" t="s">
        <v>134</v>
      </c>
      <c r="M54" s="1"/>
    </row>
    <row r="55" spans="1:13" ht="15" customHeight="1" x14ac:dyDescent="0.25">
      <c r="A55" s="11" t="s">
        <v>37</v>
      </c>
      <c r="B55" s="11" t="s">
        <v>84</v>
      </c>
      <c r="C55" s="11" t="s">
        <v>37</v>
      </c>
      <c r="D55" s="11" t="s">
        <v>37</v>
      </c>
      <c r="E55" s="12" t="s">
        <v>100</v>
      </c>
      <c r="F55" s="13">
        <v>3126</v>
      </c>
      <c r="G55" s="13">
        <v>2970</v>
      </c>
      <c r="H55" s="13">
        <v>2902</v>
      </c>
      <c r="I55" s="13">
        <v>3223</v>
      </c>
      <c r="J55" s="13">
        <v>0</v>
      </c>
      <c r="K55" s="13">
        <f t="shared" si="4"/>
        <v>-3223</v>
      </c>
      <c r="L55" s="15">
        <f t="shared" si="5"/>
        <v>-1</v>
      </c>
      <c r="M55" s="1"/>
    </row>
    <row r="56" spans="1:13" ht="15" customHeight="1" x14ac:dyDescent="0.25">
      <c r="A56" s="11" t="s">
        <v>101</v>
      </c>
      <c r="B56" s="11" t="s">
        <v>37</v>
      </c>
      <c r="C56" s="11" t="s">
        <v>37</v>
      </c>
      <c r="D56" s="11" t="s">
        <v>37</v>
      </c>
      <c r="E56" s="12" t="s">
        <v>102</v>
      </c>
      <c r="F56" s="13">
        <v>30628977</v>
      </c>
      <c r="G56" s="13">
        <v>27628977</v>
      </c>
      <c r="H56" s="13">
        <v>11529540</v>
      </c>
      <c r="I56" s="13">
        <v>31578475</v>
      </c>
      <c r="J56" s="13">
        <v>25030745</v>
      </c>
      <c r="K56" s="13">
        <f t="shared" si="4"/>
        <v>-6547730</v>
      </c>
      <c r="L56" s="15">
        <f t="shared" si="5"/>
        <v>-0.20734788491211181</v>
      </c>
      <c r="M56" s="1"/>
    </row>
    <row r="57" spans="1:13" ht="15" customHeight="1" x14ac:dyDescent="0.25">
      <c r="A57" s="11" t="s">
        <v>37</v>
      </c>
      <c r="B57" s="11" t="s">
        <v>41</v>
      </c>
      <c r="C57" s="11" t="s">
        <v>37</v>
      </c>
      <c r="D57" s="11" t="s">
        <v>37</v>
      </c>
      <c r="E57" s="12" t="s">
        <v>103</v>
      </c>
      <c r="F57" s="13">
        <v>30628977</v>
      </c>
      <c r="G57" s="13">
        <v>27628977</v>
      </c>
      <c r="H57" s="13">
        <v>11529540</v>
      </c>
      <c r="I57" s="13">
        <v>31578475</v>
      </c>
      <c r="J57" s="13">
        <v>25030745</v>
      </c>
      <c r="K57" s="13">
        <f t="shared" si="4"/>
        <v>-6547730</v>
      </c>
      <c r="L57" s="15">
        <f t="shared" si="5"/>
        <v>-0.20734788491211181</v>
      </c>
      <c r="M57" s="1"/>
    </row>
    <row r="58" spans="1:13" ht="15" customHeight="1" x14ac:dyDescent="0.25">
      <c r="A58" s="11" t="s">
        <v>104</v>
      </c>
      <c r="B58" s="11" t="s">
        <v>37</v>
      </c>
      <c r="C58" s="11" t="s">
        <v>37</v>
      </c>
      <c r="D58" s="11" t="s">
        <v>37</v>
      </c>
      <c r="E58" s="12" t="s">
        <v>105</v>
      </c>
      <c r="F58" s="13">
        <v>105981764</v>
      </c>
      <c r="G58" s="13">
        <v>124896764</v>
      </c>
      <c r="H58" s="13">
        <v>124351990</v>
      </c>
      <c r="I58" s="13">
        <v>109267199</v>
      </c>
      <c r="J58" s="13">
        <v>200877122</v>
      </c>
      <c r="K58" s="13">
        <f t="shared" si="4"/>
        <v>91609923</v>
      </c>
      <c r="L58" s="15">
        <f t="shared" si="5"/>
        <v>0.83840277629885984</v>
      </c>
      <c r="M58" s="1"/>
    </row>
    <row r="59" spans="1:13" ht="15" customHeight="1" x14ac:dyDescent="0.25">
      <c r="A59" s="11" t="s">
        <v>37</v>
      </c>
      <c r="B59" s="11" t="s">
        <v>41</v>
      </c>
      <c r="C59" s="11" t="s">
        <v>37</v>
      </c>
      <c r="D59" s="11" t="s">
        <v>37</v>
      </c>
      <c r="E59" s="12" t="s">
        <v>69</v>
      </c>
      <c r="F59" s="13">
        <v>105981764</v>
      </c>
      <c r="G59" s="13">
        <v>124896764</v>
      </c>
      <c r="H59" s="13">
        <v>124351990</v>
      </c>
      <c r="I59" s="13">
        <v>109267199</v>
      </c>
      <c r="J59" s="13">
        <v>200877122</v>
      </c>
      <c r="K59" s="13">
        <f t="shared" si="4"/>
        <v>91609923</v>
      </c>
      <c r="L59" s="15">
        <f t="shared" si="5"/>
        <v>0.83840277629885984</v>
      </c>
      <c r="M59" s="1"/>
    </row>
    <row r="60" spans="1:13" ht="15" customHeight="1" x14ac:dyDescent="0.25">
      <c r="A60" s="11" t="s">
        <v>37</v>
      </c>
      <c r="B60" s="11" t="s">
        <v>37</v>
      </c>
      <c r="C60" s="11" t="s">
        <v>54</v>
      </c>
      <c r="D60" s="11" t="s">
        <v>37</v>
      </c>
      <c r="E60" s="12" t="s">
        <v>106</v>
      </c>
      <c r="F60" s="13">
        <v>105981764</v>
      </c>
      <c r="G60" s="13">
        <v>124896764</v>
      </c>
      <c r="H60" s="13">
        <v>124351990</v>
      </c>
      <c r="I60" s="13">
        <v>109267199</v>
      </c>
      <c r="J60" s="13">
        <v>200877122</v>
      </c>
      <c r="K60" s="13">
        <f t="shared" si="4"/>
        <v>91609923</v>
      </c>
      <c r="L60" s="15">
        <f t="shared" si="5"/>
        <v>0.83840277629885984</v>
      </c>
      <c r="M60" s="1"/>
    </row>
    <row r="61" spans="1:13" ht="15" customHeight="1" x14ac:dyDescent="0.25">
      <c r="A61" s="11" t="s">
        <v>107</v>
      </c>
      <c r="B61" s="11" t="s">
        <v>37</v>
      </c>
      <c r="C61" s="11" t="s">
        <v>37</v>
      </c>
      <c r="D61" s="11" t="s">
        <v>37</v>
      </c>
      <c r="E61" s="12" t="s">
        <v>108</v>
      </c>
      <c r="F61" s="13">
        <v>263292274</v>
      </c>
      <c r="G61" s="13">
        <v>263237933</v>
      </c>
      <c r="H61" s="13">
        <v>161882567</v>
      </c>
      <c r="I61" s="13">
        <v>271454333</v>
      </c>
      <c r="J61" s="13">
        <v>237880088</v>
      </c>
      <c r="K61" s="13">
        <f t="shared" si="4"/>
        <v>-33574245</v>
      </c>
      <c r="L61" s="15">
        <f t="shared" si="5"/>
        <v>-0.12368284797281169</v>
      </c>
      <c r="M61" s="1"/>
    </row>
    <row r="62" spans="1:13" ht="15" customHeight="1" x14ac:dyDescent="0.25">
      <c r="A62" s="11" t="s">
        <v>37</v>
      </c>
      <c r="B62" s="11" t="s">
        <v>14</v>
      </c>
      <c r="C62" s="11" t="s">
        <v>37</v>
      </c>
      <c r="D62" s="11" t="s">
        <v>37</v>
      </c>
      <c r="E62" s="12" t="s">
        <v>109</v>
      </c>
      <c r="F62" s="13">
        <v>263292274</v>
      </c>
      <c r="G62" s="13">
        <v>263033144</v>
      </c>
      <c r="H62" s="13">
        <v>161677778</v>
      </c>
      <c r="I62" s="13">
        <v>271454333</v>
      </c>
      <c r="J62" s="13">
        <v>237880088</v>
      </c>
      <c r="K62" s="13">
        <f t="shared" si="4"/>
        <v>-33574245</v>
      </c>
      <c r="L62" s="15">
        <f t="shared" si="5"/>
        <v>-0.12368284797281169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43</v>
      </c>
      <c r="D63" s="11" t="s">
        <v>37</v>
      </c>
      <c r="E63" s="12" t="s">
        <v>44</v>
      </c>
      <c r="F63" s="13">
        <v>10</v>
      </c>
      <c r="G63" s="13">
        <v>10</v>
      </c>
      <c r="H63" s="13">
        <v>0</v>
      </c>
      <c r="I63" s="13">
        <v>10</v>
      </c>
      <c r="J63" s="13">
        <v>10</v>
      </c>
      <c r="K63" s="14">
        <f t="shared" si="4"/>
        <v>0</v>
      </c>
      <c r="L63" s="15">
        <f t="shared" si="5"/>
        <v>0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110</v>
      </c>
      <c r="D64" s="11" t="s">
        <v>37</v>
      </c>
      <c r="E64" s="12" t="s">
        <v>111</v>
      </c>
      <c r="F64" s="13">
        <v>0</v>
      </c>
      <c r="G64" s="13">
        <v>21845</v>
      </c>
      <c r="H64" s="13">
        <v>10567</v>
      </c>
      <c r="I64" s="13">
        <v>0</v>
      </c>
      <c r="J64" s="13">
        <v>0</v>
      </c>
      <c r="K64" s="14">
        <f t="shared" si="4"/>
        <v>0</v>
      </c>
      <c r="L64" s="15" t="s">
        <v>134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112</v>
      </c>
      <c r="D65" s="11" t="s">
        <v>37</v>
      </c>
      <c r="E65" s="12" t="s">
        <v>113</v>
      </c>
      <c r="F65" s="13">
        <v>18341523</v>
      </c>
      <c r="G65" s="13">
        <v>18341523</v>
      </c>
      <c r="H65" s="13">
        <v>8792603</v>
      </c>
      <c r="I65" s="13">
        <v>18910110</v>
      </c>
      <c r="J65" s="13">
        <v>2648217</v>
      </c>
      <c r="K65" s="13">
        <f t="shared" si="4"/>
        <v>-16261893</v>
      </c>
      <c r="L65" s="15">
        <f t="shared" si="5"/>
        <v>-0.85995760997688542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114</v>
      </c>
      <c r="D66" s="11" t="s">
        <v>37</v>
      </c>
      <c r="E66" s="12" t="s">
        <v>115</v>
      </c>
      <c r="F66" s="13">
        <v>1935</v>
      </c>
      <c r="G66" s="13">
        <v>1935</v>
      </c>
      <c r="H66" s="13">
        <v>0</v>
      </c>
      <c r="I66" s="13">
        <v>1995</v>
      </c>
      <c r="J66" s="13">
        <v>1915</v>
      </c>
      <c r="K66" s="13">
        <f t="shared" si="4"/>
        <v>-80</v>
      </c>
      <c r="L66" s="15">
        <f t="shared" si="5"/>
        <v>-4.0100250626566414E-2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116</v>
      </c>
      <c r="D67" s="11" t="s">
        <v>37</v>
      </c>
      <c r="E67" s="12" t="s">
        <v>117</v>
      </c>
      <c r="F67" s="13">
        <v>39465232</v>
      </c>
      <c r="G67" s="13">
        <v>35929162</v>
      </c>
      <c r="H67" s="13">
        <v>16184523</v>
      </c>
      <c r="I67" s="13">
        <v>40688654</v>
      </c>
      <c r="J67" s="13">
        <v>21102862</v>
      </c>
      <c r="K67" s="13">
        <f t="shared" si="4"/>
        <v>-19585792</v>
      </c>
      <c r="L67" s="15">
        <f t="shared" si="5"/>
        <v>-0.48135757943725543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118</v>
      </c>
      <c r="D68" s="11" t="s">
        <v>37</v>
      </c>
      <c r="E68" s="12" t="s">
        <v>119</v>
      </c>
      <c r="F68" s="13">
        <v>127093262</v>
      </c>
      <c r="G68" s="13">
        <v>134163262</v>
      </c>
      <c r="H68" s="13">
        <v>84378071</v>
      </c>
      <c r="I68" s="13">
        <v>131033153</v>
      </c>
      <c r="J68" s="13">
        <v>140468597</v>
      </c>
      <c r="K68" s="13">
        <f t="shared" si="4"/>
        <v>9435444</v>
      </c>
      <c r="L68" s="15">
        <f t="shared" si="5"/>
        <v>7.200806653870262E-2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120</v>
      </c>
      <c r="D69" s="11" t="s">
        <v>37</v>
      </c>
      <c r="E69" s="12" t="s">
        <v>121</v>
      </c>
      <c r="F69" s="13">
        <v>20683481</v>
      </c>
      <c r="G69" s="13">
        <v>20683481</v>
      </c>
      <c r="H69" s="13">
        <v>16745218</v>
      </c>
      <c r="I69" s="13">
        <v>21324669</v>
      </c>
      <c r="J69" s="13">
        <v>30721794</v>
      </c>
      <c r="K69" s="13">
        <f t="shared" si="4"/>
        <v>9397125</v>
      </c>
      <c r="L69" s="15">
        <f t="shared" si="5"/>
        <v>0.44066920804257265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122</v>
      </c>
      <c r="D70" s="11" t="s">
        <v>37</v>
      </c>
      <c r="E70" s="12" t="s">
        <v>123</v>
      </c>
      <c r="F70" s="13">
        <v>25840722</v>
      </c>
      <c r="G70" s="13">
        <v>22340722</v>
      </c>
      <c r="H70" s="13">
        <v>12334253</v>
      </c>
      <c r="I70" s="13">
        <v>26641784</v>
      </c>
      <c r="J70" s="13">
        <v>21171375</v>
      </c>
      <c r="K70" s="13">
        <f t="shared" si="4"/>
        <v>-5470409</v>
      </c>
      <c r="L70" s="15">
        <f t="shared" si="5"/>
        <v>-0.20533193272642702</v>
      </c>
      <c r="M70" s="1"/>
    </row>
    <row r="71" spans="1:13" ht="27" customHeight="1" x14ac:dyDescent="0.25">
      <c r="A71" s="11" t="s">
        <v>37</v>
      </c>
      <c r="B71" s="11" t="s">
        <v>37</v>
      </c>
      <c r="C71" s="11" t="s">
        <v>124</v>
      </c>
      <c r="D71" s="11" t="s">
        <v>37</v>
      </c>
      <c r="E71" s="12" t="s">
        <v>125</v>
      </c>
      <c r="F71" s="13">
        <v>31866109</v>
      </c>
      <c r="G71" s="13">
        <v>31551204</v>
      </c>
      <c r="H71" s="13">
        <v>23232543</v>
      </c>
      <c r="I71" s="13">
        <v>32853958</v>
      </c>
      <c r="J71" s="13">
        <v>21765318</v>
      </c>
      <c r="K71" s="13">
        <f t="shared" si="4"/>
        <v>-11088640</v>
      </c>
      <c r="L71" s="15">
        <f t="shared" si="5"/>
        <v>-0.33751306311403939</v>
      </c>
      <c r="M71" s="1"/>
    </row>
    <row r="72" spans="1:13" ht="15" customHeight="1" x14ac:dyDescent="0.25">
      <c r="A72" s="11" t="s">
        <v>37</v>
      </c>
      <c r="B72" s="11" t="s">
        <v>52</v>
      </c>
      <c r="C72" s="11" t="s">
        <v>37</v>
      </c>
      <c r="D72" s="11" t="s">
        <v>37</v>
      </c>
      <c r="E72" s="12" t="s">
        <v>126</v>
      </c>
      <c r="F72" s="13">
        <v>0</v>
      </c>
      <c r="G72" s="13">
        <v>204789</v>
      </c>
      <c r="H72" s="13">
        <v>204789</v>
      </c>
      <c r="I72" s="13">
        <v>0</v>
      </c>
      <c r="J72" s="13">
        <v>0</v>
      </c>
      <c r="K72" s="14">
        <f t="shared" si="4"/>
        <v>0</v>
      </c>
      <c r="L72" s="15" t="s">
        <v>134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127</v>
      </c>
      <c r="D73" s="11" t="s">
        <v>37</v>
      </c>
      <c r="E73" s="12" t="s">
        <v>128</v>
      </c>
      <c r="F73" s="13">
        <v>0</v>
      </c>
      <c r="G73" s="13">
        <v>204789</v>
      </c>
      <c r="H73" s="13">
        <v>204789</v>
      </c>
      <c r="I73" s="13">
        <v>0</v>
      </c>
      <c r="J73" s="13">
        <v>0</v>
      </c>
      <c r="K73" s="14">
        <f t="shared" si="4"/>
        <v>0</v>
      </c>
      <c r="L73" s="15" t="s">
        <v>134</v>
      </c>
      <c r="M73" s="1"/>
    </row>
    <row r="74" spans="1:13" ht="15" customHeight="1" x14ac:dyDescent="0.25">
      <c r="A74" s="11" t="s">
        <v>129</v>
      </c>
      <c r="B74" s="11" t="s">
        <v>37</v>
      </c>
      <c r="C74" s="11" t="s">
        <v>37</v>
      </c>
      <c r="D74" s="11" t="s">
        <v>37</v>
      </c>
      <c r="E74" s="12" t="s">
        <v>130</v>
      </c>
      <c r="F74" s="13">
        <v>10</v>
      </c>
      <c r="G74" s="13">
        <v>10</v>
      </c>
      <c r="H74" s="13">
        <v>76421</v>
      </c>
      <c r="I74" s="13">
        <v>10</v>
      </c>
      <c r="J74" s="13">
        <v>10</v>
      </c>
      <c r="K74" s="14">
        <f t="shared" si="4"/>
        <v>0</v>
      </c>
      <c r="L74" s="15">
        <f t="shared" si="5"/>
        <v>0</v>
      </c>
      <c r="M74" s="1"/>
    </row>
    <row r="75" spans="1:13" ht="15" customHeight="1" x14ac:dyDescent="0.25">
      <c r="A75" s="11" t="s">
        <v>37</v>
      </c>
      <c r="B75" s="11" t="s">
        <v>55</v>
      </c>
      <c r="C75" s="11" t="s">
        <v>37</v>
      </c>
      <c r="D75" s="11" t="s">
        <v>37</v>
      </c>
      <c r="E75" s="12" t="s">
        <v>131</v>
      </c>
      <c r="F75" s="13">
        <v>10</v>
      </c>
      <c r="G75" s="13">
        <v>10</v>
      </c>
      <c r="H75" s="13">
        <v>76421</v>
      </c>
      <c r="I75" s="13">
        <v>10</v>
      </c>
      <c r="J75" s="13">
        <v>10</v>
      </c>
      <c r="K75" s="14">
        <f t="shared" si="4"/>
        <v>0</v>
      </c>
      <c r="L75" s="15">
        <f t="shared" si="5"/>
        <v>0</v>
      </c>
      <c r="M75" s="1"/>
    </row>
    <row r="76" spans="1:13" ht="1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"/>
    </row>
    <row r="77" spans="1:1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customHeight="1" x14ac:dyDescent="0.25">
      <c r="A78" s="34" t="s">
        <v>132</v>
      </c>
      <c r="B78" s="35"/>
      <c r="C78" s="35"/>
      <c r="D78" s="35"/>
      <c r="E78" s="35"/>
      <c r="F78" s="17">
        <v>302531964</v>
      </c>
      <c r="G78" s="17">
        <v>299586723</v>
      </c>
      <c r="H78" s="17">
        <v>179223002</v>
      </c>
      <c r="I78" s="17">
        <v>311672892</v>
      </c>
      <c r="J78" s="17">
        <v>271639695</v>
      </c>
      <c r="K78" s="17">
        <v>-40033197</v>
      </c>
      <c r="L78" s="18">
        <v>-0.12844619480092609</v>
      </c>
      <c r="M78" s="1"/>
    </row>
    <row r="79" spans="1:13" ht="15" customHeight="1" x14ac:dyDescent="0.25">
      <c r="A79" s="36" t="s">
        <v>133</v>
      </c>
      <c r="B79" s="37"/>
      <c r="C79" s="37"/>
      <c r="D79" s="37"/>
      <c r="E79" s="37"/>
      <c r="F79" s="37"/>
      <c r="G79" s="37"/>
      <c r="H79" s="37"/>
      <c r="I79" s="37"/>
      <c r="J79" s="37"/>
      <c r="K79" s="1"/>
      <c r="L79" s="1"/>
      <c r="M79" s="1"/>
    </row>
    <row r="80" spans="1:13" ht="5.0999999999999996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18">
    <mergeCell ref="K10:K11"/>
    <mergeCell ref="L10:L11"/>
    <mergeCell ref="A78:E78"/>
    <mergeCell ref="A79:J79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.7" right="0.7" top="0.75" bottom="0.75" header="0.3" footer="0.3"/>
  <pageSetup scale="82" fitToHeight="0" orientation="landscape" r:id="rId1"/>
  <rowBreaks count="3" manualBreakCount="3">
    <brk id="33" max="11" man="1"/>
    <brk id="52" max="11" man="1"/>
    <brk id="7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15</vt:lpstr>
      <vt:lpstr>'cuadro Comparativo analitico 15'!Área_de_impresión</vt:lpstr>
      <vt:lpstr>JR_PAGE_ANCHOR_14_1</vt:lpstr>
      <vt:lpstr>'cuadro Comparativo analitico 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2025-09-26T18:32:36Z</cp:lastPrinted>
  <dcterms:created xsi:type="dcterms:W3CDTF">2025-09-26T15:30:22Z</dcterms:created>
  <dcterms:modified xsi:type="dcterms:W3CDTF">2025-09-26T18:32:52Z</dcterms:modified>
</cp:coreProperties>
</file>