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ECA8DDCC-8DF0-4BB7-8847-8155BB6E22E8}" xr6:coauthVersionLast="47" xr6:coauthVersionMax="47" xr10:uidLastSave="{00000000-0000-0000-0000-000000000000}"/>
  <bookViews>
    <workbookView xWindow="28680" yWindow="-120" windowWidth="16440" windowHeight="28320" xr2:uid="{8E3E7DFF-B02D-4DFF-995A-D1368ABB3C93}"/>
  </bookViews>
  <sheets>
    <sheet name="cuadro Comparativo analitico 10" sheetId="1" r:id="rId1"/>
  </sheets>
  <definedNames>
    <definedName name="_xlnm.Print_Area" localSheetId="0">'cuadro Comparativo analitico 10'!$A$1:$M$82</definedName>
    <definedName name="JR_PAGE_ANCHOR_2_1">#REF!</definedName>
    <definedName name="JR_PAGE_ANCHOR_9_1">'cuadro Comparativo analitico 10'!$A$1</definedName>
    <definedName name="_xlnm.Print_Titles" localSheetId="0">'cuadro Comparativo analitico 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L77" i="1" s="1"/>
  <c r="K76" i="1"/>
  <c r="L76" i="1" s="1"/>
  <c r="K75" i="1"/>
  <c r="K74" i="1"/>
  <c r="K73" i="1"/>
  <c r="L72" i="1"/>
  <c r="K72" i="1"/>
  <c r="K71" i="1"/>
  <c r="L71" i="1" s="1"/>
  <c r="K70" i="1"/>
  <c r="L70" i="1" s="1"/>
  <c r="K69" i="1"/>
  <c r="L69" i="1" s="1"/>
  <c r="K68" i="1"/>
  <c r="L68" i="1" s="1"/>
  <c r="K67" i="1"/>
  <c r="L67" i="1" s="1"/>
  <c r="L66" i="1"/>
  <c r="K66" i="1"/>
  <c r="L65" i="1"/>
  <c r="K65" i="1"/>
  <c r="L64" i="1"/>
  <c r="K64" i="1"/>
  <c r="K63" i="1"/>
  <c r="L63" i="1" s="1"/>
  <c r="K62" i="1"/>
  <c r="L62" i="1" s="1"/>
  <c r="K61" i="1"/>
  <c r="L61" i="1" s="1"/>
  <c r="K60" i="1"/>
  <c r="L60" i="1" s="1"/>
  <c r="K59" i="1"/>
  <c r="L59" i="1" s="1"/>
  <c r="L58" i="1"/>
  <c r="K58" i="1"/>
  <c r="L57" i="1"/>
  <c r="K57" i="1"/>
  <c r="K56" i="1"/>
  <c r="K55" i="1"/>
  <c r="L55" i="1" s="1"/>
  <c r="K54" i="1"/>
  <c r="L54" i="1" s="1"/>
  <c r="K53" i="1"/>
  <c r="L53" i="1" s="1"/>
  <c r="K52" i="1"/>
  <c r="L52" i="1" s="1"/>
  <c r="K51" i="1"/>
  <c r="L51" i="1" s="1"/>
  <c r="L50" i="1"/>
  <c r="K50" i="1"/>
  <c r="L49" i="1"/>
  <c r="K49" i="1"/>
  <c r="L48" i="1"/>
  <c r="K48" i="1"/>
  <c r="K47" i="1"/>
  <c r="L47" i="1" s="1"/>
  <c r="K46" i="1"/>
  <c r="K45" i="1"/>
  <c r="K44" i="1"/>
  <c r="L44" i="1" s="1"/>
  <c r="K43" i="1"/>
  <c r="K42" i="1"/>
  <c r="L41" i="1"/>
  <c r="K41" i="1"/>
  <c r="K40" i="1"/>
  <c r="L40" i="1" s="1"/>
  <c r="L38" i="1"/>
  <c r="K38" i="1"/>
  <c r="K37" i="1"/>
  <c r="K36" i="1"/>
  <c r="L36" i="1" s="1"/>
  <c r="L35" i="1"/>
  <c r="K35" i="1"/>
  <c r="L34" i="1"/>
  <c r="K34" i="1"/>
  <c r="K33" i="1"/>
  <c r="L33" i="1" s="1"/>
  <c r="K32" i="1"/>
  <c r="L32" i="1" s="1"/>
  <c r="K31" i="1"/>
  <c r="L31" i="1" s="1"/>
  <c r="L30" i="1"/>
  <c r="K30" i="1"/>
  <c r="K29" i="1"/>
  <c r="L29" i="1" s="1"/>
  <c r="K28" i="1"/>
  <c r="L28" i="1" s="1"/>
  <c r="L27" i="1"/>
  <c r="K27" i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L19" i="1"/>
  <c r="K19" i="1"/>
  <c r="K18" i="1"/>
  <c r="L17" i="1"/>
  <c r="K17" i="1"/>
  <c r="K16" i="1"/>
  <c r="L16" i="1" s="1"/>
  <c r="K15" i="1"/>
  <c r="L15" i="1" s="1"/>
  <c r="L14" i="1"/>
  <c r="K14" i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<sst xmlns="http://schemas.openxmlformats.org/spreadsheetml/2006/main" count="383" uniqueCount="136">
  <si>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</si>
  <si>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</si>
  <si>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</si>
  <si>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</si>
  <si>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</si>
  <si>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</si>
  <si>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</si>
  <si>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</si>
  <si>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</si>
  <si>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ATACAMA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</si>
  <si>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</si>
  <si>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</si>
  <si>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</si>
  <si>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</si>
  <si>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</si>
  <si>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</si>
  <si>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</si>
  <si>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</si>
  <si>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</si>
  <si>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</si>
  <si>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</si>
  <si>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</si>
  <si>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</si>
  <si>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</si>
  <si>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</si>
  <si>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</si>
  <si>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</si>
  <si>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</si>
  <si>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</si>
  <si>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</si>
  <si>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</si>
  <si>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</si>
  <si>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</si>
  <si>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</si>
  <si>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</si>
  <si>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</si>
  <si>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</si>
  <si>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</si>
  <si>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</si>
  <si>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</si>
  <si>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</si>
  <si>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</si>
  <si>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</si>
  <si>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</si>
  <si>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</si>
  <si>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</si>
  <si>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</si>
  <si>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</si>
  <si>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</si>
  <si>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</si>
  <si>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</si>
  <si>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</si>
  <si>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</si>
  <si>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</si>
  <si>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</si>
  <si>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</si>
  <si>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</si>
  <si>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</si>
  <si>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</si>
  <si>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</si>
  <si>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</si>
  <si>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</si>
  <si>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</si>
  <si>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</si>
  <si>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</si>
  <si>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</si>
  <si>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</si>
  <si>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</si>
  <si>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</si>
  <si>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</si>
  <si>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</si>
  <si>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</si>
  <si>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</si>
  <si>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</si>
  <si>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</si>
  <si>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</si>
  <si>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</si>
  <si>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</si>
  <si>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</si>
  <si>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</si>
  <si>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</si>
  <si>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</si>
  <si>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</si>
  <si>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</si>
  <si>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</si>
  <si>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</si>
  <si>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</si>
  <si>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</si>
  <si>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</si>
  <si>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</si>
  <si>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DOM-PEH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</si>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</sst>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2C3F-9F4F-4411-B130-6100547F20CE}">
  <sheetPr>
    <outlinePr summaryBelow="0"/>
    <pageSetUpPr fitToPage="1"/>
  </sheetPr>
  <dimension ref="A1:M82"/>
  <sheetViews>
    <sheetView tabSelected="1" view="pageBreakPreview" zoomScale="95" zoomScaleNormal="100" zoomScaleSheetLayoutView="95" workbookViewId="0">
      <selection activeCell="L76" sqref="L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173485458</v>
      </c>
      <c r="G12" s="9">
        <v>172173059</v>
      </c>
      <c r="H12" s="9">
        <v>113711587</v>
      </c>
      <c r="I12" s="9">
        <v>178737151</v>
      </c>
      <c r="J12" s="9">
        <v>185336697</v>
      </c>
      <c r="K12" s="9">
        <f>J12-I12</f>
        <v>6599546</v>
      </c>
      <c r="L12" s="10">
        <f>(K12/I12)</f>
        <v>3.6923191194873639E-2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94930</v>
      </c>
      <c r="H13" s="13">
        <v>0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94930</v>
      </c>
      <c r="H14" s="13">
        <v>0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94920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20</v>
      </c>
      <c r="H17" s="13">
        <v>1283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10</v>
      </c>
      <c r="H18" s="13">
        <v>1283</v>
      </c>
      <c r="I18" s="13">
        <v>0</v>
      </c>
      <c r="J18" s="13">
        <v>20</v>
      </c>
      <c r="K18" s="13">
        <f t="shared" si="0"/>
        <v>20</v>
      </c>
      <c r="L18" s="15" t="s">
        <v>135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7068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7068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58139</v>
      </c>
      <c r="G23" s="13">
        <v>58139</v>
      </c>
      <c r="H23" s="13">
        <v>97967</v>
      </c>
      <c r="I23" s="13">
        <v>59941</v>
      </c>
      <c r="J23" s="13">
        <v>62506</v>
      </c>
      <c r="K23" s="13">
        <f t="shared" si="0"/>
        <v>2565</v>
      </c>
      <c r="L23" s="15">
        <f t="shared" si="1"/>
        <v>4.2792078877562936E-2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58108</v>
      </c>
      <c r="G24" s="13">
        <v>58108</v>
      </c>
      <c r="H24" s="13">
        <v>37838</v>
      </c>
      <c r="I24" s="13">
        <v>59909</v>
      </c>
      <c r="J24" s="13">
        <v>62486</v>
      </c>
      <c r="K24" s="13">
        <f t="shared" si="0"/>
        <v>2577</v>
      </c>
      <c r="L24" s="15">
        <f t="shared" si="1"/>
        <v>4.3015239780333503E-2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0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21</v>
      </c>
      <c r="G26" s="13">
        <v>21</v>
      </c>
      <c r="H26" s="13">
        <v>60129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143409129</v>
      </c>
      <c r="G27" s="13">
        <v>141884263</v>
      </c>
      <c r="H27" s="13">
        <v>73898085</v>
      </c>
      <c r="I27" s="13">
        <v>147729100</v>
      </c>
      <c r="J27" s="13">
        <v>137816652</v>
      </c>
      <c r="K27" s="13">
        <f t="shared" si="0"/>
        <v>-9912448</v>
      </c>
      <c r="L27" s="15">
        <f t="shared" si="1"/>
        <v>-6.7098818039235328E-2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143409129</v>
      </c>
      <c r="G28" s="13">
        <v>141884263</v>
      </c>
      <c r="H28" s="13">
        <v>73898085</v>
      </c>
      <c r="I28" s="13">
        <v>147729100</v>
      </c>
      <c r="J28" s="13">
        <v>137816652</v>
      </c>
      <c r="K28" s="13">
        <f t="shared" si="0"/>
        <v>-9912448</v>
      </c>
      <c r="L28" s="15">
        <f t="shared" si="1"/>
        <v>-6.7098818039235328E-2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29630173</v>
      </c>
      <c r="G29" s="13">
        <v>29630173</v>
      </c>
      <c r="H29" s="13">
        <v>39707184</v>
      </c>
      <c r="I29" s="13">
        <v>30548709</v>
      </c>
      <c r="J29" s="13">
        <v>47169334</v>
      </c>
      <c r="K29" s="13">
        <f t="shared" si="0"/>
        <v>16620625</v>
      </c>
      <c r="L29" s="15">
        <f t="shared" si="1"/>
        <v>0.54406963646156048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29630173</v>
      </c>
      <c r="G30" s="13">
        <v>29630173</v>
      </c>
      <c r="H30" s="13">
        <v>39707184</v>
      </c>
      <c r="I30" s="13">
        <v>30548709</v>
      </c>
      <c r="J30" s="13">
        <v>47169334</v>
      </c>
      <c r="K30" s="13">
        <f t="shared" si="0"/>
        <v>16620625</v>
      </c>
      <c r="L30" s="15">
        <f t="shared" si="1"/>
        <v>0.54406963646156048</v>
      </c>
      <c r="M30" s="1"/>
    </row>
    <row r="31" spans="1:13" ht="27" customHeight="1" x14ac:dyDescent="0.25">
      <c r="A31" s="11" t="s">
        <v>71</v>
      </c>
      <c r="B31" s="11" t="s">
        <v>37</v>
      </c>
      <c r="C31" s="11" t="s">
        <v>37</v>
      </c>
      <c r="D31" s="11" t="s">
        <v>37</v>
      </c>
      <c r="E31" s="12" t="s">
        <v>72</v>
      </c>
      <c r="F31" s="13">
        <v>367242</v>
      </c>
      <c r="G31" s="13">
        <v>484799</v>
      </c>
      <c r="H31" s="13">
        <v>0</v>
      </c>
      <c r="I31" s="13">
        <v>378626</v>
      </c>
      <c r="J31" s="13">
        <v>288115</v>
      </c>
      <c r="K31" s="13">
        <f t="shared" si="0"/>
        <v>-90511</v>
      </c>
      <c r="L31" s="15">
        <f t="shared" si="1"/>
        <v>-0.2390512009212257</v>
      </c>
      <c r="M31" s="1"/>
    </row>
    <row r="32" spans="1:13" ht="15" customHeight="1" x14ac:dyDescent="0.25">
      <c r="A32" s="11" t="s">
        <v>37</v>
      </c>
      <c r="B32" s="11" t="s">
        <v>41</v>
      </c>
      <c r="C32" s="11" t="s">
        <v>37</v>
      </c>
      <c r="D32" s="11" t="s">
        <v>37</v>
      </c>
      <c r="E32" s="12" t="s">
        <v>42</v>
      </c>
      <c r="F32" s="13">
        <v>10</v>
      </c>
      <c r="G32" s="13">
        <v>117577</v>
      </c>
      <c r="H32" s="13">
        <v>0</v>
      </c>
      <c r="I32" s="13">
        <v>10</v>
      </c>
      <c r="J32" s="13">
        <v>10</v>
      </c>
      <c r="K32" s="14">
        <f t="shared" si="0"/>
        <v>0</v>
      </c>
      <c r="L32" s="15">
        <f t="shared" si="1"/>
        <v>0</v>
      </c>
      <c r="M32" s="1"/>
    </row>
    <row r="33" spans="1:13" ht="15" customHeight="1" x14ac:dyDescent="0.25">
      <c r="A33" s="11" t="s">
        <v>37</v>
      </c>
      <c r="B33" s="11" t="s">
        <v>37</v>
      </c>
      <c r="C33" s="11" t="s">
        <v>43</v>
      </c>
      <c r="D33" s="11" t="s">
        <v>37</v>
      </c>
      <c r="E33" s="12" t="s">
        <v>44</v>
      </c>
      <c r="F33" s="13">
        <v>10</v>
      </c>
      <c r="G33" s="13">
        <v>117577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52</v>
      </c>
      <c r="C34" s="11" t="s">
        <v>37</v>
      </c>
      <c r="D34" s="11" t="s">
        <v>37</v>
      </c>
      <c r="E34" s="12" t="s">
        <v>73</v>
      </c>
      <c r="F34" s="13">
        <v>367232</v>
      </c>
      <c r="G34" s="13">
        <v>367222</v>
      </c>
      <c r="H34" s="13">
        <v>0</v>
      </c>
      <c r="I34" s="13">
        <v>378616</v>
      </c>
      <c r="J34" s="13">
        <v>288105</v>
      </c>
      <c r="K34" s="13">
        <f t="shared" si="0"/>
        <v>-90511</v>
      </c>
      <c r="L34" s="15">
        <f t="shared" si="1"/>
        <v>-0.23905751473788747</v>
      </c>
      <c r="M34" s="1"/>
    </row>
    <row r="35" spans="1:13" ht="15" customHeight="1" x14ac:dyDescent="0.25">
      <c r="A35" s="11" t="s">
        <v>37</v>
      </c>
      <c r="B35" s="11" t="s">
        <v>37</v>
      </c>
      <c r="C35" s="11" t="s">
        <v>50</v>
      </c>
      <c r="D35" s="11" t="s">
        <v>37</v>
      </c>
      <c r="E35" s="12" t="s">
        <v>74</v>
      </c>
      <c r="F35" s="13">
        <v>315882</v>
      </c>
      <c r="G35" s="13">
        <v>315872</v>
      </c>
      <c r="H35" s="13">
        <v>0</v>
      </c>
      <c r="I35" s="13">
        <v>325674</v>
      </c>
      <c r="J35" s="13">
        <v>227590</v>
      </c>
      <c r="K35" s="13">
        <f t="shared" si="0"/>
        <v>-98084</v>
      </c>
      <c r="L35" s="15">
        <f t="shared" si="1"/>
        <v>-0.30117233798215393</v>
      </c>
      <c r="M35" s="1"/>
    </row>
    <row r="36" spans="1:13" ht="27" customHeight="1" x14ac:dyDescent="0.25">
      <c r="A36" s="11" t="s">
        <v>37</v>
      </c>
      <c r="B36" s="11" t="s">
        <v>37</v>
      </c>
      <c r="C36" s="11" t="s">
        <v>54</v>
      </c>
      <c r="D36" s="11" t="s">
        <v>37</v>
      </c>
      <c r="E36" s="12" t="s">
        <v>75</v>
      </c>
      <c r="F36" s="13">
        <v>51350</v>
      </c>
      <c r="G36" s="13">
        <v>51350</v>
      </c>
      <c r="H36" s="13">
        <v>0</v>
      </c>
      <c r="I36" s="13">
        <v>52942</v>
      </c>
      <c r="J36" s="13">
        <v>23399</v>
      </c>
      <c r="K36" s="13">
        <f t="shared" si="0"/>
        <v>-29543</v>
      </c>
      <c r="L36" s="15">
        <f t="shared" si="1"/>
        <v>-0.55802576404367044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70</v>
      </c>
      <c r="D37" s="11" t="s">
        <v>37</v>
      </c>
      <c r="E37" s="12" t="s">
        <v>76</v>
      </c>
      <c r="F37" s="13">
        <v>0</v>
      </c>
      <c r="G37" s="13">
        <v>0</v>
      </c>
      <c r="H37" s="13">
        <v>0</v>
      </c>
      <c r="I37" s="13">
        <v>0</v>
      </c>
      <c r="J37" s="13">
        <v>37116</v>
      </c>
      <c r="K37" s="13">
        <f t="shared" si="0"/>
        <v>37116</v>
      </c>
      <c r="L37" s="15" t="s">
        <v>135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173485458</v>
      </c>
      <c r="G39" s="9">
        <v>172173059</v>
      </c>
      <c r="H39" s="9">
        <v>113814673</v>
      </c>
      <c r="I39" s="9">
        <v>178737151</v>
      </c>
      <c r="J39" s="9">
        <v>185336697</v>
      </c>
      <c r="K39" s="9">
        <f t="shared" ref="K39" si="2">J39-I39</f>
        <v>6599546</v>
      </c>
      <c r="L39" s="10">
        <f t="shared" ref="L39" si="3">(K39/I39)</f>
        <v>3.6923191194873639E-2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4075971</v>
      </c>
      <c r="G40" s="13">
        <v>3954861</v>
      </c>
      <c r="H40" s="13">
        <v>2596617</v>
      </c>
      <c r="I40" s="13">
        <v>4075971</v>
      </c>
      <c r="J40" s="13">
        <v>4149239</v>
      </c>
      <c r="K40" s="13">
        <f t="shared" ref="K40:K77" si="4">+J40-I40</f>
        <v>73268</v>
      </c>
      <c r="L40" s="15">
        <f t="shared" ref="L40:L77" si="5">+K40/I40</f>
        <v>1.7975594036365814E-2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466740</v>
      </c>
      <c r="G41" s="13">
        <v>617375</v>
      </c>
      <c r="H41" s="13">
        <v>407170</v>
      </c>
      <c r="I41" s="13">
        <v>481209</v>
      </c>
      <c r="J41" s="13">
        <v>481209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11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0</v>
      </c>
      <c r="G42" s="13">
        <v>52631</v>
      </c>
      <c r="H42" s="13">
        <v>52631</v>
      </c>
      <c r="I42" s="13">
        <v>0</v>
      </c>
      <c r="J42" s="13">
        <v>10</v>
      </c>
      <c r="K42" s="13">
        <f t="shared" si="4"/>
        <v>10</v>
      </c>
      <c r="L42" s="15" t="s">
        <v>135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86</v>
      </c>
      <c r="F43" s="13">
        <v>0</v>
      </c>
      <c r="G43" s="13">
        <v>52631</v>
      </c>
      <c r="H43" s="13">
        <v>52631</v>
      </c>
      <c r="I43" s="13">
        <v>0</v>
      </c>
      <c r="J43" s="13">
        <v>10</v>
      </c>
      <c r="K43" s="13">
        <f t="shared" si="4"/>
        <v>10</v>
      </c>
      <c r="L43" s="15" t="s">
        <v>135</v>
      </c>
      <c r="M43" s="1"/>
    </row>
    <row r="44" spans="1:13" ht="15" customHeight="1" x14ac:dyDescent="0.25">
      <c r="A44" s="11" t="s">
        <v>87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125520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15" customHeight="1" x14ac:dyDescent="0.25">
      <c r="A45" s="11" t="s">
        <v>37</v>
      </c>
      <c r="B45" s="11" t="s">
        <v>52</v>
      </c>
      <c r="C45" s="11" t="s">
        <v>37</v>
      </c>
      <c r="D45" s="11" t="s">
        <v>37</v>
      </c>
      <c r="E45" s="12" t="s">
        <v>88</v>
      </c>
      <c r="F45" s="13">
        <v>0</v>
      </c>
      <c r="G45" s="13">
        <v>30600</v>
      </c>
      <c r="H45" s="13">
        <v>0</v>
      </c>
      <c r="I45" s="13">
        <v>0</v>
      </c>
      <c r="J45" s="13">
        <v>0</v>
      </c>
      <c r="K45" s="14">
        <f t="shared" si="4"/>
        <v>0</v>
      </c>
      <c r="L45" s="15" t="s">
        <v>135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89</v>
      </c>
      <c r="D46" s="11" t="s">
        <v>37</v>
      </c>
      <c r="E46" s="12" t="s">
        <v>90</v>
      </c>
      <c r="F46" s="13">
        <v>0</v>
      </c>
      <c r="G46" s="13">
        <v>30600</v>
      </c>
      <c r="H46" s="13">
        <v>0</v>
      </c>
      <c r="I46" s="13">
        <v>0</v>
      </c>
      <c r="J46" s="13">
        <v>0</v>
      </c>
      <c r="K46" s="14">
        <f t="shared" si="4"/>
        <v>0</v>
      </c>
      <c r="L46" s="15" t="s">
        <v>135</v>
      </c>
      <c r="M46" s="1"/>
    </row>
    <row r="47" spans="1:13" ht="27" customHeight="1" x14ac:dyDescent="0.25">
      <c r="A47" s="11" t="s">
        <v>37</v>
      </c>
      <c r="B47" s="11" t="s">
        <v>59</v>
      </c>
      <c r="C47" s="11" t="s">
        <v>37</v>
      </c>
      <c r="D47" s="11" t="s">
        <v>37</v>
      </c>
      <c r="E47" s="12" t="s">
        <v>91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64</v>
      </c>
      <c r="C49" s="11" t="s">
        <v>37</v>
      </c>
      <c r="D49" s="11" t="s">
        <v>37</v>
      </c>
      <c r="E49" s="12" t="s">
        <v>92</v>
      </c>
      <c r="F49" s="13">
        <v>10</v>
      </c>
      <c r="G49" s="13">
        <v>94910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37</v>
      </c>
      <c r="C50" s="11" t="s">
        <v>43</v>
      </c>
      <c r="D50" s="11" t="s">
        <v>37</v>
      </c>
      <c r="E50" s="12" t="s">
        <v>44</v>
      </c>
      <c r="F50" s="13">
        <v>10</v>
      </c>
      <c r="G50" s="13">
        <v>94910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93</v>
      </c>
      <c r="B51" s="11" t="s">
        <v>37</v>
      </c>
      <c r="C51" s="11" t="s">
        <v>37</v>
      </c>
      <c r="D51" s="11" t="s">
        <v>37</v>
      </c>
      <c r="E51" s="12" t="s">
        <v>94</v>
      </c>
      <c r="F51" s="13">
        <v>55713</v>
      </c>
      <c r="G51" s="13">
        <v>55713</v>
      </c>
      <c r="H51" s="13">
        <v>0</v>
      </c>
      <c r="I51" s="13">
        <v>57440</v>
      </c>
      <c r="J51" s="13">
        <v>62486</v>
      </c>
      <c r="K51" s="13">
        <f t="shared" si="4"/>
        <v>5046</v>
      </c>
      <c r="L51" s="15">
        <f t="shared" si="5"/>
        <v>8.7848189415041786E-2</v>
      </c>
      <c r="M51" s="1"/>
    </row>
    <row r="52" spans="1:13" ht="15" customHeight="1" x14ac:dyDescent="0.25">
      <c r="A52" s="11" t="s">
        <v>37</v>
      </c>
      <c r="B52" s="11" t="s">
        <v>63</v>
      </c>
      <c r="C52" s="11" t="s">
        <v>37</v>
      </c>
      <c r="D52" s="11" t="s">
        <v>37</v>
      </c>
      <c r="E52" s="12" t="s">
        <v>95</v>
      </c>
      <c r="F52" s="13">
        <v>55713</v>
      </c>
      <c r="G52" s="13">
        <v>55713</v>
      </c>
      <c r="H52" s="13">
        <v>0</v>
      </c>
      <c r="I52" s="13">
        <v>57440</v>
      </c>
      <c r="J52" s="13">
        <v>62486</v>
      </c>
      <c r="K52" s="13">
        <f t="shared" si="4"/>
        <v>5046</v>
      </c>
      <c r="L52" s="15">
        <f t="shared" si="5"/>
        <v>8.7848189415041786E-2</v>
      </c>
      <c r="M52" s="1"/>
    </row>
    <row r="53" spans="1:13" ht="15" customHeight="1" x14ac:dyDescent="0.25">
      <c r="A53" s="11" t="s">
        <v>96</v>
      </c>
      <c r="B53" s="11" t="s">
        <v>37</v>
      </c>
      <c r="C53" s="11" t="s">
        <v>37</v>
      </c>
      <c r="D53" s="11" t="s">
        <v>37</v>
      </c>
      <c r="E53" s="12" t="s">
        <v>97</v>
      </c>
      <c r="F53" s="13">
        <v>10</v>
      </c>
      <c r="G53" s="13">
        <v>10</v>
      </c>
      <c r="H53" s="13">
        <v>0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27" customHeight="1" x14ac:dyDescent="0.25">
      <c r="A54" s="11" t="s">
        <v>37</v>
      </c>
      <c r="B54" s="11" t="s">
        <v>41</v>
      </c>
      <c r="C54" s="11" t="s">
        <v>37</v>
      </c>
      <c r="D54" s="11" t="s">
        <v>37</v>
      </c>
      <c r="E54" s="12" t="s">
        <v>98</v>
      </c>
      <c r="F54" s="13">
        <v>10</v>
      </c>
      <c r="G54" s="13">
        <v>10</v>
      </c>
      <c r="H54" s="13">
        <v>0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99</v>
      </c>
      <c r="B55" s="11" t="s">
        <v>37</v>
      </c>
      <c r="C55" s="11" t="s">
        <v>37</v>
      </c>
      <c r="D55" s="11" t="s">
        <v>37</v>
      </c>
      <c r="E55" s="12" t="s">
        <v>100</v>
      </c>
      <c r="F55" s="13">
        <v>6884</v>
      </c>
      <c r="G55" s="13">
        <v>6540</v>
      </c>
      <c r="H55" s="13">
        <v>6540</v>
      </c>
      <c r="I55" s="13">
        <v>7097</v>
      </c>
      <c r="J55" s="13">
        <v>10</v>
      </c>
      <c r="K55" s="13">
        <f t="shared" si="4"/>
        <v>-7087</v>
      </c>
      <c r="L55" s="15">
        <f t="shared" si="5"/>
        <v>-0.99859095392419328</v>
      </c>
      <c r="M55" s="1"/>
    </row>
    <row r="56" spans="1:13" ht="15" customHeight="1" x14ac:dyDescent="0.25">
      <c r="A56" s="11" t="s">
        <v>37</v>
      </c>
      <c r="B56" s="11" t="s">
        <v>14</v>
      </c>
      <c r="C56" s="11" t="s">
        <v>37</v>
      </c>
      <c r="D56" s="11" t="s">
        <v>37</v>
      </c>
      <c r="E56" s="12" t="s">
        <v>101</v>
      </c>
      <c r="F56" s="13">
        <v>0</v>
      </c>
      <c r="G56" s="13">
        <v>0</v>
      </c>
      <c r="H56" s="13">
        <v>0</v>
      </c>
      <c r="I56" s="13">
        <v>0</v>
      </c>
      <c r="J56" s="13">
        <v>10</v>
      </c>
      <c r="K56" s="13">
        <f t="shared" si="4"/>
        <v>10</v>
      </c>
      <c r="L56" s="15" t="s">
        <v>135</v>
      </c>
      <c r="M56" s="1"/>
    </row>
    <row r="57" spans="1:13" ht="15" customHeight="1" x14ac:dyDescent="0.25">
      <c r="A57" s="11" t="s">
        <v>37</v>
      </c>
      <c r="B57" s="11" t="s">
        <v>84</v>
      </c>
      <c r="C57" s="11" t="s">
        <v>37</v>
      </c>
      <c r="D57" s="11" t="s">
        <v>37</v>
      </c>
      <c r="E57" s="12" t="s">
        <v>102</v>
      </c>
      <c r="F57" s="13">
        <v>6884</v>
      </c>
      <c r="G57" s="13">
        <v>6540</v>
      </c>
      <c r="H57" s="13">
        <v>6540</v>
      </c>
      <c r="I57" s="13">
        <v>7097</v>
      </c>
      <c r="J57" s="13">
        <v>0</v>
      </c>
      <c r="K57" s="13">
        <f t="shared" si="4"/>
        <v>-7097</v>
      </c>
      <c r="L57" s="15">
        <f t="shared" si="5"/>
        <v>-1</v>
      </c>
      <c r="M57" s="1"/>
    </row>
    <row r="58" spans="1:13" ht="15" customHeight="1" x14ac:dyDescent="0.25">
      <c r="A58" s="11" t="s">
        <v>103</v>
      </c>
      <c r="B58" s="11" t="s">
        <v>37</v>
      </c>
      <c r="C58" s="11" t="s">
        <v>37</v>
      </c>
      <c r="D58" s="11" t="s">
        <v>37</v>
      </c>
      <c r="E58" s="12" t="s">
        <v>104</v>
      </c>
      <c r="F58" s="13">
        <v>24183340</v>
      </c>
      <c r="G58" s="13">
        <v>20536162</v>
      </c>
      <c r="H58" s="13">
        <v>9187072</v>
      </c>
      <c r="I58" s="13">
        <v>24933024</v>
      </c>
      <c r="J58" s="13">
        <v>9416801</v>
      </c>
      <c r="K58" s="13">
        <f t="shared" si="4"/>
        <v>-15516223</v>
      </c>
      <c r="L58" s="15">
        <f t="shared" si="5"/>
        <v>-0.6223161298043911</v>
      </c>
      <c r="M58" s="1"/>
    </row>
    <row r="59" spans="1:13" ht="15" customHeight="1" x14ac:dyDescent="0.25">
      <c r="A59" s="11" t="s">
        <v>37</v>
      </c>
      <c r="B59" s="11" t="s">
        <v>41</v>
      </c>
      <c r="C59" s="11" t="s">
        <v>37</v>
      </c>
      <c r="D59" s="11" t="s">
        <v>37</v>
      </c>
      <c r="E59" s="12" t="s">
        <v>105</v>
      </c>
      <c r="F59" s="13">
        <v>24183340</v>
      </c>
      <c r="G59" s="13">
        <v>20536162</v>
      </c>
      <c r="H59" s="13">
        <v>9187072</v>
      </c>
      <c r="I59" s="13">
        <v>24933024</v>
      </c>
      <c r="J59" s="13">
        <v>9416801</v>
      </c>
      <c r="K59" s="13">
        <f t="shared" si="4"/>
        <v>-15516223</v>
      </c>
      <c r="L59" s="15">
        <f t="shared" si="5"/>
        <v>-0.6223161298043911</v>
      </c>
      <c r="M59" s="1"/>
    </row>
    <row r="60" spans="1:13" ht="15" customHeight="1" x14ac:dyDescent="0.25">
      <c r="A60" s="11" t="s">
        <v>106</v>
      </c>
      <c r="B60" s="11" t="s">
        <v>37</v>
      </c>
      <c r="C60" s="11" t="s">
        <v>37</v>
      </c>
      <c r="D60" s="11" t="s">
        <v>37</v>
      </c>
      <c r="E60" s="12" t="s">
        <v>107</v>
      </c>
      <c r="F60" s="13">
        <v>51765289</v>
      </c>
      <c r="G60" s="13">
        <v>54265289</v>
      </c>
      <c r="H60" s="13">
        <v>44468833</v>
      </c>
      <c r="I60" s="13">
        <v>53370013</v>
      </c>
      <c r="J60" s="13">
        <v>81476858</v>
      </c>
      <c r="K60" s="13">
        <f t="shared" si="4"/>
        <v>28106845</v>
      </c>
      <c r="L60" s="15">
        <f t="shared" si="5"/>
        <v>0.52664114959087605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69</v>
      </c>
      <c r="F61" s="13">
        <v>51765289</v>
      </c>
      <c r="G61" s="13">
        <v>54265289</v>
      </c>
      <c r="H61" s="13">
        <v>44468833</v>
      </c>
      <c r="I61" s="13">
        <v>53370013</v>
      </c>
      <c r="J61" s="13">
        <v>81476858</v>
      </c>
      <c r="K61" s="13">
        <f t="shared" si="4"/>
        <v>28106845</v>
      </c>
      <c r="L61" s="15">
        <f t="shared" si="5"/>
        <v>0.52664114959087605</v>
      </c>
      <c r="M61" s="1"/>
    </row>
    <row r="62" spans="1:13" ht="15" customHeight="1" x14ac:dyDescent="0.25">
      <c r="A62" s="11" t="s">
        <v>37</v>
      </c>
      <c r="B62" s="11" t="s">
        <v>37</v>
      </c>
      <c r="C62" s="11" t="s">
        <v>54</v>
      </c>
      <c r="D62" s="11" t="s">
        <v>37</v>
      </c>
      <c r="E62" s="12" t="s">
        <v>108</v>
      </c>
      <c r="F62" s="13">
        <v>51765289</v>
      </c>
      <c r="G62" s="13">
        <v>54265289</v>
      </c>
      <c r="H62" s="13">
        <v>44468833</v>
      </c>
      <c r="I62" s="13">
        <v>53370013</v>
      </c>
      <c r="J62" s="13">
        <v>81476858</v>
      </c>
      <c r="K62" s="13">
        <f t="shared" si="4"/>
        <v>28106845</v>
      </c>
      <c r="L62" s="15">
        <f t="shared" si="5"/>
        <v>0.52664114959087605</v>
      </c>
      <c r="M62" s="1"/>
    </row>
    <row r="63" spans="1:13" ht="15" customHeight="1" x14ac:dyDescent="0.25">
      <c r="A63" s="11" t="s">
        <v>109</v>
      </c>
      <c r="B63" s="11" t="s">
        <v>37</v>
      </c>
      <c r="C63" s="11" t="s">
        <v>37</v>
      </c>
      <c r="D63" s="11" t="s">
        <v>37</v>
      </c>
      <c r="E63" s="12" t="s">
        <v>110</v>
      </c>
      <c r="F63" s="13">
        <v>92931481</v>
      </c>
      <c r="G63" s="13">
        <v>92558948</v>
      </c>
      <c r="H63" s="13">
        <v>57095810</v>
      </c>
      <c r="I63" s="13">
        <v>95812357</v>
      </c>
      <c r="J63" s="13">
        <v>89750044</v>
      </c>
      <c r="K63" s="13">
        <f t="shared" si="4"/>
        <v>-6062313</v>
      </c>
      <c r="L63" s="15">
        <f t="shared" si="5"/>
        <v>-6.3272767624326376E-2</v>
      </c>
      <c r="M63" s="1"/>
    </row>
    <row r="64" spans="1:13" ht="15" customHeight="1" x14ac:dyDescent="0.25">
      <c r="A64" s="11" t="s">
        <v>37</v>
      </c>
      <c r="B64" s="11" t="s">
        <v>14</v>
      </c>
      <c r="C64" s="11" t="s">
        <v>37</v>
      </c>
      <c r="D64" s="11" t="s">
        <v>37</v>
      </c>
      <c r="E64" s="12" t="s">
        <v>111</v>
      </c>
      <c r="F64" s="13">
        <v>92931481</v>
      </c>
      <c r="G64" s="13">
        <v>92171384</v>
      </c>
      <c r="H64" s="13">
        <v>56708247</v>
      </c>
      <c r="I64" s="13">
        <v>95812357</v>
      </c>
      <c r="J64" s="13">
        <v>89750044</v>
      </c>
      <c r="K64" s="13">
        <f t="shared" si="4"/>
        <v>-6062313</v>
      </c>
      <c r="L64" s="15">
        <f t="shared" si="5"/>
        <v>-6.3272767624326376E-2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43</v>
      </c>
      <c r="D65" s="11" t="s">
        <v>37</v>
      </c>
      <c r="E65" s="12" t="s">
        <v>44</v>
      </c>
      <c r="F65" s="13">
        <v>10</v>
      </c>
      <c r="G65" s="13">
        <v>117577</v>
      </c>
      <c r="H65" s="13">
        <v>0</v>
      </c>
      <c r="I65" s="13">
        <v>10</v>
      </c>
      <c r="J65" s="13">
        <v>10</v>
      </c>
      <c r="K65" s="14">
        <f t="shared" si="4"/>
        <v>0</v>
      </c>
      <c r="L65" s="15">
        <f t="shared" si="5"/>
        <v>0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112</v>
      </c>
      <c r="D66" s="11" t="s">
        <v>37</v>
      </c>
      <c r="E66" s="12" t="s">
        <v>113</v>
      </c>
      <c r="F66" s="13">
        <v>157594</v>
      </c>
      <c r="G66" s="13">
        <v>157594</v>
      </c>
      <c r="H66" s="13">
        <v>62685</v>
      </c>
      <c r="I66" s="13">
        <v>162479</v>
      </c>
      <c r="J66" s="13">
        <v>165295</v>
      </c>
      <c r="K66" s="13">
        <f t="shared" si="4"/>
        <v>2816</v>
      </c>
      <c r="L66" s="15">
        <f t="shared" si="5"/>
        <v>1.7331470528499069E-2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1480</v>
      </c>
      <c r="G67" s="13">
        <v>1480</v>
      </c>
      <c r="H67" s="13">
        <v>0</v>
      </c>
      <c r="I67" s="13">
        <v>1526</v>
      </c>
      <c r="J67" s="13">
        <v>1464</v>
      </c>
      <c r="K67" s="13">
        <f t="shared" si="4"/>
        <v>-62</v>
      </c>
      <c r="L67" s="15">
        <f t="shared" si="5"/>
        <v>-4.0629095674967232E-2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7895154</v>
      </c>
      <c r="G68" s="13">
        <v>7886040</v>
      </c>
      <c r="H68" s="13">
        <v>6089229</v>
      </c>
      <c r="I68" s="13">
        <v>8139904</v>
      </c>
      <c r="J68" s="13">
        <v>5022562</v>
      </c>
      <c r="K68" s="13">
        <f t="shared" si="4"/>
        <v>-3117342</v>
      </c>
      <c r="L68" s="15">
        <f t="shared" si="5"/>
        <v>-0.38297036426965231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72818116</v>
      </c>
      <c r="G69" s="13">
        <v>71978973</v>
      </c>
      <c r="H69" s="13">
        <v>41838732</v>
      </c>
      <c r="I69" s="13">
        <v>75075478</v>
      </c>
      <c r="J69" s="13">
        <v>68318684</v>
      </c>
      <c r="K69" s="13">
        <f t="shared" si="4"/>
        <v>-6756794</v>
      </c>
      <c r="L69" s="15">
        <f t="shared" si="5"/>
        <v>-9.0000013053529948E-2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2547291</v>
      </c>
      <c r="G70" s="13">
        <v>2547291</v>
      </c>
      <c r="H70" s="13">
        <v>1415433</v>
      </c>
      <c r="I70" s="13">
        <v>2626257</v>
      </c>
      <c r="J70" s="13">
        <v>3256990</v>
      </c>
      <c r="K70" s="13">
        <f t="shared" si="4"/>
        <v>630733</v>
      </c>
      <c r="L70" s="15">
        <f t="shared" si="5"/>
        <v>0.24016423373645457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1388269</v>
      </c>
      <c r="G71" s="13">
        <v>1373827</v>
      </c>
      <c r="H71" s="13">
        <v>372008</v>
      </c>
      <c r="I71" s="13">
        <v>1431305</v>
      </c>
      <c r="J71" s="13">
        <v>1095393</v>
      </c>
      <c r="K71" s="13">
        <f t="shared" si="4"/>
        <v>-335912</v>
      </c>
      <c r="L71" s="15">
        <f t="shared" si="5"/>
        <v>-0.23468932198238671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8123567</v>
      </c>
      <c r="G72" s="13">
        <v>8108602</v>
      </c>
      <c r="H72" s="13">
        <v>6930160</v>
      </c>
      <c r="I72" s="13">
        <v>8375398</v>
      </c>
      <c r="J72" s="13">
        <v>11889646</v>
      </c>
      <c r="K72" s="13">
        <f t="shared" si="4"/>
        <v>3514248</v>
      </c>
      <c r="L72" s="15">
        <f t="shared" si="5"/>
        <v>0.41959176149002114</v>
      </c>
      <c r="M72" s="1"/>
    </row>
    <row r="73" spans="1:13" ht="15" customHeight="1" x14ac:dyDescent="0.25">
      <c r="A73" s="11" t="s">
        <v>37</v>
      </c>
      <c r="B73" s="11" t="s">
        <v>52</v>
      </c>
      <c r="C73" s="11" t="s">
        <v>37</v>
      </c>
      <c r="D73" s="11" t="s">
        <v>37</v>
      </c>
      <c r="E73" s="12" t="s">
        <v>88</v>
      </c>
      <c r="F73" s="13">
        <v>0</v>
      </c>
      <c r="G73" s="13">
        <v>387564</v>
      </c>
      <c r="H73" s="13">
        <v>387563</v>
      </c>
      <c r="I73" s="13">
        <v>0</v>
      </c>
      <c r="J73" s="13">
        <v>0</v>
      </c>
      <c r="K73" s="14">
        <f t="shared" si="4"/>
        <v>0</v>
      </c>
      <c r="L73" s="15" t="s">
        <v>135</v>
      </c>
      <c r="M73" s="1"/>
    </row>
    <row r="74" spans="1:13" ht="27" customHeight="1" x14ac:dyDescent="0.25">
      <c r="A74" s="11" t="s">
        <v>37</v>
      </c>
      <c r="B74" s="11" t="s">
        <v>37</v>
      </c>
      <c r="C74" s="11" t="s">
        <v>126</v>
      </c>
      <c r="D74" s="11" t="s">
        <v>37</v>
      </c>
      <c r="E74" s="12" t="s">
        <v>127</v>
      </c>
      <c r="F74" s="13">
        <v>0</v>
      </c>
      <c r="G74" s="13">
        <v>164400</v>
      </c>
      <c r="H74" s="13">
        <v>164400</v>
      </c>
      <c r="I74" s="13">
        <v>0</v>
      </c>
      <c r="J74" s="13">
        <v>0</v>
      </c>
      <c r="K74" s="14">
        <f t="shared" si="4"/>
        <v>0</v>
      </c>
      <c r="L74" s="15" t="s">
        <v>135</v>
      </c>
      <c r="M74" s="1"/>
    </row>
    <row r="75" spans="1:13" ht="15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223164</v>
      </c>
      <c r="H75" s="13">
        <v>223163</v>
      </c>
      <c r="I75" s="13">
        <v>0</v>
      </c>
      <c r="J75" s="13">
        <v>0</v>
      </c>
      <c r="K75" s="14">
        <f t="shared" si="4"/>
        <v>0</v>
      </c>
      <c r="L75" s="15" t="s">
        <v>135</v>
      </c>
      <c r="M75" s="1"/>
    </row>
    <row r="76" spans="1:13" ht="15" customHeight="1" x14ac:dyDescent="0.25">
      <c r="A76" s="11" t="s">
        <v>130</v>
      </c>
      <c r="B76" s="11" t="s">
        <v>37</v>
      </c>
      <c r="C76" s="11" t="s">
        <v>37</v>
      </c>
      <c r="D76" s="11" t="s">
        <v>37</v>
      </c>
      <c r="E76" s="12" t="s">
        <v>131</v>
      </c>
      <c r="F76" s="13">
        <v>10</v>
      </c>
      <c r="G76" s="13">
        <v>10</v>
      </c>
      <c r="H76" s="13">
        <v>0</v>
      </c>
      <c r="I76" s="13">
        <v>10</v>
      </c>
      <c r="J76" s="13">
        <v>10</v>
      </c>
      <c r="K76" s="14">
        <f t="shared" si="4"/>
        <v>0</v>
      </c>
      <c r="L76" s="15">
        <f t="shared" si="5"/>
        <v>0</v>
      </c>
      <c r="M76" s="1"/>
    </row>
    <row r="77" spans="1:13" ht="15" customHeight="1" x14ac:dyDescent="0.25">
      <c r="A77" s="11" t="s">
        <v>37</v>
      </c>
      <c r="B77" s="11" t="s">
        <v>55</v>
      </c>
      <c r="C77" s="11" t="s">
        <v>37</v>
      </c>
      <c r="D77" s="11" t="s">
        <v>37</v>
      </c>
      <c r="E77" s="12" t="s">
        <v>132</v>
      </c>
      <c r="F77" s="13">
        <v>10</v>
      </c>
      <c r="G77" s="13">
        <v>10</v>
      </c>
      <c r="H77" s="13">
        <v>0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"/>
    </row>
    <row r="79" spans="1:1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customHeight="1" x14ac:dyDescent="0.25">
      <c r="A80" s="34" t="s">
        <v>133</v>
      </c>
      <c r="B80" s="35"/>
      <c r="C80" s="35"/>
      <c r="D80" s="35"/>
      <c r="E80" s="35"/>
      <c r="F80" s="17">
        <v>121664446</v>
      </c>
      <c r="G80" s="17">
        <v>117852047</v>
      </c>
      <c r="H80" s="17">
        <v>69345840</v>
      </c>
      <c r="I80" s="17">
        <v>125309688</v>
      </c>
      <c r="J80" s="17">
        <v>103797343</v>
      </c>
      <c r="K80" s="17">
        <v>-21512345</v>
      </c>
      <c r="L80" s="18">
        <v>-0.17167343836974519</v>
      </c>
      <c r="M80" s="1"/>
    </row>
    <row r="81" spans="1:13" ht="15" customHeight="1" x14ac:dyDescent="0.25">
      <c r="A81" s="36" t="s">
        <v>134</v>
      </c>
      <c r="B81" s="37"/>
      <c r="C81" s="37"/>
      <c r="D81" s="37"/>
      <c r="E81" s="37"/>
      <c r="F81" s="37"/>
      <c r="G81" s="37"/>
      <c r="H81" s="37"/>
      <c r="I81" s="37"/>
      <c r="J81" s="37"/>
      <c r="K81" s="1"/>
      <c r="L81" s="1"/>
      <c r="M81" s="1"/>
    </row>
    <row r="82" spans="1:13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</sheetData>
  <mergeCells count="18">
    <mergeCell ref="K10:K11"/>
    <mergeCell ref="L10:L11"/>
    <mergeCell ref="A80:E80"/>
    <mergeCell ref="A81:J81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ageMargins left="0.7" right="0.7" top="0.75" bottom="0.75" header="0.3" footer="0.3"/>
  <pageSetup scale="79" fitToHeight="0" orientation="landscape" r:id="rId1"/>
  <rowBreaks count="3" manualBreakCount="3">
    <brk id="33" max="12" man="1"/>
    <brk id="54" max="12" man="1"/>
    <brk id="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10</vt:lpstr>
      <vt:lpstr>'cuadro Comparativo analitico 10'!Área_de_impresión</vt:lpstr>
      <vt:lpstr>JR_PAGE_ANCHOR_9_1</vt:lpstr>
      <vt:lpstr>'cuadro Comparativo analitico 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2025-09-26T18:24:05Z</cp:lastPrinted>
  <dcterms:created xsi:type="dcterms:W3CDTF">2025-09-26T15:12:04Z</dcterms:created>
  <dcterms:modified xsi:type="dcterms:W3CDTF">2025-09-26T18:24:09Z</dcterms:modified>
</cp:coreProperties>
</file>