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CF2AA175-8330-43FC-88DA-A55C525A4726}" xr6:coauthVersionLast="47" xr6:coauthVersionMax="47" xr10:uidLastSave="{00000000-0000-0000-0000-000000000000}"/>
  <bookViews>
    <workbookView xWindow="28680" yWindow="-120" windowWidth="16440" windowHeight="28320" xr2:uid="{8DB870D9-3426-4D14-87B7-04ADA6126A5B}"/>
  </bookViews>
  <sheets>
    <sheet name="cuadro Comparativo analitico 9" sheetId="1" r:id="rId1"/>
  </sheets>
  <definedNames>
    <definedName name="_xlnm.Print_Area" localSheetId="0">'cuadro Comparativo analitico 9'!$A$1:$L$82</definedName>
    <definedName name="JR_PAGE_ANCHOR_2_1">#REF!</definedName>
    <definedName name="JR_PAGE_ANCHOR_8_1">'cuadro Comparativo analitico 9'!$A$1</definedName>
    <definedName name="_xlnm.Print_Titles" localSheetId="0">'cuadro Comparativo analitico 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L77" i="1"/>
  <c r="K77" i="1"/>
  <c r="K76" i="1"/>
  <c r="K75" i="1"/>
  <c r="K74" i="1"/>
  <c r="L74" i="1" s="1"/>
  <c r="L73" i="1"/>
  <c r="K73" i="1"/>
  <c r="K72" i="1"/>
  <c r="L72" i="1" s="1"/>
  <c r="K71" i="1"/>
  <c r="L71" i="1" s="1"/>
  <c r="K70" i="1"/>
  <c r="L70" i="1" s="1"/>
  <c r="L69" i="1"/>
  <c r="K69" i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L61" i="1"/>
  <c r="K61" i="1"/>
  <c r="K60" i="1"/>
  <c r="L60" i="1" s="1"/>
  <c r="K59" i="1"/>
  <c r="L59" i="1" s="1"/>
  <c r="K58" i="1"/>
  <c r="L58" i="1" s="1"/>
  <c r="K57" i="1"/>
  <c r="K56" i="1"/>
  <c r="L56" i="1" s="1"/>
  <c r="K55" i="1"/>
  <c r="L55" i="1" s="1"/>
  <c r="K54" i="1"/>
  <c r="L54" i="1" s="1"/>
  <c r="L53" i="1"/>
  <c r="K53" i="1"/>
  <c r="K52" i="1"/>
  <c r="L52" i="1" s="1"/>
  <c r="K51" i="1"/>
  <c r="L51" i="1" s="1"/>
  <c r="K50" i="1"/>
  <c r="L50" i="1" s="1"/>
  <c r="K49" i="1"/>
  <c r="L49" i="1" s="1"/>
  <c r="K48" i="1"/>
  <c r="L48" i="1" s="1"/>
  <c r="K47" i="1"/>
  <c r="K46" i="1"/>
  <c r="L45" i="1"/>
  <c r="K45" i="1"/>
  <c r="K44" i="1"/>
  <c r="K43" i="1"/>
  <c r="K42" i="1"/>
  <c r="L42" i="1" s="1"/>
  <c r="K41" i="1"/>
  <c r="L41" i="1" s="1"/>
  <c r="K39" i="1"/>
  <c r="L39" i="1" s="1"/>
  <c r="K38" i="1"/>
  <c r="L37" i="1"/>
  <c r="K37" i="1"/>
  <c r="L36" i="1"/>
  <c r="K36" i="1"/>
  <c r="L35" i="1"/>
  <c r="K35" i="1"/>
  <c r="L34" i="1"/>
  <c r="K34" i="1"/>
  <c r="K33" i="1"/>
  <c r="L33" i="1" s="1"/>
  <c r="K32" i="1"/>
  <c r="L32" i="1" s="1"/>
  <c r="K31" i="1"/>
  <c r="L30" i="1"/>
  <c r="K30" i="1"/>
  <c r="L29" i="1"/>
  <c r="K29" i="1"/>
  <c r="L28" i="1"/>
  <c r="K28" i="1"/>
  <c r="L27" i="1"/>
  <c r="K27" i="1"/>
  <c r="K26" i="1"/>
  <c r="L26" i="1" s="1"/>
  <c r="K25" i="1"/>
  <c r="L25" i="1" s="1"/>
  <c r="K24" i="1"/>
  <c r="L24" i="1" s="1"/>
  <c r="L23" i="1"/>
  <c r="K23" i="1"/>
  <c r="L22" i="1"/>
  <c r="K22" i="1"/>
  <c r="L21" i="1"/>
  <c r="K21" i="1"/>
  <c r="L20" i="1"/>
  <c r="K20" i="1"/>
  <c r="L19" i="1"/>
  <c r="K19" i="1"/>
  <c r="K18" i="1"/>
  <c r="L18" i="1" s="1"/>
  <c r="K17" i="1"/>
  <c r="L17" i="1" s="1"/>
  <c r="K16" i="1"/>
  <c r="L16" i="1" s="1"/>
  <c r="L15" i="1"/>
  <c r="K15" i="1"/>
  <c r="L14" i="1"/>
  <c r="K14" i="1"/>
  <c r="L13" i="1"/>
  <c r="K13" i="1"/>
  <c r="K40" i="1"/>
  <c r="L40" i="1" s="1"/>
  <c r="L12" i="1"/>
  <c r="K12" i="1"/>
</calcChain>
</file>

<file path=xl/sharedStrings.xml><?xml version="1.0" encoding="utf-8"?>
<sst xmlns="http://schemas.openxmlformats.org/spreadsheetml/2006/main" count="387" uniqueCount="138">
  <si>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</si>
  <si>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</si>
  <si>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</si>
  <si>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</si>
  <si>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</si>
  <si>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</si>
  <si>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</si>
  <si>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</si>
  <si>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</si>
  <si>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ANTOFAGASTA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</si>
  <si>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</si>
  <si>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</si>
  <si>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</si>
  <si>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</si>
  <si>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</si>
  <si>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</si>
  <si>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</si>
  <si>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</si>
  <si>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</si>
  <si>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</si>
  <si>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</si>
  <si>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</si>
  <si>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</si>
  <si>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</si>
  <si>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</si>
  <si>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</si>
  <si>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</si>
  <si>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</si>
  <si>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</si>
  <si>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</si>
  <si>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</si>
  <si>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</si>
  <si>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</si>
  <si>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</si>
  <si>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</si>
  <si>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</si>
  <si>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</si>
  <si>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</si>
  <si>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</si>
  <si>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</si>
  <si>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</si>
  <si>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</si>
  <si>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</si>
  <si>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</si>
  <si>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</si>
  <si>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</si>
  <si>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</si>
  <si>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</si>
  <si>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</si>
  <si>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</si>
  <si>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</si>
  <si>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</si>
  <si>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</si>
  <si>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</si>
  <si>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</si>
  <si>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</si>
  <si>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</si>
  <si>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</si>
  <si>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</si>
  <si>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</si>
  <si>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</si>
  <si>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</si>
  <si>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</si>
  <si>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</si>
  <si>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</si>
  <si>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</si>
  <si>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</si>
  <si>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</si>
  <si>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</si>
  <si>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</si>
  <si>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</si>
  <si>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</si>
  <si>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</si>
  <si>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</si>
  <si>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</si>
  <si>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003</t>
    </r>
  </si>
  <si>
    <r>
      <rPr>
        <sz val="10"/>
        <rFont val="Times New Roman"/>
      </rPr>
      <t>De Municipalidades para Programas de Rehabilitación de Espacios Públicos</t>
    </r>
  </si>
  <si>
    <r>
      <rPr>
        <sz val="10"/>
        <rFont val="Times New Roman"/>
      </rPr>
      <t>004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</si>
  <si>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</si>
  <si>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</si>
  <si>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</si>
  <si>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</si>
  <si>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</si>
  <si>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</si>
  <si>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</si>
  <si>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</si>
  <si>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</si>
  <si>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</si>
  <si>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</si>
  <si>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</si>
  <si>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</si>
  <si>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</si>
  <si>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</si>
  <si>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</si>
  <si>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</si>
  <si>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</si>
  <si>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</si>
  <si>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</si>
  <si>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</si>
  <si>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</si>
  <si>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</si>
  <si>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</si>
  <si>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</si>
  <si>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</si>
  <si>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</si>
  <si>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</si>
  <si>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</si>
  <si>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</si>
  <si>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</si>
  <si>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</si>
  <si>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</si>
  <si>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</si>
  <si>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</si>
  <si>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</si>
  <si>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023</t>
    </r>
  </si>
  <si>
    <r>
      <rPr>
        <sz val="10"/>
        <rFont val="Times New Roman"/>
      </rPr>
      <t>Subsidio Fondo Solidario de Vivienda (DS174)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</si>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</sst>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1795-5C2D-454D-BD14-F1357D3DB5B2}">
  <sheetPr>
    <outlinePr summaryBelow="0"/>
  </sheetPr>
  <dimension ref="A1:M82"/>
  <sheetViews>
    <sheetView tabSelected="1" view="pageBreakPreview" zoomScale="98" zoomScaleNormal="100" zoomScaleSheetLayoutView="98" workbookViewId="0">
      <selection activeCell="L77" sqref="L7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</row>
    <row r="2" spans="1:13" ht="17.100000000000001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"/>
      <c r="L2" s="1"/>
      <c r="M2" s="1"/>
    </row>
    <row r="3" spans="1:13" ht="1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2" t="s">
        <v>4</v>
      </c>
      <c r="B5" s="33"/>
      <c r="C5" s="34" t="s">
        <v>5</v>
      </c>
      <c r="D5" s="35"/>
      <c r="E5" s="35"/>
      <c r="F5" s="35"/>
      <c r="G5" s="3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4" t="s">
        <v>8</v>
      </c>
      <c r="B6" s="25"/>
      <c r="C6" s="26" t="s">
        <v>9</v>
      </c>
      <c r="D6" s="27"/>
      <c r="E6" s="27"/>
      <c r="F6" s="27"/>
      <c r="G6" s="27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2" t="s">
        <v>12</v>
      </c>
      <c r="B7" s="43"/>
      <c r="C7" s="44" t="s">
        <v>9</v>
      </c>
      <c r="D7" s="45"/>
      <c r="E7" s="45"/>
      <c r="F7" s="45"/>
      <c r="G7" s="45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6" t="s">
        <v>16</v>
      </c>
      <c r="B9" s="46" t="s">
        <v>17</v>
      </c>
      <c r="C9" s="46" t="s">
        <v>18</v>
      </c>
      <c r="D9" s="46" t="s">
        <v>19</v>
      </c>
      <c r="E9" s="46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7"/>
      <c r="B10" s="47"/>
      <c r="C10" s="47"/>
      <c r="D10" s="47"/>
      <c r="E10" s="47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6" t="s">
        <v>33</v>
      </c>
      <c r="L10" s="36" t="s">
        <v>34</v>
      </c>
      <c r="M10" s="1"/>
    </row>
    <row r="11" spans="1:13" ht="30" customHeight="1" thickBot="1" x14ac:dyDescent="0.3">
      <c r="A11" s="47"/>
      <c r="B11" s="47"/>
      <c r="C11" s="47"/>
      <c r="D11" s="47"/>
      <c r="E11" s="47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7"/>
      <c r="L11" s="37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269441254</v>
      </c>
      <c r="G12" s="9">
        <v>271245179</v>
      </c>
      <c r="H12" s="9">
        <v>121556753</v>
      </c>
      <c r="I12" s="9">
        <v>277622635</v>
      </c>
      <c r="J12" s="9">
        <v>290699098</v>
      </c>
      <c r="K12" s="9">
        <f>J12-I12</f>
        <v>13076463</v>
      </c>
      <c r="L12" s="10">
        <f>(K12/I12)</f>
        <v>4.7101573688326966E-2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38670</v>
      </c>
      <c r="H13" s="13">
        <v>24132</v>
      </c>
      <c r="I13" s="13">
        <v>30</v>
      </c>
      <c r="J13" s="13">
        <v>30</v>
      </c>
      <c r="K13" s="23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38670</v>
      </c>
      <c r="H14" s="13">
        <v>24132</v>
      </c>
      <c r="I14" s="13">
        <v>30</v>
      </c>
      <c r="J14" s="13">
        <v>30</v>
      </c>
      <c r="K14" s="14">
        <f t="shared" ref="K14:K39" si="0">+J14-I14</f>
        <v>0</v>
      </c>
      <c r="L14" s="15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38660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24132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49173</v>
      </c>
      <c r="G17" s="13">
        <v>49173</v>
      </c>
      <c r="H17" s="13">
        <v>2766</v>
      </c>
      <c r="I17" s="13">
        <v>50697</v>
      </c>
      <c r="J17" s="13">
        <v>30</v>
      </c>
      <c r="K17" s="13">
        <f t="shared" si="0"/>
        <v>-50667</v>
      </c>
      <c r="L17" s="15">
        <f t="shared" si="1"/>
        <v>-0.99940824900881708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49163</v>
      </c>
      <c r="G18" s="13">
        <v>49163</v>
      </c>
      <c r="H18" s="13">
        <v>2766</v>
      </c>
      <c r="I18" s="13">
        <v>50687</v>
      </c>
      <c r="J18" s="13">
        <v>20</v>
      </c>
      <c r="K18" s="13">
        <f t="shared" si="0"/>
        <v>-50667</v>
      </c>
      <c r="L18" s="15">
        <f t="shared" si="1"/>
        <v>-0.99960542150847354</v>
      </c>
      <c r="M18" s="1"/>
    </row>
    <row r="19" spans="1:13" ht="15" customHeight="1" x14ac:dyDescent="0.25">
      <c r="A19" s="11" t="s">
        <v>37</v>
      </c>
      <c r="B19" s="11" t="s">
        <v>50</v>
      </c>
      <c r="C19" s="11" t="s">
        <v>37</v>
      </c>
      <c r="D19" s="11" t="s">
        <v>37</v>
      </c>
      <c r="E19" s="12" t="s">
        <v>51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52</v>
      </c>
      <c r="B20" s="11" t="s">
        <v>37</v>
      </c>
      <c r="C20" s="11" t="s">
        <v>37</v>
      </c>
      <c r="D20" s="11" t="s">
        <v>37</v>
      </c>
      <c r="E20" s="12" t="s">
        <v>53</v>
      </c>
      <c r="F20" s="13">
        <v>20</v>
      </c>
      <c r="G20" s="13">
        <v>20</v>
      </c>
      <c r="H20" s="13">
        <v>151670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54</v>
      </c>
      <c r="F21" s="13">
        <v>10</v>
      </c>
      <c r="G21" s="13">
        <v>10</v>
      </c>
      <c r="H21" s="13">
        <v>2197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55</v>
      </c>
      <c r="F22" s="13">
        <v>10</v>
      </c>
      <c r="G22" s="13">
        <v>10</v>
      </c>
      <c r="H22" s="13">
        <v>149473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56</v>
      </c>
      <c r="B23" s="11" t="s">
        <v>37</v>
      </c>
      <c r="C23" s="11" t="s">
        <v>37</v>
      </c>
      <c r="D23" s="11" t="s">
        <v>37</v>
      </c>
      <c r="E23" s="12" t="s">
        <v>57</v>
      </c>
      <c r="F23" s="13">
        <v>90558</v>
      </c>
      <c r="G23" s="13">
        <v>90558</v>
      </c>
      <c r="H23" s="13">
        <v>203142</v>
      </c>
      <c r="I23" s="13">
        <v>93365</v>
      </c>
      <c r="J23" s="13">
        <v>97367</v>
      </c>
      <c r="K23" s="13">
        <f t="shared" si="0"/>
        <v>4002</v>
      </c>
      <c r="L23" s="15">
        <f t="shared" si="1"/>
        <v>4.2864028276120604E-2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58</v>
      </c>
      <c r="F24" s="13">
        <v>90527</v>
      </c>
      <c r="G24" s="13">
        <v>90527</v>
      </c>
      <c r="H24" s="13">
        <v>89913</v>
      </c>
      <c r="I24" s="13">
        <v>93333</v>
      </c>
      <c r="J24" s="13">
        <v>97347</v>
      </c>
      <c r="K24" s="13">
        <f t="shared" si="0"/>
        <v>4014</v>
      </c>
      <c r="L24" s="15">
        <f t="shared" si="1"/>
        <v>4.3007296454630195E-2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59</v>
      </c>
      <c r="F25" s="13">
        <v>10</v>
      </c>
      <c r="G25" s="13">
        <v>10</v>
      </c>
      <c r="H25" s="13">
        <v>38500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60</v>
      </c>
      <c r="C26" s="11" t="s">
        <v>37</v>
      </c>
      <c r="D26" s="11" t="s">
        <v>37</v>
      </c>
      <c r="E26" s="12" t="s">
        <v>61</v>
      </c>
      <c r="F26" s="13">
        <v>21</v>
      </c>
      <c r="G26" s="13">
        <v>21</v>
      </c>
      <c r="H26" s="13">
        <v>74729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62</v>
      </c>
      <c r="B27" s="11" t="s">
        <v>37</v>
      </c>
      <c r="C27" s="11" t="s">
        <v>37</v>
      </c>
      <c r="D27" s="11" t="s">
        <v>37</v>
      </c>
      <c r="E27" s="12" t="s">
        <v>63</v>
      </c>
      <c r="F27" s="13">
        <v>240081800</v>
      </c>
      <c r="G27" s="13">
        <v>241679074</v>
      </c>
      <c r="H27" s="13">
        <v>98836607</v>
      </c>
      <c r="I27" s="13">
        <v>247353682</v>
      </c>
      <c r="J27" s="13">
        <v>242050745</v>
      </c>
      <c r="K27" s="13">
        <f t="shared" si="0"/>
        <v>-5302937</v>
      </c>
      <c r="L27" s="15">
        <f t="shared" si="1"/>
        <v>-2.1438682283290208E-2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64</v>
      </c>
      <c r="F28" s="13">
        <v>240081800</v>
      </c>
      <c r="G28" s="13">
        <v>241679074</v>
      </c>
      <c r="H28" s="13">
        <v>98836607</v>
      </c>
      <c r="I28" s="13">
        <v>247353682</v>
      </c>
      <c r="J28" s="13">
        <v>242050745</v>
      </c>
      <c r="K28" s="13">
        <f t="shared" si="0"/>
        <v>-5302937</v>
      </c>
      <c r="L28" s="15">
        <f t="shared" si="1"/>
        <v>-2.1438682283290208E-2</v>
      </c>
      <c r="M28" s="1"/>
    </row>
    <row r="29" spans="1:13" ht="15" customHeight="1" x14ac:dyDescent="0.25">
      <c r="A29" s="11" t="s">
        <v>65</v>
      </c>
      <c r="B29" s="11" t="s">
        <v>37</v>
      </c>
      <c r="C29" s="11" t="s">
        <v>37</v>
      </c>
      <c r="D29" s="11" t="s">
        <v>37</v>
      </c>
      <c r="E29" s="12" t="s">
        <v>66</v>
      </c>
      <c r="F29" s="13">
        <v>27688798</v>
      </c>
      <c r="G29" s="13">
        <v>27688798</v>
      </c>
      <c r="H29" s="13">
        <v>21837488</v>
      </c>
      <c r="I29" s="13">
        <v>28547151</v>
      </c>
      <c r="J29" s="13">
        <v>47753192</v>
      </c>
      <c r="K29" s="13">
        <f t="shared" si="0"/>
        <v>19206041</v>
      </c>
      <c r="L29" s="15">
        <f t="shared" si="1"/>
        <v>0.67278310889937842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67</v>
      </c>
      <c r="F30" s="13">
        <v>27688798</v>
      </c>
      <c r="G30" s="13">
        <v>27688788</v>
      </c>
      <c r="H30" s="13">
        <v>21244074</v>
      </c>
      <c r="I30" s="13">
        <v>28547151</v>
      </c>
      <c r="J30" s="13">
        <v>47753192</v>
      </c>
      <c r="K30" s="13">
        <f t="shared" si="0"/>
        <v>19206041</v>
      </c>
      <c r="L30" s="15">
        <f t="shared" si="1"/>
        <v>0.67278310889937842</v>
      </c>
      <c r="M30" s="1"/>
    </row>
    <row r="31" spans="1:13" ht="15" customHeight="1" x14ac:dyDescent="0.25">
      <c r="A31" s="11" t="s">
        <v>37</v>
      </c>
      <c r="B31" s="11" t="s">
        <v>68</v>
      </c>
      <c r="C31" s="11" t="s">
        <v>37</v>
      </c>
      <c r="D31" s="11" t="s">
        <v>37</v>
      </c>
      <c r="E31" s="12" t="s">
        <v>69</v>
      </c>
      <c r="F31" s="13">
        <v>0</v>
      </c>
      <c r="G31" s="13">
        <v>10</v>
      </c>
      <c r="H31" s="13">
        <v>593414</v>
      </c>
      <c r="I31" s="13">
        <v>0</v>
      </c>
      <c r="J31" s="13">
        <v>0</v>
      </c>
      <c r="K31" s="14">
        <f t="shared" si="0"/>
        <v>0</v>
      </c>
      <c r="L31" s="15" t="s">
        <v>137</v>
      </c>
      <c r="M31" s="1"/>
    </row>
    <row r="32" spans="1:13" ht="27" customHeight="1" x14ac:dyDescent="0.25">
      <c r="A32" s="11" t="s">
        <v>70</v>
      </c>
      <c r="B32" s="11" t="s">
        <v>37</v>
      </c>
      <c r="C32" s="11" t="s">
        <v>37</v>
      </c>
      <c r="D32" s="11" t="s">
        <v>37</v>
      </c>
      <c r="E32" s="12" t="s">
        <v>71</v>
      </c>
      <c r="F32" s="13">
        <v>1510160</v>
      </c>
      <c r="G32" s="13">
        <v>1678171</v>
      </c>
      <c r="H32" s="13">
        <v>500948</v>
      </c>
      <c r="I32" s="13">
        <v>1556975</v>
      </c>
      <c r="J32" s="13">
        <v>797704</v>
      </c>
      <c r="K32" s="13">
        <f t="shared" si="0"/>
        <v>-759271</v>
      </c>
      <c r="L32" s="15">
        <f t="shared" si="1"/>
        <v>-0.48765779797363479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168021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168021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50</v>
      </c>
      <c r="C35" s="11" t="s">
        <v>37</v>
      </c>
      <c r="D35" s="11" t="s">
        <v>37</v>
      </c>
      <c r="E35" s="12" t="s">
        <v>72</v>
      </c>
      <c r="F35" s="13">
        <v>1510150</v>
      </c>
      <c r="G35" s="13">
        <v>1510150</v>
      </c>
      <c r="H35" s="13">
        <v>500948</v>
      </c>
      <c r="I35" s="13">
        <v>1556965</v>
      </c>
      <c r="J35" s="13">
        <v>797694</v>
      </c>
      <c r="K35" s="13">
        <f t="shared" si="0"/>
        <v>-759271</v>
      </c>
      <c r="L35" s="15">
        <f t="shared" si="1"/>
        <v>-0.48766093007871081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73</v>
      </c>
      <c r="D36" s="11" t="s">
        <v>37</v>
      </c>
      <c r="E36" s="12" t="s">
        <v>74</v>
      </c>
      <c r="F36" s="13">
        <v>1458800</v>
      </c>
      <c r="G36" s="13">
        <v>1458800</v>
      </c>
      <c r="H36" s="13">
        <v>500948</v>
      </c>
      <c r="I36" s="13">
        <v>1504023</v>
      </c>
      <c r="J36" s="13">
        <v>492128</v>
      </c>
      <c r="K36" s="13">
        <f t="shared" si="0"/>
        <v>-1011895</v>
      </c>
      <c r="L36" s="15">
        <f t="shared" si="1"/>
        <v>-0.67279223788466003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75</v>
      </c>
      <c r="D37" s="11" t="s">
        <v>37</v>
      </c>
      <c r="E37" s="12" t="s">
        <v>76</v>
      </c>
      <c r="F37" s="13">
        <v>51350</v>
      </c>
      <c r="G37" s="13">
        <v>51350</v>
      </c>
      <c r="H37" s="13">
        <v>0</v>
      </c>
      <c r="I37" s="13">
        <v>52942</v>
      </c>
      <c r="J37" s="13">
        <v>169989</v>
      </c>
      <c r="K37" s="13">
        <f t="shared" si="0"/>
        <v>117047</v>
      </c>
      <c r="L37" s="15">
        <f t="shared" si="1"/>
        <v>2.2108533867250952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77</v>
      </c>
      <c r="D38" s="11" t="s">
        <v>37</v>
      </c>
      <c r="E38" s="12" t="s">
        <v>78</v>
      </c>
      <c r="F38" s="13">
        <v>0</v>
      </c>
      <c r="G38" s="13">
        <v>0</v>
      </c>
      <c r="H38" s="13">
        <v>0</v>
      </c>
      <c r="I38" s="13">
        <v>0</v>
      </c>
      <c r="J38" s="13">
        <v>135577</v>
      </c>
      <c r="K38" s="13">
        <f t="shared" si="0"/>
        <v>135577</v>
      </c>
      <c r="L38" s="15" t="s">
        <v>137</v>
      </c>
      <c r="M38" s="1"/>
    </row>
    <row r="39" spans="1:13" ht="15" customHeight="1" x14ac:dyDescent="0.25">
      <c r="A39" s="11" t="s">
        <v>79</v>
      </c>
      <c r="B39" s="11" t="s">
        <v>37</v>
      </c>
      <c r="C39" s="11" t="s">
        <v>37</v>
      </c>
      <c r="D39" s="11" t="s">
        <v>37</v>
      </c>
      <c r="E39" s="12" t="s">
        <v>80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3">
        <f t="shared" si="0"/>
        <v>-20705</v>
      </c>
      <c r="L39" s="15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81</v>
      </c>
      <c r="F40" s="9">
        <v>269441254</v>
      </c>
      <c r="G40" s="9">
        <v>271245179</v>
      </c>
      <c r="H40" s="9">
        <v>119981654</v>
      </c>
      <c r="I40" s="9">
        <v>277622635</v>
      </c>
      <c r="J40" s="9">
        <v>290699098</v>
      </c>
      <c r="K40" s="9">
        <f t="shared" ref="K40" si="2">J40-I40</f>
        <v>13076463</v>
      </c>
      <c r="L40" s="10">
        <f t="shared" ref="L40" si="3">(K40/I40)</f>
        <v>4.7101573688326966E-2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5525759</v>
      </c>
      <c r="G41" s="13">
        <v>5429204</v>
      </c>
      <c r="H41" s="13">
        <v>3473279</v>
      </c>
      <c r="I41" s="13">
        <v>5525759</v>
      </c>
      <c r="J41" s="13">
        <v>5609018</v>
      </c>
      <c r="K41" s="13">
        <f t="shared" ref="K41:K78" si="4">+J41-I41</f>
        <v>83259</v>
      </c>
      <c r="L41" s="15">
        <f t="shared" ref="L41:L78" si="5">+K41/I41</f>
        <v>1.5067432365399938E-2</v>
      </c>
      <c r="M41" s="1"/>
    </row>
    <row r="42" spans="1:13" ht="15" customHeight="1" x14ac:dyDescent="0.25">
      <c r="A42" s="11" t="s">
        <v>11</v>
      </c>
      <c r="B42" s="11" t="s">
        <v>37</v>
      </c>
      <c r="C42" s="11" t="s">
        <v>37</v>
      </c>
      <c r="D42" s="11" t="s">
        <v>37</v>
      </c>
      <c r="E42" s="12" t="s">
        <v>84</v>
      </c>
      <c r="F42" s="13">
        <v>509677</v>
      </c>
      <c r="G42" s="13">
        <v>741343</v>
      </c>
      <c r="H42" s="13">
        <v>481917</v>
      </c>
      <c r="I42" s="13">
        <v>525477</v>
      </c>
      <c r="J42" s="13">
        <v>525477</v>
      </c>
      <c r="K42" s="14">
        <f t="shared" si="4"/>
        <v>0</v>
      </c>
      <c r="L42" s="15">
        <f t="shared" si="5"/>
        <v>0</v>
      </c>
      <c r="M42" s="1"/>
    </row>
    <row r="43" spans="1:13" ht="15" customHeight="1" x14ac:dyDescent="0.25">
      <c r="A43" s="11" t="s">
        <v>85</v>
      </c>
      <c r="B43" s="11" t="s">
        <v>37</v>
      </c>
      <c r="C43" s="11" t="s">
        <v>37</v>
      </c>
      <c r="D43" s="11" t="s">
        <v>37</v>
      </c>
      <c r="E43" s="12" t="s">
        <v>86</v>
      </c>
      <c r="F43" s="13">
        <v>0</v>
      </c>
      <c r="G43" s="13">
        <v>0</v>
      </c>
      <c r="H43" s="13">
        <v>0</v>
      </c>
      <c r="I43" s="13">
        <v>0</v>
      </c>
      <c r="J43" s="13">
        <v>10</v>
      </c>
      <c r="K43" s="13">
        <f t="shared" si="4"/>
        <v>10</v>
      </c>
      <c r="L43" s="15" t="s">
        <v>137</v>
      </c>
      <c r="M43" s="1"/>
    </row>
    <row r="44" spans="1:13" ht="15" customHeight="1" x14ac:dyDescent="0.25">
      <c r="A44" s="11" t="s">
        <v>37</v>
      </c>
      <c r="B44" s="11" t="s">
        <v>50</v>
      </c>
      <c r="C44" s="11" t="s">
        <v>37</v>
      </c>
      <c r="D44" s="11" t="s">
        <v>37</v>
      </c>
      <c r="E44" s="12" t="s">
        <v>87</v>
      </c>
      <c r="F44" s="13">
        <v>0</v>
      </c>
      <c r="G44" s="13">
        <v>0</v>
      </c>
      <c r="H44" s="13">
        <v>0</v>
      </c>
      <c r="I44" s="13">
        <v>0</v>
      </c>
      <c r="J44" s="13">
        <v>10</v>
      </c>
      <c r="K44" s="13">
        <f t="shared" si="4"/>
        <v>10</v>
      </c>
      <c r="L44" s="15" t="s">
        <v>137</v>
      </c>
      <c r="M44" s="1"/>
    </row>
    <row r="45" spans="1:13" ht="15" customHeight="1" x14ac:dyDescent="0.25">
      <c r="A45" s="11" t="s">
        <v>88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56660</v>
      </c>
      <c r="H45" s="13">
        <v>0</v>
      </c>
      <c r="I45" s="13">
        <v>20</v>
      </c>
      <c r="J45" s="13">
        <v>20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50</v>
      </c>
      <c r="C46" s="11" t="s">
        <v>37</v>
      </c>
      <c r="D46" s="11" t="s">
        <v>37</v>
      </c>
      <c r="E46" s="12" t="s">
        <v>89</v>
      </c>
      <c r="F46" s="13">
        <v>0</v>
      </c>
      <c r="G46" s="13">
        <v>18000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137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90</v>
      </c>
      <c r="D47" s="11" t="s">
        <v>37</v>
      </c>
      <c r="E47" s="12" t="s">
        <v>91</v>
      </c>
      <c r="F47" s="13">
        <v>0</v>
      </c>
      <c r="G47" s="13">
        <v>18000</v>
      </c>
      <c r="H47" s="13">
        <v>0</v>
      </c>
      <c r="I47" s="13">
        <v>0</v>
      </c>
      <c r="J47" s="13">
        <v>0</v>
      </c>
      <c r="K47" s="14">
        <f t="shared" si="4"/>
        <v>0</v>
      </c>
      <c r="L47" s="15" t="s">
        <v>137</v>
      </c>
      <c r="M47" s="1"/>
    </row>
    <row r="48" spans="1:13" ht="27" customHeight="1" x14ac:dyDescent="0.25">
      <c r="A48" s="11" t="s">
        <v>37</v>
      </c>
      <c r="B48" s="11" t="s">
        <v>56</v>
      </c>
      <c r="C48" s="11" t="s">
        <v>37</v>
      </c>
      <c r="D48" s="11" t="s">
        <v>37</v>
      </c>
      <c r="E48" s="12" t="s">
        <v>92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62</v>
      </c>
      <c r="C50" s="11" t="s">
        <v>37</v>
      </c>
      <c r="D50" s="11" t="s">
        <v>37</v>
      </c>
      <c r="E50" s="12" t="s">
        <v>93</v>
      </c>
      <c r="F50" s="13">
        <v>10</v>
      </c>
      <c r="G50" s="13">
        <v>38650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37</v>
      </c>
      <c r="B51" s="11" t="s">
        <v>37</v>
      </c>
      <c r="C51" s="11" t="s">
        <v>43</v>
      </c>
      <c r="D51" s="11" t="s">
        <v>37</v>
      </c>
      <c r="E51" s="12" t="s">
        <v>44</v>
      </c>
      <c r="F51" s="13">
        <v>10</v>
      </c>
      <c r="G51" s="13">
        <v>38650</v>
      </c>
      <c r="H51" s="13">
        <v>0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15" customHeight="1" x14ac:dyDescent="0.25">
      <c r="A52" s="11" t="s">
        <v>94</v>
      </c>
      <c r="B52" s="11" t="s">
        <v>37</v>
      </c>
      <c r="C52" s="11" t="s">
        <v>37</v>
      </c>
      <c r="D52" s="11" t="s">
        <v>37</v>
      </c>
      <c r="E52" s="12" t="s">
        <v>95</v>
      </c>
      <c r="F52" s="13">
        <v>86794</v>
      </c>
      <c r="G52" s="13">
        <v>86794</v>
      </c>
      <c r="H52" s="13">
        <v>0</v>
      </c>
      <c r="I52" s="13">
        <v>89485</v>
      </c>
      <c r="J52" s="13">
        <v>97347</v>
      </c>
      <c r="K52" s="13">
        <f t="shared" si="4"/>
        <v>7862</v>
      </c>
      <c r="L52" s="15">
        <f t="shared" si="5"/>
        <v>8.7858300273788908E-2</v>
      </c>
      <c r="M52" s="1"/>
    </row>
    <row r="53" spans="1:13" ht="15" customHeight="1" x14ac:dyDescent="0.25">
      <c r="A53" s="11" t="s">
        <v>37</v>
      </c>
      <c r="B53" s="11" t="s">
        <v>60</v>
      </c>
      <c r="C53" s="11" t="s">
        <v>37</v>
      </c>
      <c r="D53" s="11" t="s">
        <v>37</v>
      </c>
      <c r="E53" s="12" t="s">
        <v>96</v>
      </c>
      <c r="F53" s="13">
        <v>86794</v>
      </c>
      <c r="G53" s="13">
        <v>86794</v>
      </c>
      <c r="H53" s="13">
        <v>0</v>
      </c>
      <c r="I53" s="13">
        <v>89485</v>
      </c>
      <c r="J53" s="13">
        <v>97347</v>
      </c>
      <c r="K53" s="13">
        <f t="shared" si="4"/>
        <v>7862</v>
      </c>
      <c r="L53" s="15">
        <f t="shared" si="5"/>
        <v>8.7858300273788908E-2</v>
      </c>
      <c r="M53" s="1"/>
    </row>
    <row r="54" spans="1:13" ht="15" customHeight="1" x14ac:dyDescent="0.25">
      <c r="A54" s="11" t="s">
        <v>97</v>
      </c>
      <c r="B54" s="11" t="s">
        <v>37</v>
      </c>
      <c r="C54" s="11" t="s">
        <v>37</v>
      </c>
      <c r="D54" s="11" t="s">
        <v>37</v>
      </c>
      <c r="E54" s="12" t="s">
        <v>98</v>
      </c>
      <c r="F54" s="13">
        <v>10</v>
      </c>
      <c r="G54" s="13">
        <v>10</v>
      </c>
      <c r="H54" s="13">
        <v>197674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99</v>
      </c>
      <c r="F55" s="13">
        <v>10</v>
      </c>
      <c r="G55" s="13">
        <v>10</v>
      </c>
      <c r="H55" s="13">
        <v>197674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100</v>
      </c>
      <c r="B56" s="11" t="s">
        <v>37</v>
      </c>
      <c r="C56" s="11" t="s">
        <v>37</v>
      </c>
      <c r="D56" s="11" t="s">
        <v>37</v>
      </c>
      <c r="E56" s="12" t="s">
        <v>101</v>
      </c>
      <c r="F56" s="13">
        <v>747</v>
      </c>
      <c r="G56" s="13">
        <v>710</v>
      </c>
      <c r="H56" s="13">
        <v>601</v>
      </c>
      <c r="I56" s="13">
        <v>770</v>
      </c>
      <c r="J56" s="13">
        <v>10</v>
      </c>
      <c r="K56" s="13">
        <f t="shared" si="4"/>
        <v>-760</v>
      </c>
      <c r="L56" s="15">
        <f t="shared" si="5"/>
        <v>-0.98701298701298701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102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3">
        <f t="shared" si="4"/>
        <v>10</v>
      </c>
      <c r="L57" s="15" t="s">
        <v>137</v>
      </c>
      <c r="M57" s="1"/>
    </row>
    <row r="58" spans="1:13" ht="15" customHeight="1" x14ac:dyDescent="0.25">
      <c r="A58" s="11" t="s">
        <v>37</v>
      </c>
      <c r="B58" s="11" t="s">
        <v>103</v>
      </c>
      <c r="C58" s="11" t="s">
        <v>37</v>
      </c>
      <c r="D58" s="11" t="s">
        <v>37</v>
      </c>
      <c r="E58" s="12" t="s">
        <v>104</v>
      </c>
      <c r="F58" s="13">
        <v>747</v>
      </c>
      <c r="G58" s="13">
        <v>710</v>
      </c>
      <c r="H58" s="13">
        <v>601</v>
      </c>
      <c r="I58" s="13">
        <v>770</v>
      </c>
      <c r="J58" s="13">
        <v>0</v>
      </c>
      <c r="K58" s="13">
        <f t="shared" si="4"/>
        <v>-770</v>
      </c>
      <c r="L58" s="15">
        <f t="shared" si="5"/>
        <v>-1</v>
      </c>
      <c r="M58" s="1"/>
    </row>
    <row r="59" spans="1:13" ht="15" customHeight="1" x14ac:dyDescent="0.25">
      <c r="A59" s="11" t="s">
        <v>105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13585888</v>
      </c>
      <c r="G59" s="13">
        <v>15123006</v>
      </c>
      <c r="H59" s="13">
        <v>6509294</v>
      </c>
      <c r="I59" s="13">
        <v>14007051</v>
      </c>
      <c r="J59" s="13">
        <v>13197867</v>
      </c>
      <c r="K59" s="13">
        <f t="shared" si="4"/>
        <v>-809184</v>
      </c>
      <c r="L59" s="15">
        <f t="shared" si="5"/>
        <v>-5.7769761814960192E-2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107</v>
      </c>
      <c r="F60" s="13">
        <v>13585888</v>
      </c>
      <c r="G60" s="13">
        <v>15123006</v>
      </c>
      <c r="H60" s="13">
        <v>6509294</v>
      </c>
      <c r="I60" s="13">
        <v>14007051</v>
      </c>
      <c r="J60" s="13">
        <v>13197867</v>
      </c>
      <c r="K60" s="13">
        <f t="shared" si="4"/>
        <v>-809184</v>
      </c>
      <c r="L60" s="15">
        <f t="shared" si="5"/>
        <v>-5.7769761814960192E-2</v>
      </c>
      <c r="M60" s="1"/>
    </row>
    <row r="61" spans="1:13" ht="15" customHeight="1" x14ac:dyDescent="0.25">
      <c r="A61" s="11" t="s">
        <v>108</v>
      </c>
      <c r="B61" s="11" t="s">
        <v>37</v>
      </c>
      <c r="C61" s="11" t="s">
        <v>37</v>
      </c>
      <c r="D61" s="11" t="s">
        <v>37</v>
      </c>
      <c r="E61" s="12" t="s">
        <v>109</v>
      </c>
      <c r="F61" s="13">
        <v>176942736</v>
      </c>
      <c r="G61" s="13">
        <v>175442736</v>
      </c>
      <c r="H61" s="13">
        <v>46975019</v>
      </c>
      <c r="I61" s="13">
        <v>182427961</v>
      </c>
      <c r="J61" s="13">
        <v>138792150</v>
      </c>
      <c r="K61" s="13">
        <f t="shared" si="4"/>
        <v>-43635811</v>
      </c>
      <c r="L61" s="15">
        <f t="shared" si="5"/>
        <v>-0.23919475260703046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67</v>
      </c>
      <c r="F62" s="13">
        <v>176942736</v>
      </c>
      <c r="G62" s="13">
        <v>175442736</v>
      </c>
      <c r="H62" s="13">
        <v>46975019</v>
      </c>
      <c r="I62" s="13">
        <v>182427961</v>
      </c>
      <c r="J62" s="13">
        <v>138792150</v>
      </c>
      <c r="K62" s="13">
        <f t="shared" si="4"/>
        <v>-43635811</v>
      </c>
      <c r="L62" s="15">
        <f t="shared" si="5"/>
        <v>-0.23919475260703046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75</v>
      </c>
      <c r="D63" s="11" t="s">
        <v>37</v>
      </c>
      <c r="E63" s="12" t="s">
        <v>110</v>
      </c>
      <c r="F63" s="13">
        <v>176942736</v>
      </c>
      <c r="G63" s="13">
        <v>175442736</v>
      </c>
      <c r="H63" s="13">
        <v>46975019</v>
      </c>
      <c r="I63" s="13">
        <v>182427961</v>
      </c>
      <c r="J63" s="13">
        <v>138792150</v>
      </c>
      <c r="K63" s="13">
        <f t="shared" si="4"/>
        <v>-43635811</v>
      </c>
      <c r="L63" s="15">
        <f t="shared" si="5"/>
        <v>-0.23919475260703046</v>
      </c>
      <c r="M63" s="1"/>
    </row>
    <row r="64" spans="1:13" ht="15" customHeight="1" x14ac:dyDescent="0.25">
      <c r="A64" s="11" t="s">
        <v>111</v>
      </c>
      <c r="B64" s="11" t="s">
        <v>37</v>
      </c>
      <c r="C64" s="11" t="s">
        <v>37</v>
      </c>
      <c r="D64" s="11" t="s">
        <v>37</v>
      </c>
      <c r="E64" s="12" t="s">
        <v>112</v>
      </c>
      <c r="F64" s="13">
        <v>72789613</v>
      </c>
      <c r="G64" s="13">
        <v>74364706</v>
      </c>
      <c r="H64" s="13">
        <v>60979411</v>
      </c>
      <c r="I64" s="13">
        <v>75046092</v>
      </c>
      <c r="J64" s="13">
        <v>132477179</v>
      </c>
      <c r="K64" s="13">
        <f t="shared" si="4"/>
        <v>57431087</v>
      </c>
      <c r="L64" s="15">
        <f t="shared" si="5"/>
        <v>0.76527751771537955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113</v>
      </c>
      <c r="F65" s="13">
        <v>72789613</v>
      </c>
      <c r="G65" s="13">
        <v>71805579</v>
      </c>
      <c r="H65" s="13">
        <v>60979411</v>
      </c>
      <c r="I65" s="13">
        <v>75046092</v>
      </c>
      <c r="J65" s="13">
        <v>132477179</v>
      </c>
      <c r="K65" s="13">
        <f t="shared" si="4"/>
        <v>57431087</v>
      </c>
      <c r="L65" s="15">
        <f t="shared" si="5"/>
        <v>0.76527751771537955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168021</v>
      </c>
      <c r="H66" s="13">
        <v>0</v>
      </c>
      <c r="I66" s="13">
        <v>10</v>
      </c>
      <c r="J66" s="13">
        <v>10</v>
      </c>
      <c r="K66" s="14">
        <f t="shared" si="4"/>
        <v>0</v>
      </c>
      <c r="L66" s="15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1743</v>
      </c>
      <c r="G67" s="13">
        <v>0</v>
      </c>
      <c r="H67" s="13">
        <v>0</v>
      </c>
      <c r="I67" s="13">
        <v>1797</v>
      </c>
      <c r="J67" s="13">
        <v>0</v>
      </c>
      <c r="K67" s="13">
        <f t="shared" si="4"/>
        <v>-1797</v>
      </c>
      <c r="L67" s="15">
        <f t="shared" si="5"/>
        <v>-1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492321</v>
      </c>
      <c r="G68" s="13">
        <v>492321</v>
      </c>
      <c r="H68" s="13">
        <v>43157</v>
      </c>
      <c r="I68" s="13">
        <v>507583</v>
      </c>
      <c r="J68" s="13">
        <v>241101</v>
      </c>
      <c r="K68" s="13">
        <f t="shared" si="4"/>
        <v>-266482</v>
      </c>
      <c r="L68" s="15">
        <f t="shared" si="5"/>
        <v>-0.52500182236205706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54830</v>
      </c>
      <c r="G69" s="13">
        <v>54830</v>
      </c>
      <c r="H69" s="13">
        <v>0</v>
      </c>
      <c r="I69" s="13">
        <v>56530</v>
      </c>
      <c r="J69" s="13">
        <v>54251</v>
      </c>
      <c r="K69" s="13">
        <f t="shared" si="4"/>
        <v>-2279</v>
      </c>
      <c r="L69" s="15">
        <f t="shared" si="5"/>
        <v>-4.0314877056430214E-2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6553897</v>
      </c>
      <c r="G70" s="13">
        <v>6526899</v>
      </c>
      <c r="H70" s="13">
        <v>10533890</v>
      </c>
      <c r="I70" s="13">
        <v>6757068</v>
      </c>
      <c r="J70" s="13">
        <v>5981453</v>
      </c>
      <c r="K70" s="13">
        <f t="shared" si="4"/>
        <v>-775615</v>
      </c>
      <c r="L70" s="15">
        <f t="shared" si="5"/>
        <v>-0.11478573251001765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41430417</v>
      </c>
      <c r="G71" s="13">
        <v>44342442</v>
      </c>
      <c r="H71" s="13">
        <v>38799649</v>
      </c>
      <c r="I71" s="13">
        <v>42714760</v>
      </c>
      <c r="J71" s="13">
        <v>96940054</v>
      </c>
      <c r="K71" s="13">
        <f t="shared" si="4"/>
        <v>54225294</v>
      </c>
      <c r="L71" s="15">
        <f t="shared" si="5"/>
        <v>1.269474392458251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6602968</v>
      </c>
      <c r="G72" s="13">
        <v>6602968</v>
      </c>
      <c r="H72" s="13">
        <v>2335749</v>
      </c>
      <c r="I72" s="13">
        <v>6807660</v>
      </c>
      <c r="J72" s="13">
        <v>7314175</v>
      </c>
      <c r="K72" s="13">
        <f t="shared" si="4"/>
        <v>506515</v>
      </c>
      <c r="L72" s="15">
        <f t="shared" si="5"/>
        <v>7.4403686435574046E-2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126</v>
      </c>
      <c r="D73" s="11" t="s">
        <v>37</v>
      </c>
      <c r="E73" s="12" t="s">
        <v>127</v>
      </c>
      <c r="F73" s="13">
        <v>4529469</v>
      </c>
      <c r="G73" s="13">
        <v>560721</v>
      </c>
      <c r="H73" s="13">
        <v>0</v>
      </c>
      <c r="I73" s="13">
        <v>4669883</v>
      </c>
      <c r="J73" s="13">
        <v>1172950</v>
      </c>
      <c r="K73" s="13">
        <f t="shared" si="4"/>
        <v>-3496933</v>
      </c>
      <c r="L73" s="15">
        <f t="shared" si="5"/>
        <v>-0.74882668366637883</v>
      </c>
      <c r="M73" s="1"/>
    </row>
    <row r="74" spans="1:13" ht="15" customHeight="1" x14ac:dyDescent="0.25">
      <c r="A74" s="11" t="s">
        <v>37</v>
      </c>
      <c r="B74" s="11" t="s">
        <v>37</v>
      </c>
      <c r="C74" s="11" t="s">
        <v>128</v>
      </c>
      <c r="D74" s="11" t="s">
        <v>37</v>
      </c>
      <c r="E74" s="12" t="s">
        <v>129</v>
      </c>
      <c r="F74" s="13">
        <v>13123958</v>
      </c>
      <c r="G74" s="13">
        <v>13057377</v>
      </c>
      <c r="H74" s="13">
        <v>9266966</v>
      </c>
      <c r="I74" s="13">
        <v>13530801</v>
      </c>
      <c r="J74" s="13">
        <v>20773185</v>
      </c>
      <c r="K74" s="13">
        <f t="shared" si="4"/>
        <v>7242384</v>
      </c>
      <c r="L74" s="15">
        <f t="shared" si="5"/>
        <v>0.53525168243919929</v>
      </c>
      <c r="M74" s="1"/>
    </row>
    <row r="75" spans="1:13" ht="15" customHeight="1" x14ac:dyDescent="0.25">
      <c r="A75" s="11" t="s">
        <v>37</v>
      </c>
      <c r="B75" s="11" t="s">
        <v>50</v>
      </c>
      <c r="C75" s="11" t="s">
        <v>37</v>
      </c>
      <c r="D75" s="11" t="s">
        <v>37</v>
      </c>
      <c r="E75" s="12" t="s">
        <v>89</v>
      </c>
      <c r="F75" s="13">
        <v>0</v>
      </c>
      <c r="G75" s="13">
        <v>2559127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137</v>
      </c>
      <c r="M75" s="1"/>
    </row>
    <row r="76" spans="1:13" ht="27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2559127</v>
      </c>
      <c r="H76" s="13">
        <v>0</v>
      </c>
      <c r="I76" s="13">
        <v>0</v>
      </c>
      <c r="J76" s="13">
        <v>0</v>
      </c>
      <c r="K76" s="14">
        <f t="shared" si="4"/>
        <v>0</v>
      </c>
      <c r="L76" s="15" t="s">
        <v>137</v>
      </c>
      <c r="M76" s="1"/>
    </row>
    <row r="77" spans="1:13" ht="15" customHeight="1" x14ac:dyDescent="0.25">
      <c r="A77" s="11" t="s">
        <v>132</v>
      </c>
      <c r="B77" s="11" t="s">
        <v>37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1364459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 t="s">
        <v>37</v>
      </c>
      <c r="B78" s="16" t="s">
        <v>52</v>
      </c>
      <c r="C78" s="16" t="s">
        <v>37</v>
      </c>
      <c r="D78" s="16" t="s">
        <v>37</v>
      </c>
      <c r="E78" s="17" t="s">
        <v>134</v>
      </c>
      <c r="F78" s="18">
        <v>10</v>
      </c>
      <c r="G78" s="18">
        <v>10</v>
      </c>
      <c r="H78" s="18">
        <v>1364459</v>
      </c>
      <c r="I78" s="18">
        <v>10</v>
      </c>
      <c r="J78" s="18">
        <v>10</v>
      </c>
      <c r="K78" s="19">
        <f t="shared" si="4"/>
        <v>0</v>
      </c>
      <c r="L78" s="20">
        <f t="shared" si="5"/>
        <v>0</v>
      </c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38" t="s">
        <v>135</v>
      </c>
      <c r="B80" s="39"/>
      <c r="C80" s="39"/>
      <c r="D80" s="39"/>
      <c r="E80" s="39"/>
      <c r="F80" s="21">
        <v>92411714</v>
      </c>
      <c r="G80" s="21">
        <v>95715639</v>
      </c>
      <c r="H80" s="21">
        <v>71642176</v>
      </c>
      <c r="I80" s="21">
        <v>95105179</v>
      </c>
      <c r="J80" s="21">
        <v>151809591</v>
      </c>
      <c r="K80" s="21">
        <v>56704412</v>
      </c>
      <c r="L80" s="22">
        <v>0.59622843462604702</v>
      </c>
      <c r="M80" s="1"/>
    </row>
    <row r="81" spans="1:13" ht="15" customHeight="1" x14ac:dyDescent="0.25">
      <c r="A81" s="40" t="s">
        <v>136</v>
      </c>
      <c r="B81" s="41"/>
      <c r="C81" s="41"/>
      <c r="D81" s="41"/>
      <c r="E81" s="41"/>
      <c r="F81" s="41"/>
      <c r="G81" s="41"/>
      <c r="H81" s="41"/>
      <c r="I81" s="41"/>
      <c r="J81" s="41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" right="0" top="0" bottom="0" header="0" footer="0"/>
  <pageSetup scale="80" orientation="landscape" r:id="rId1"/>
  <rowBreaks count="1" manualBreakCount="1"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9</vt:lpstr>
      <vt:lpstr>'cuadro Comparativo analitico 9'!Área_de_impresión</vt:lpstr>
      <vt:lpstr>JR_PAGE_ANCHOR_8_1</vt:lpstr>
      <vt:lpstr>'cuadro Comparativo analitico 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2025-09-26T18:19:02Z</cp:lastPrinted>
  <dcterms:created xsi:type="dcterms:W3CDTF">2025-09-26T15:09:43Z</dcterms:created>
  <dcterms:modified xsi:type="dcterms:W3CDTF">2025-09-26T18:19:06Z</dcterms:modified>
</cp:coreProperties>
</file>