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C6C0541E-8201-4034-A479-C14F5AE91611}" xr6:coauthVersionLast="47" xr6:coauthVersionMax="47" xr10:uidLastSave="{00000000-0000-0000-0000-000000000000}"/>
  <bookViews>
    <workbookView xWindow="28680" yWindow="-120" windowWidth="16440" windowHeight="28320" xr2:uid="{50FDBD04-C053-41D6-8F68-0E21CC8F73F2}"/>
  </bookViews>
  <sheets>
    <sheet name="cuadro Comparativo analitico 8" sheetId="1" r:id="rId1"/>
  </sheets>
  <definedNames>
    <definedName name="_xlnm.Print_Area" localSheetId="0">'cuadro Comparativo analitico 8'!$A$1:$L$83</definedName>
    <definedName name="JR_PAGE_ANCHOR_2_1">#REF!</definedName>
    <definedName name="JR_PAGE_ANCHOR_7_1">'cuadro Comparativo analitico 8'!$A$1</definedName>
    <definedName name="_xlnm.Print_Titles" localSheetId="0">'cuadro Comparativo analitico 8'!$1:$11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" l="1"/>
  <c r="L78" i="1" s="1"/>
  <c r="L77" i="1"/>
  <c r="K77" i="1"/>
  <c r="K76" i="1"/>
  <c r="K75" i="1"/>
  <c r="K74" i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K44" i="1"/>
  <c r="K43" i="1"/>
  <c r="L43" i="1" s="1"/>
  <c r="K42" i="1"/>
  <c r="L42" i="1" s="1"/>
  <c r="K40" i="1"/>
  <c r="L40" i="1" s="1"/>
  <c r="K39" i="1"/>
  <c r="L38" i="1"/>
  <c r="K38" i="1"/>
  <c r="L37" i="1"/>
  <c r="K37" i="1"/>
  <c r="K36" i="1"/>
  <c r="L36" i="1" s="1"/>
  <c r="K35" i="1"/>
  <c r="L35" i="1" s="1"/>
  <c r="K34" i="1"/>
  <c r="K33" i="1"/>
  <c r="L33" i="1" s="1"/>
  <c r="K32" i="1"/>
  <c r="L32" i="1" s="1"/>
  <c r="K31" i="1"/>
  <c r="K30" i="1"/>
  <c r="L30" i="1" s="1"/>
  <c r="L29" i="1"/>
  <c r="K29" i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L21" i="1"/>
  <c r="K21" i="1"/>
  <c r="K20" i="1"/>
  <c r="L20" i="1" s="1"/>
  <c r="K19" i="1"/>
  <c r="L19" i="1" s="1"/>
  <c r="K18" i="1"/>
  <c r="K17" i="1"/>
  <c r="L17" i="1" s="1"/>
  <c r="K16" i="1"/>
  <c r="L16" i="1" s="1"/>
  <c r="K15" i="1"/>
  <c r="L15" i="1" s="1"/>
  <c r="K14" i="1"/>
  <c r="L14" i="1" s="1"/>
  <c r="L13" i="1"/>
  <c r="K13" i="1"/>
  <c r="K41" i="1"/>
  <c r="L41" i="1" s="1"/>
  <c r="K12" i="1"/>
  <c r="L12" i="1" s="1"/>
</calcChain>
</file>

<file path=xl/sharedStrings.xml><?xml version="1.0" encoding="utf-8"?>
<sst xmlns="http://schemas.openxmlformats.org/spreadsheetml/2006/main" count="388" uniqueCount="138">
  <si>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</si>
  <si>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</si>
  <si>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</si>
  <si>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</si>
  <si>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</si>
  <si>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</si>
  <si>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</si>
  <si>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</si>
  <si>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</si>
  <si>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SERVIU REGIÓN DE TARAPACÁ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</si>
  <si>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</si>
  <si>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21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</si>
  <si>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</si>
  <si>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</si>
  <si>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</si>
  <si>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</si>
  <si>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</si>
  <si>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</si>
  <si>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</si>
  <si>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</si>
  <si>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</si>
  <si>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</si>
  <si>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</si>
  <si>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</si>
  <si>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</si>
  <si>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</si>
  <si>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</si>
  <si>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</si>
  <si>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</si>
  <si>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</si>
  <si>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</si>
  <si>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</si>
  <si>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</si>
  <si>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</si>
  <si>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</si>
  <si>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</si>
  <si>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</si>
  <si>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</si>
  <si>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</si>
  <si>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</si>
  <si>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</si>
  <si>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</si>
  <si>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</si>
  <si>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</si>
  <si>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Programa Asentamientos Precarios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</si>
  <si>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</si>
  <si>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</si>
  <si>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</si>
  <si>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</si>
  <si>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</si>
  <si>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001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</si>
  <si>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</si>
  <si>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</si>
  <si>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</si>
  <si>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</si>
  <si>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</si>
  <si>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</si>
  <si>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</si>
  <si>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Otros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</si>
  <si>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</si>
  <si>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</si>
  <si>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</si>
  <si>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</si>
  <si>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</si>
  <si>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</si>
  <si>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</si>
  <si>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</si>
  <si>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</si>
  <si>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</si>
  <si>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Hipotecarios</t>
    </r>
  </si>
  <si>
    <r>
      <rPr>
        <sz val="10"/>
        <rFont val="Times New Roman"/>
      </rPr>
      <t>004</t>
    </r>
  </si>
  <si>
    <r>
      <rPr>
        <sz val="10"/>
        <rFont val="Times New Roman"/>
      </rPr>
      <t>10</t>
    </r>
  </si>
  <si>
    <r>
      <rPr>
        <sz val="10"/>
        <rFont val="Times New Roman"/>
      </rPr>
      <t>Ingresos por Percibir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</si>
  <si>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</si>
  <si>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</si>
  <si>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Gobierno Regional de Tarapacá</t>
    </r>
  </si>
  <si>
    <r>
      <rPr>
        <sz val="10"/>
        <rFont val="Times New Roman"/>
      </rPr>
      <t>De Otras Entidades Públicas</t>
    </r>
  </si>
  <si>
    <r>
      <rPr>
        <sz val="10"/>
        <rFont val="Times New Roman"/>
      </rPr>
      <t>De Municipalidades para Pavimentos Participativos</t>
    </r>
  </si>
  <si>
    <r>
      <rPr>
        <sz val="10"/>
        <rFont val="Times New Roman"/>
      </rPr>
      <t>De Municipalidades para Programa Rehabilitación de Espacios Públicos</t>
    </r>
  </si>
  <si>
    <r>
      <rPr>
        <sz val="10"/>
        <rFont val="Times New Roman"/>
      </rPr>
      <t>De Municipalidades para Conservación y Mantención de Parques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</si>
  <si>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</si>
  <si>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</si>
  <si>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</si>
  <si>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</si>
  <si>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</si>
  <si>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</si>
  <si>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</si>
  <si>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</si>
  <si>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</si>
  <si>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</si>
  <si>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24</t>
    </r>
  </si>
  <si>
    <r>
      <rPr>
        <sz val="10"/>
        <rFont val="Times New Roman"/>
      </rPr>
      <t>A Instituciones Privadas Ejecutoras de Políticas Públicas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</si>
  <si>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</si>
  <si>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</si>
  <si>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</si>
  <si>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</si>
  <si>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</si>
  <si>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</si>
  <si>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</si>
  <si>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</si>
  <si>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</si>
  <si>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Terrenos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</si>
  <si>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</si>
  <si>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</si>
  <si>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</si>
  <si>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</si>
  <si>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</si>
  <si>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32</t>
    </r>
  </si>
  <si>
    <r>
      <rPr>
        <sz val="10"/>
        <rFont val="Times New Roman"/>
      </rPr>
      <t>PRÉSTAMOS</t>
    </r>
  </si>
  <si>
    <r>
      <rPr>
        <sz val="10"/>
        <rFont val="Times New Roman"/>
      </rPr>
      <t>Préstamos Subsidio Habitacional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</si>
  <si>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</si>
  <si>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</si>
  <si>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</si>
  <si>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028</t>
    </r>
  </si>
  <si>
    <r>
      <rPr>
        <sz val="10"/>
        <rFont val="Times New Roman"/>
      </rPr>
      <t>Subsidio de Protección del Patrimonio Familiar</t>
    </r>
  </si>
  <si>
    <r>
      <rPr>
        <sz val="10"/>
        <rFont val="Times New Roman"/>
      </rPr>
      <t>127</t>
    </r>
  </si>
  <si>
    <r>
      <rPr>
        <sz val="10"/>
        <rFont val="Times New Roman"/>
      </rPr>
      <t>Subsidios Leasing</t>
    </r>
  </si>
  <si>
    <r>
      <rPr>
        <sz val="10"/>
        <rFont val="Times New Roman"/>
      </rPr>
      <t>132</t>
    </r>
  </si>
  <si>
    <r>
      <rPr>
        <sz val="10"/>
        <rFont val="Times New Roman"/>
      </rPr>
      <t>Sistema Integrado de Subsidio</t>
    </r>
  </si>
  <si>
    <r>
      <rPr>
        <sz val="10"/>
        <rFont val="Times New Roman"/>
      </rPr>
      <t>133</t>
    </r>
  </si>
  <si>
    <r>
      <rPr>
        <sz val="10"/>
        <rFont val="Times New Roman"/>
      </rPr>
      <t>Fondo Solidario de Elección de Vivienda</t>
    </r>
  </si>
  <si>
    <r>
      <rPr>
        <sz val="10"/>
        <rFont val="Times New Roman"/>
      </rPr>
      <t>135</t>
    </r>
  </si>
  <si>
    <r>
      <rPr>
        <sz val="10"/>
        <rFont val="Times New Roman"/>
      </rPr>
      <t>Programa Mejoramiento de Viviendas y Barrios</t>
    </r>
  </si>
  <si>
    <r>
      <rPr>
        <sz val="10"/>
        <rFont val="Times New Roman"/>
      </rPr>
      <t>136</t>
    </r>
  </si>
  <si>
    <r>
      <rPr>
        <sz val="10"/>
        <rFont val="Times New Roman"/>
      </rPr>
      <t>Programa Habitabilidad Rural</t>
    </r>
  </si>
  <si>
    <r>
      <rPr>
        <sz val="10"/>
        <rFont val="Times New Roman"/>
      </rPr>
      <t>138</t>
    </r>
  </si>
  <si>
    <r>
      <rPr>
        <sz val="10"/>
        <rFont val="Times New Roman"/>
      </rPr>
      <t>Programa de Integración Social y Territorial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</si>
  <si>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</si>
  <si>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102</t>
    </r>
  </si>
  <si>
    <r>
      <rPr>
        <sz val="10"/>
        <rFont val="Times New Roman"/>
      </rPr>
      <t>Municipalidades para el Programa Recuperación de Barrios</t>
    </r>
  </si>
  <si>
    <r>
      <rPr>
        <sz val="10"/>
        <rFont val="Times New Roman"/>
      </rPr>
      <t>106</t>
    </r>
  </si>
  <si>
    <r>
      <rPr>
        <sz val="10"/>
        <rFont val="Times New Roman"/>
      </rPr>
      <t>Municipalidades para Pequeñas Localidades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</si>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</sst>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B8F0B-270F-4D33-99FB-BC9903C40A78}">
  <sheetPr>
    <outlinePr summaryBelow="0"/>
    <pageSetUpPr fitToPage="1"/>
  </sheetPr>
  <dimension ref="A1:M83"/>
  <sheetViews>
    <sheetView tabSelected="1" view="pageBreakPreview" zoomScale="60" zoomScaleNormal="100" workbookViewId="0">
      <selection activeCell="L82" sqref="L82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1"/>
      <c r="L1" s="1"/>
      <c r="M1" s="1"/>
    </row>
    <row r="2" spans="1:13" ht="17.100000000000001" customHeight="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1"/>
      <c r="L2" s="1"/>
      <c r="M2" s="1"/>
    </row>
    <row r="3" spans="1:13" ht="1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0" t="s">
        <v>4</v>
      </c>
      <c r="B5" s="41"/>
      <c r="C5" s="42" t="s">
        <v>5</v>
      </c>
      <c r="D5" s="43"/>
      <c r="E5" s="43"/>
      <c r="F5" s="43"/>
      <c r="G5" s="43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2" t="s">
        <v>8</v>
      </c>
      <c r="B6" s="33"/>
      <c r="C6" s="34" t="s">
        <v>9</v>
      </c>
      <c r="D6" s="35"/>
      <c r="E6" s="35"/>
      <c r="F6" s="35"/>
      <c r="G6" s="35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6" t="s">
        <v>12</v>
      </c>
      <c r="B7" s="27"/>
      <c r="C7" s="28" t="s">
        <v>9</v>
      </c>
      <c r="D7" s="29"/>
      <c r="E7" s="29"/>
      <c r="F7" s="29"/>
      <c r="G7" s="29"/>
      <c r="H7" s="1"/>
      <c r="I7" s="2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0" t="s">
        <v>16</v>
      </c>
      <c r="B9" s="30" t="s">
        <v>17</v>
      </c>
      <c r="C9" s="30" t="s">
        <v>18</v>
      </c>
      <c r="D9" s="30" t="s">
        <v>19</v>
      </c>
      <c r="E9" s="30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1"/>
      <c r="B10" s="31"/>
      <c r="C10" s="31"/>
      <c r="D10" s="31"/>
      <c r="E10" s="31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0" t="s">
        <v>33</v>
      </c>
      <c r="L10" s="20" t="s">
        <v>34</v>
      </c>
      <c r="M10" s="1"/>
    </row>
    <row r="11" spans="1:13" ht="30" customHeight="1" thickBot="1" x14ac:dyDescent="0.3">
      <c r="A11" s="31"/>
      <c r="B11" s="31"/>
      <c r="C11" s="31"/>
      <c r="D11" s="31"/>
      <c r="E11" s="31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1"/>
      <c r="L11" s="21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171731270</v>
      </c>
      <c r="G12" s="9">
        <v>168638879</v>
      </c>
      <c r="H12" s="9">
        <v>105611316</v>
      </c>
      <c r="I12" s="9">
        <v>176888880</v>
      </c>
      <c r="J12" s="9">
        <v>183937143</v>
      </c>
      <c r="K12" s="9">
        <f>J12-I12</f>
        <v>7048263</v>
      </c>
      <c r="L12" s="10">
        <f>(K12/I12)</f>
        <v>3.9845709916869844E-2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30</v>
      </c>
      <c r="G13" s="13">
        <v>30</v>
      </c>
      <c r="H13" s="13">
        <v>113070</v>
      </c>
      <c r="I13" s="13">
        <v>30</v>
      </c>
      <c r="J13" s="13">
        <v>30</v>
      </c>
      <c r="K13" s="19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41</v>
      </c>
      <c r="C14" s="11" t="s">
        <v>37</v>
      </c>
      <c r="D14" s="11" t="s">
        <v>37</v>
      </c>
      <c r="E14" s="12" t="s">
        <v>42</v>
      </c>
      <c r="F14" s="13">
        <v>30</v>
      </c>
      <c r="G14" s="13">
        <v>30</v>
      </c>
      <c r="H14" s="13">
        <v>113070</v>
      </c>
      <c r="I14" s="13">
        <v>30</v>
      </c>
      <c r="J14" s="13">
        <v>30</v>
      </c>
      <c r="K14" s="14">
        <f t="shared" ref="K14:K40" si="0">+J14-I14</f>
        <v>0</v>
      </c>
      <c r="L14" s="15">
        <f t="shared" ref="L14:L40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43</v>
      </c>
      <c r="D15" s="11" t="s">
        <v>37</v>
      </c>
      <c r="E15" s="12" t="s">
        <v>44</v>
      </c>
      <c r="F15" s="13">
        <v>20</v>
      </c>
      <c r="G15" s="13">
        <v>20</v>
      </c>
      <c r="H15" s="13">
        <v>0</v>
      </c>
      <c r="I15" s="13">
        <v>20</v>
      </c>
      <c r="J15" s="13">
        <v>20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37</v>
      </c>
      <c r="B16" s="11" t="s">
        <v>37</v>
      </c>
      <c r="C16" s="11" t="s">
        <v>45</v>
      </c>
      <c r="D16" s="11" t="s">
        <v>37</v>
      </c>
      <c r="E16" s="12" t="s">
        <v>46</v>
      </c>
      <c r="F16" s="13">
        <v>10</v>
      </c>
      <c r="G16" s="13">
        <v>10</v>
      </c>
      <c r="H16" s="13">
        <v>113070</v>
      </c>
      <c r="I16" s="13">
        <v>10</v>
      </c>
      <c r="J16" s="13">
        <v>10</v>
      </c>
      <c r="K16" s="14">
        <f t="shared" si="0"/>
        <v>0</v>
      </c>
      <c r="L16" s="15">
        <f t="shared" si="1"/>
        <v>0</v>
      </c>
      <c r="M16" s="1"/>
    </row>
    <row r="17" spans="1:13" ht="15" customHeight="1" x14ac:dyDescent="0.25">
      <c r="A17" s="11" t="s">
        <v>47</v>
      </c>
      <c r="B17" s="11" t="s">
        <v>37</v>
      </c>
      <c r="C17" s="11" t="s">
        <v>37</v>
      </c>
      <c r="D17" s="11" t="s">
        <v>37</v>
      </c>
      <c r="E17" s="12" t="s">
        <v>48</v>
      </c>
      <c r="F17" s="13">
        <v>10</v>
      </c>
      <c r="G17" s="13">
        <v>10</v>
      </c>
      <c r="H17" s="13">
        <v>0</v>
      </c>
      <c r="I17" s="13">
        <v>10</v>
      </c>
      <c r="J17" s="13">
        <v>30</v>
      </c>
      <c r="K17" s="13">
        <f t="shared" si="0"/>
        <v>20</v>
      </c>
      <c r="L17" s="15">
        <f t="shared" si="1"/>
        <v>2</v>
      </c>
      <c r="M17" s="1"/>
    </row>
    <row r="18" spans="1:13" ht="15" customHeight="1" x14ac:dyDescent="0.25">
      <c r="A18" s="11" t="s">
        <v>37</v>
      </c>
      <c r="B18" s="11" t="s">
        <v>14</v>
      </c>
      <c r="C18" s="11" t="s">
        <v>37</v>
      </c>
      <c r="D18" s="11" t="s">
        <v>37</v>
      </c>
      <c r="E18" s="12" t="s">
        <v>49</v>
      </c>
      <c r="F18" s="13">
        <v>0</v>
      </c>
      <c r="G18" s="13">
        <v>0</v>
      </c>
      <c r="H18" s="13">
        <v>0</v>
      </c>
      <c r="I18" s="13">
        <v>0</v>
      </c>
      <c r="J18" s="13">
        <v>20</v>
      </c>
      <c r="K18" s="13">
        <f t="shared" si="0"/>
        <v>20</v>
      </c>
      <c r="L18" s="15" t="s">
        <v>137</v>
      </c>
      <c r="M18" s="1"/>
    </row>
    <row r="19" spans="1:13" ht="15" customHeight="1" x14ac:dyDescent="0.25">
      <c r="A19" s="11" t="s">
        <v>37</v>
      </c>
      <c r="B19" s="11" t="s">
        <v>51</v>
      </c>
      <c r="C19" s="11" t="s">
        <v>37</v>
      </c>
      <c r="D19" s="11" t="s">
        <v>37</v>
      </c>
      <c r="E19" s="12" t="s">
        <v>52</v>
      </c>
      <c r="F19" s="13">
        <v>10</v>
      </c>
      <c r="G19" s="13">
        <v>10</v>
      </c>
      <c r="H19" s="13">
        <v>0</v>
      </c>
      <c r="I19" s="13">
        <v>10</v>
      </c>
      <c r="J19" s="13">
        <v>10</v>
      </c>
      <c r="K19" s="14">
        <f t="shared" si="0"/>
        <v>0</v>
      </c>
      <c r="L19" s="15">
        <f t="shared" si="1"/>
        <v>0</v>
      </c>
      <c r="M19" s="1"/>
    </row>
    <row r="20" spans="1:13" ht="15" customHeight="1" x14ac:dyDescent="0.25">
      <c r="A20" s="11" t="s">
        <v>54</v>
      </c>
      <c r="B20" s="11" t="s">
        <v>37</v>
      </c>
      <c r="C20" s="11" t="s">
        <v>37</v>
      </c>
      <c r="D20" s="11" t="s">
        <v>37</v>
      </c>
      <c r="E20" s="12" t="s">
        <v>55</v>
      </c>
      <c r="F20" s="13">
        <v>20</v>
      </c>
      <c r="G20" s="13">
        <v>20</v>
      </c>
      <c r="H20" s="13">
        <v>1053</v>
      </c>
      <c r="I20" s="13">
        <v>20</v>
      </c>
      <c r="J20" s="13">
        <v>20</v>
      </c>
      <c r="K20" s="14">
        <f t="shared" si="0"/>
        <v>0</v>
      </c>
      <c r="L20" s="15">
        <f t="shared" si="1"/>
        <v>0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56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41</v>
      </c>
      <c r="C22" s="11" t="s">
        <v>37</v>
      </c>
      <c r="D22" s="11" t="s">
        <v>37</v>
      </c>
      <c r="E22" s="12" t="s">
        <v>57</v>
      </c>
      <c r="F22" s="13">
        <v>10</v>
      </c>
      <c r="G22" s="13">
        <v>10</v>
      </c>
      <c r="H22" s="13">
        <v>1053</v>
      </c>
      <c r="I22" s="13">
        <v>10</v>
      </c>
      <c r="J22" s="13">
        <v>10</v>
      </c>
      <c r="K22" s="14">
        <f t="shared" si="0"/>
        <v>0</v>
      </c>
      <c r="L22" s="15">
        <f t="shared" si="1"/>
        <v>0</v>
      </c>
      <c r="M22" s="1"/>
    </row>
    <row r="23" spans="1:13" ht="15" customHeight="1" x14ac:dyDescent="0.25">
      <c r="A23" s="11" t="s">
        <v>59</v>
      </c>
      <c r="B23" s="11" t="s">
        <v>37</v>
      </c>
      <c r="C23" s="11" t="s">
        <v>37</v>
      </c>
      <c r="D23" s="11" t="s">
        <v>37</v>
      </c>
      <c r="E23" s="12" t="s">
        <v>60</v>
      </c>
      <c r="F23" s="13">
        <v>90558</v>
      </c>
      <c r="G23" s="13">
        <v>90558</v>
      </c>
      <c r="H23" s="13">
        <v>143629</v>
      </c>
      <c r="I23" s="13">
        <v>93365</v>
      </c>
      <c r="J23" s="13">
        <v>97367</v>
      </c>
      <c r="K23" s="13">
        <f t="shared" si="0"/>
        <v>4002</v>
      </c>
      <c r="L23" s="15">
        <f t="shared" si="1"/>
        <v>4.2864028276120604E-2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61</v>
      </c>
      <c r="F24" s="13">
        <v>90527</v>
      </c>
      <c r="G24" s="13">
        <v>90527</v>
      </c>
      <c r="H24" s="13">
        <v>59163</v>
      </c>
      <c r="I24" s="13">
        <v>93333</v>
      </c>
      <c r="J24" s="13">
        <v>97347</v>
      </c>
      <c r="K24" s="13">
        <f t="shared" si="0"/>
        <v>4014</v>
      </c>
      <c r="L24" s="15">
        <f t="shared" si="1"/>
        <v>4.3007296454630195E-2</v>
      </c>
      <c r="M24" s="1"/>
    </row>
    <row r="25" spans="1:13" ht="15" customHeight="1" x14ac:dyDescent="0.25">
      <c r="A25" s="11" t="s">
        <v>37</v>
      </c>
      <c r="B25" s="11" t="s">
        <v>41</v>
      </c>
      <c r="C25" s="11" t="s">
        <v>37</v>
      </c>
      <c r="D25" s="11" t="s">
        <v>37</v>
      </c>
      <c r="E25" s="12" t="s">
        <v>62</v>
      </c>
      <c r="F25" s="13">
        <v>10</v>
      </c>
      <c r="G25" s="13">
        <v>10</v>
      </c>
      <c r="H25" s="13">
        <v>14916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63</v>
      </c>
      <c r="C26" s="11" t="s">
        <v>37</v>
      </c>
      <c r="D26" s="11" t="s">
        <v>37</v>
      </c>
      <c r="E26" s="12" t="s">
        <v>58</v>
      </c>
      <c r="F26" s="13">
        <v>21</v>
      </c>
      <c r="G26" s="13">
        <v>21</v>
      </c>
      <c r="H26" s="13">
        <v>69550</v>
      </c>
      <c r="I26" s="13">
        <v>22</v>
      </c>
      <c r="J26" s="13">
        <v>10</v>
      </c>
      <c r="K26" s="13">
        <f t="shared" si="0"/>
        <v>-12</v>
      </c>
      <c r="L26" s="15">
        <f t="shared" si="1"/>
        <v>-0.54545454545454541</v>
      </c>
      <c r="M26" s="1"/>
    </row>
    <row r="27" spans="1:13" ht="15" customHeight="1" x14ac:dyDescent="0.25">
      <c r="A27" s="11" t="s">
        <v>64</v>
      </c>
      <c r="B27" s="11" t="s">
        <v>37</v>
      </c>
      <c r="C27" s="11" t="s">
        <v>37</v>
      </c>
      <c r="D27" s="11" t="s">
        <v>37</v>
      </c>
      <c r="E27" s="12" t="s">
        <v>65</v>
      </c>
      <c r="F27" s="13">
        <v>144034340</v>
      </c>
      <c r="G27" s="13">
        <v>130358680</v>
      </c>
      <c r="H27" s="13">
        <v>83387433</v>
      </c>
      <c r="I27" s="13">
        <v>148333989</v>
      </c>
      <c r="J27" s="13">
        <v>169849648</v>
      </c>
      <c r="K27" s="13">
        <f t="shared" si="0"/>
        <v>21515659</v>
      </c>
      <c r="L27" s="15">
        <f t="shared" si="1"/>
        <v>0.14504874536880419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66</v>
      </c>
      <c r="F28" s="13">
        <v>144034340</v>
      </c>
      <c r="G28" s="13">
        <v>130358680</v>
      </c>
      <c r="H28" s="13">
        <v>83387433</v>
      </c>
      <c r="I28" s="13">
        <v>148333989</v>
      </c>
      <c r="J28" s="13">
        <v>169849648</v>
      </c>
      <c r="K28" s="13">
        <f t="shared" si="0"/>
        <v>21515659</v>
      </c>
      <c r="L28" s="15">
        <f t="shared" si="1"/>
        <v>0.14504874536880419</v>
      </c>
      <c r="M28" s="1"/>
    </row>
    <row r="29" spans="1:13" ht="15" customHeight="1" x14ac:dyDescent="0.25">
      <c r="A29" s="11" t="s">
        <v>67</v>
      </c>
      <c r="B29" s="11" t="s">
        <v>37</v>
      </c>
      <c r="C29" s="11" t="s">
        <v>37</v>
      </c>
      <c r="D29" s="11" t="s">
        <v>37</v>
      </c>
      <c r="E29" s="12" t="s">
        <v>68</v>
      </c>
      <c r="F29" s="13">
        <v>27394378</v>
      </c>
      <c r="G29" s="13">
        <v>27394378</v>
      </c>
      <c r="H29" s="13">
        <v>21901539</v>
      </c>
      <c r="I29" s="13">
        <v>28243604</v>
      </c>
      <c r="J29" s="13">
        <v>13513720</v>
      </c>
      <c r="K29" s="13">
        <f t="shared" si="0"/>
        <v>-14729884</v>
      </c>
      <c r="L29" s="15">
        <f t="shared" si="1"/>
        <v>-0.52152990107069908</v>
      </c>
      <c r="M29" s="1"/>
    </row>
    <row r="30" spans="1:13" ht="15" customHeight="1" x14ac:dyDescent="0.25">
      <c r="A30" s="11" t="s">
        <v>37</v>
      </c>
      <c r="B30" s="11" t="s">
        <v>41</v>
      </c>
      <c r="C30" s="11" t="s">
        <v>37</v>
      </c>
      <c r="D30" s="11" t="s">
        <v>37</v>
      </c>
      <c r="E30" s="12" t="s">
        <v>69</v>
      </c>
      <c r="F30" s="13">
        <v>27394378</v>
      </c>
      <c r="G30" s="13">
        <v>26367729</v>
      </c>
      <c r="H30" s="13">
        <v>20333893</v>
      </c>
      <c r="I30" s="13">
        <v>28243604</v>
      </c>
      <c r="J30" s="13">
        <v>13513720</v>
      </c>
      <c r="K30" s="13">
        <f t="shared" si="0"/>
        <v>-14729884</v>
      </c>
      <c r="L30" s="15">
        <f t="shared" si="1"/>
        <v>-0.52152990107069908</v>
      </c>
      <c r="M30" s="1"/>
    </row>
    <row r="31" spans="1:13" ht="15" customHeight="1" x14ac:dyDescent="0.25">
      <c r="A31" s="11" t="s">
        <v>37</v>
      </c>
      <c r="B31" s="11" t="s">
        <v>71</v>
      </c>
      <c r="C31" s="11" t="s">
        <v>37</v>
      </c>
      <c r="D31" s="11" t="s">
        <v>37</v>
      </c>
      <c r="E31" s="12" t="s">
        <v>72</v>
      </c>
      <c r="F31" s="13">
        <v>0</v>
      </c>
      <c r="G31" s="13">
        <v>1026649</v>
      </c>
      <c r="H31" s="13">
        <v>1567646</v>
      </c>
      <c r="I31" s="13">
        <v>0</v>
      </c>
      <c r="J31" s="13">
        <v>0</v>
      </c>
      <c r="K31" s="14">
        <f t="shared" si="0"/>
        <v>0</v>
      </c>
      <c r="L31" s="15" t="s">
        <v>137</v>
      </c>
      <c r="M31" s="1"/>
    </row>
    <row r="32" spans="1:13" ht="27" customHeight="1" x14ac:dyDescent="0.25">
      <c r="A32" s="11" t="s">
        <v>73</v>
      </c>
      <c r="B32" s="11" t="s">
        <v>37</v>
      </c>
      <c r="C32" s="11" t="s">
        <v>37</v>
      </c>
      <c r="D32" s="11" t="s">
        <v>37</v>
      </c>
      <c r="E32" s="12" t="s">
        <v>74</v>
      </c>
      <c r="F32" s="13">
        <v>191219</v>
      </c>
      <c r="G32" s="13">
        <v>10774488</v>
      </c>
      <c r="H32" s="13">
        <v>64592</v>
      </c>
      <c r="I32" s="13">
        <v>197147</v>
      </c>
      <c r="J32" s="13">
        <v>476318</v>
      </c>
      <c r="K32" s="13">
        <f t="shared" si="0"/>
        <v>279171</v>
      </c>
      <c r="L32" s="15">
        <f t="shared" si="1"/>
        <v>1.4160550249306356</v>
      </c>
      <c r="M32" s="1"/>
    </row>
    <row r="33" spans="1:13" ht="15" customHeight="1" x14ac:dyDescent="0.25">
      <c r="A33" s="11" t="s">
        <v>37</v>
      </c>
      <c r="B33" s="11" t="s">
        <v>41</v>
      </c>
      <c r="C33" s="11" t="s">
        <v>37</v>
      </c>
      <c r="D33" s="11" t="s">
        <v>37</v>
      </c>
      <c r="E33" s="12" t="s">
        <v>42</v>
      </c>
      <c r="F33" s="13">
        <v>10</v>
      </c>
      <c r="G33" s="13">
        <v>10583279</v>
      </c>
      <c r="H33" s="13">
        <v>0</v>
      </c>
      <c r="I33" s="13">
        <v>10</v>
      </c>
      <c r="J33" s="13">
        <v>10</v>
      </c>
      <c r="K33" s="14">
        <f t="shared" si="0"/>
        <v>0</v>
      </c>
      <c r="L33" s="15">
        <f t="shared" si="1"/>
        <v>0</v>
      </c>
      <c r="M33" s="1"/>
    </row>
    <row r="34" spans="1:13" ht="15" customHeight="1" x14ac:dyDescent="0.25">
      <c r="A34" s="11" t="s">
        <v>37</v>
      </c>
      <c r="B34" s="11" t="s">
        <v>37</v>
      </c>
      <c r="C34" s="11" t="s">
        <v>50</v>
      </c>
      <c r="D34" s="11" t="s">
        <v>37</v>
      </c>
      <c r="E34" s="12" t="s">
        <v>75</v>
      </c>
      <c r="F34" s="13">
        <v>0</v>
      </c>
      <c r="G34" s="13">
        <v>10583269</v>
      </c>
      <c r="H34" s="13">
        <v>0</v>
      </c>
      <c r="I34" s="13">
        <v>0</v>
      </c>
      <c r="J34" s="13">
        <v>0</v>
      </c>
      <c r="K34" s="14">
        <f t="shared" si="0"/>
        <v>0</v>
      </c>
      <c r="L34" s="15" t="s">
        <v>137</v>
      </c>
      <c r="M34" s="1"/>
    </row>
    <row r="35" spans="1:13" ht="15" customHeight="1" x14ac:dyDescent="0.25">
      <c r="A35" s="11" t="s">
        <v>37</v>
      </c>
      <c r="B35" s="11" t="s">
        <v>37</v>
      </c>
      <c r="C35" s="11" t="s">
        <v>43</v>
      </c>
      <c r="D35" s="11" t="s">
        <v>37</v>
      </c>
      <c r="E35" s="12" t="s">
        <v>44</v>
      </c>
      <c r="F35" s="13">
        <v>10</v>
      </c>
      <c r="G35" s="13">
        <v>10</v>
      </c>
      <c r="H35" s="13">
        <v>0</v>
      </c>
      <c r="I35" s="13">
        <v>10</v>
      </c>
      <c r="J35" s="13">
        <v>10</v>
      </c>
      <c r="K35" s="14">
        <f t="shared" si="0"/>
        <v>0</v>
      </c>
      <c r="L35" s="15">
        <f t="shared" si="1"/>
        <v>0</v>
      </c>
      <c r="M35" s="1"/>
    </row>
    <row r="36" spans="1:13" ht="15" customHeight="1" x14ac:dyDescent="0.25">
      <c r="A36" s="11" t="s">
        <v>37</v>
      </c>
      <c r="B36" s="11" t="s">
        <v>51</v>
      </c>
      <c r="C36" s="11" t="s">
        <v>37</v>
      </c>
      <c r="D36" s="11" t="s">
        <v>37</v>
      </c>
      <c r="E36" s="12" t="s">
        <v>76</v>
      </c>
      <c r="F36" s="13">
        <v>191209</v>
      </c>
      <c r="G36" s="13">
        <v>191209</v>
      </c>
      <c r="H36" s="13">
        <v>64592</v>
      </c>
      <c r="I36" s="13">
        <v>197137</v>
      </c>
      <c r="J36" s="13">
        <v>476308</v>
      </c>
      <c r="K36" s="13">
        <f t="shared" si="0"/>
        <v>279171</v>
      </c>
      <c r="L36" s="15">
        <f t="shared" si="1"/>
        <v>1.4161268559428215</v>
      </c>
      <c r="M36" s="1"/>
    </row>
    <row r="37" spans="1:13" ht="15" customHeight="1" x14ac:dyDescent="0.25">
      <c r="A37" s="11" t="s">
        <v>37</v>
      </c>
      <c r="B37" s="11" t="s">
        <v>37</v>
      </c>
      <c r="C37" s="11" t="s">
        <v>50</v>
      </c>
      <c r="D37" s="11" t="s">
        <v>37</v>
      </c>
      <c r="E37" s="12" t="s">
        <v>77</v>
      </c>
      <c r="F37" s="13">
        <v>139859</v>
      </c>
      <c r="G37" s="13">
        <v>139859</v>
      </c>
      <c r="H37" s="13">
        <v>23051</v>
      </c>
      <c r="I37" s="13">
        <v>144195</v>
      </c>
      <c r="J37" s="13">
        <v>245918</v>
      </c>
      <c r="K37" s="13">
        <f t="shared" si="0"/>
        <v>101723</v>
      </c>
      <c r="L37" s="15">
        <f t="shared" si="1"/>
        <v>0.70545441936266862</v>
      </c>
      <c r="M37" s="1"/>
    </row>
    <row r="38" spans="1:13" ht="27" customHeight="1" x14ac:dyDescent="0.25">
      <c r="A38" s="11" t="s">
        <v>37</v>
      </c>
      <c r="B38" s="11" t="s">
        <v>37</v>
      </c>
      <c r="C38" s="11" t="s">
        <v>53</v>
      </c>
      <c r="D38" s="11" t="s">
        <v>37</v>
      </c>
      <c r="E38" s="12" t="s">
        <v>78</v>
      </c>
      <c r="F38" s="13">
        <v>51350</v>
      </c>
      <c r="G38" s="13">
        <v>51350</v>
      </c>
      <c r="H38" s="13">
        <v>41541</v>
      </c>
      <c r="I38" s="13">
        <v>52942</v>
      </c>
      <c r="J38" s="13">
        <v>199460</v>
      </c>
      <c r="K38" s="13">
        <f t="shared" si="0"/>
        <v>146518</v>
      </c>
      <c r="L38" s="15">
        <f t="shared" si="1"/>
        <v>2.7675191719239924</v>
      </c>
      <c r="M38" s="1"/>
    </row>
    <row r="39" spans="1:13" ht="27" customHeight="1" x14ac:dyDescent="0.25">
      <c r="A39" s="11" t="s">
        <v>37</v>
      </c>
      <c r="B39" s="11" t="s">
        <v>37</v>
      </c>
      <c r="C39" s="11" t="s">
        <v>70</v>
      </c>
      <c r="D39" s="11" t="s">
        <v>37</v>
      </c>
      <c r="E39" s="12" t="s">
        <v>79</v>
      </c>
      <c r="F39" s="13">
        <v>0</v>
      </c>
      <c r="G39" s="13">
        <v>0</v>
      </c>
      <c r="H39" s="13">
        <v>0</v>
      </c>
      <c r="I39" s="13">
        <v>0</v>
      </c>
      <c r="J39" s="13">
        <v>30930</v>
      </c>
      <c r="K39" s="13">
        <f t="shared" si="0"/>
        <v>30930</v>
      </c>
      <c r="L39" s="15" t="s">
        <v>137</v>
      </c>
      <c r="M39" s="1"/>
    </row>
    <row r="40" spans="1:13" ht="15" customHeight="1" x14ac:dyDescent="0.25">
      <c r="A40" s="11" t="s">
        <v>80</v>
      </c>
      <c r="B40" s="11" t="s">
        <v>37</v>
      </c>
      <c r="C40" s="11" t="s">
        <v>37</v>
      </c>
      <c r="D40" s="11" t="s">
        <v>37</v>
      </c>
      <c r="E40" s="12" t="s">
        <v>81</v>
      </c>
      <c r="F40" s="13">
        <v>20715</v>
      </c>
      <c r="G40" s="13">
        <v>20715</v>
      </c>
      <c r="H40" s="13">
        <v>0</v>
      </c>
      <c r="I40" s="13">
        <v>20715</v>
      </c>
      <c r="J40" s="13">
        <v>10</v>
      </c>
      <c r="K40" s="13">
        <f t="shared" si="0"/>
        <v>-20705</v>
      </c>
      <c r="L40" s="15">
        <f t="shared" si="1"/>
        <v>-0.99951725802558533</v>
      </c>
      <c r="M40" s="1"/>
    </row>
    <row r="41" spans="1:13" ht="15" customHeight="1" thickBot="1" x14ac:dyDescent="0.3">
      <c r="A41" s="7" t="s">
        <v>37</v>
      </c>
      <c r="B41" s="7" t="s">
        <v>37</v>
      </c>
      <c r="C41" s="7" t="s">
        <v>37</v>
      </c>
      <c r="D41" s="7" t="s">
        <v>37</v>
      </c>
      <c r="E41" s="8" t="s">
        <v>82</v>
      </c>
      <c r="F41" s="9">
        <v>171731270</v>
      </c>
      <c r="G41" s="9">
        <v>168638879</v>
      </c>
      <c r="H41" s="9">
        <v>98728183</v>
      </c>
      <c r="I41" s="9">
        <v>176888880</v>
      </c>
      <c r="J41" s="9">
        <v>183937143</v>
      </c>
      <c r="K41" s="9">
        <f t="shared" ref="K41" si="2">J41-I41</f>
        <v>7048263</v>
      </c>
      <c r="L41" s="10">
        <f t="shared" ref="L41" si="3">(K41/I41)</f>
        <v>3.9845709916869844E-2</v>
      </c>
      <c r="M41" s="1"/>
    </row>
    <row r="42" spans="1:13" ht="15" customHeight="1" x14ac:dyDescent="0.25">
      <c r="A42" s="11" t="s">
        <v>11</v>
      </c>
      <c r="B42" s="11" t="s">
        <v>37</v>
      </c>
      <c r="C42" s="11" t="s">
        <v>37</v>
      </c>
      <c r="D42" s="11" t="s">
        <v>37</v>
      </c>
      <c r="E42" s="12" t="s">
        <v>83</v>
      </c>
      <c r="F42" s="13">
        <v>5356712</v>
      </c>
      <c r="G42" s="13">
        <v>5263874</v>
      </c>
      <c r="H42" s="13">
        <v>3372340</v>
      </c>
      <c r="I42" s="13">
        <v>5356712</v>
      </c>
      <c r="J42" s="13">
        <v>5426572</v>
      </c>
      <c r="K42" s="13">
        <f t="shared" ref="K42:K78" si="4">+J42-I42</f>
        <v>69860</v>
      </c>
      <c r="L42" s="15">
        <f t="shared" ref="L42:L78" si="5">+K42/I42</f>
        <v>1.3041582224319694E-2</v>
      </c>
      <c r="M42" s="1"/>
    </row>
    <row r="43" spans="1:13" ht="15" customHeight="1" x14ac:dyDescent="0.25">
      <c r="A43" s="11" t="s">
        <v>84</v>
      </c>
      <c r="B43" s="11" t="s">
        <v>37</v>
      </c>
      <c r="C43" s="11" t="s">
        <v>37</v>
      </c>
      <c r="D43" s="11" t="s">
        <v>37</v>
      </c>
      <c r="E43" s="12" t="s">
        <v>85</v>
      </c>
      <c r="F43" s="13">
        <v>332965</v>
      </c>
      <c r="G43" s="13">
        <v>393614</v>
      </c>
      <c r="H43" s="13">
        <v>269478</v>
      </c>
      <c r="I43" s="13">
        <v>343287</v>
      </c>
      <c r="J43" s="13">
        <v>343287</v>
      </c>
      <c r="K43" s="14">
        <f t="shared" si="4"/>
        <v>0</v>
      </c>
      <c r="L43" s="15">
        <f t="shared" si="5"/>
        <v>0</v>
      </c>
      <c r="M43" s="1"/>
    </row>
    <row r="44" spans="1:13" ht="15" customHeight="1" x14ac:dyDescent="0.25">
      <c r="A44" s="11" t="s">
        <v>87</v>
      </c>
      <c r="B44" s="11" t="s">
        <v>37</v>
      </c>
      <c r="C44" s="11" t="s">
        <v>37</v>
      </c>
      <c r="D44" s="11" t="s">
        <v>37</v>
      </c>
      <c r="E44" s="12" t="s">
        <v>88</v>
      </c>
      <c r="F44" s="13">
        <v>0</v>
      </c>
      <c r="G44" s="13">
        <v>0</v>
      </c>
      <c r="H44" s="13">
        <v>0</v>
      </c>
      <c r="I44" s="13">
        <v>0</v>
      </c>
      <c r="J44" s="13">
        <v>10</v>
      </c>
      <c r="K44" s="13">
        <f t="shared" si="4"/>
        <v>10</v>
      </c>
      <c r="L44" s="15" t="s">
        <v>137</v>
      </c>
      <c r="M44" s="1"/>
    </row>
    <row r="45" spans="1:13" ht="15" customHeight="1" x14ac:dyDescent="0.25">
      <c r="A45" s="11" t="s">
        <v>37</v>
      </c>
      <c r="B45" s="11" t="s">
        <v>51</v>
      </c>
      <c r="C45" s="11" t="s">
        <v>37</v>
      </c>
      <c r="D45" s="11" t="s">
        <v>37</v>
      </c>
      <c r="E45" s="12" t="s">
        <v>89</v>
      </c>
      <c r="F45" s="13">
        <v>0</v>
      </c>
      <c r="G45" s="13">
        <v>0</v>
      </c>
      <c r="H45" s="13">
        <v>0</v>
      </c>
      <c r="I45" s="13">
        <v>0</v>
      </c>
      <c r="J45" s="13">
        <v>10</v>
      </c>
      <c r="K45" s="13">
        <f t="shared" si="4"/>
        <v>10</v>
      </c>
      <c r="L45" s="15" t="s">
        <v>137</v>
      </c>
      <c r="M45" s="1"/>
    </row>
    <row r="46" spans="1:13" ht="15" customHeight="1" x14ac:dyDescent="0.25">
      <c r="A46" s="11" t="s">
        <v>90</v>
      </c>
      <c r="B46" s="11" t="s">
        <v>37</v>
      </c>
      <c r="C46" s="11" t="s">
        <v>37</v>
      </c>
      <c r="D46" s="11" t="s">
        <v>37</v>
      </c>
      <c r="E46" s="12" t="s">
        <v>40</v>
      </c>
      <c r="F46" s="13">
        <v>20</v>
      </c>
      <c r="G46" s="13">
        <v>20</v>
      </c>
      <c r="H46" s="13">
        <v>0</v>
      </c>
      <c r="I46" s="13">
        <v>20</v>
      </c>
      <c r="J46" s="13">
        <v>20</v>
      </c>
      <c r="K46" s="14">
        <f t="shared" si="4"/>
        <v>0</v>
      </c>
      <c r="L46" s="15">
        <f t="shared" si="5"/>
        <v>0</v>
      </c>
      <c r="M46" s="1"/>
    </row>
    <row r="47" spans="1:13" ht="27" customHeight="1" x14ac:dyDescent="0.25">
      <c r="A47" s="11" t="s">
        <v>37</v>
      </c>
      <c r="B47" s="11" t="s">
        <v>59</v>
      </c>
      <c r="C47" s="11" t="s">
        <v>37</v>
      </c>
      <c r="D47" s="11" t="s">
        <v>37</v>
      </c>
      <c r="E47" s="12" t="s">
        <v>91</v>
      </c>
      <c r="F47" s="13">
        <v>10</v>
      </c>
      <c r="G47" s="13">
        <v>10</v>
      </c>
      <c r="H47" s="13">
        <v>0</v>
      </c>
      <c r="I47" s="13">
        <v>10</v>
      </c>
      <c r="J47" s="13">
        <v>10</v>
      </c>
      <c r="K47" s="14">
        <f t="shared" si="4"/>
        <v>0</v>
      </c>
      <c r="L47" s="15">
        <f t="shared" si="5"/>
        <v>0</v>
      </c>
      <c r="M47" s="1"/>
    </row>
    <row r="48" spans="1:13" ht="15" customHeight="1" x14ac:dyDescent="0.25">
      <c r="A48" s="11" t="s">
        <v>37</v>
      </c>
      <c r="B48" s="11" t="s">
        <v>37</v>
      </c>
      <c r="C48" s="11" t="s">
        <v>43</v>
      </c>
      <c r="D48" s="11" t="s">
        <v>37</v>
      </c>
      <c r="E48" s="12" t="s">
        <v>44</v>
      </c>
      <c r="F48" s="13">
        <v>10</v>
      </c>
      <c r="G48" s="13">
        <v>10</v>
      </c>
      <c r="H48" s="13">
        <v>0</v>
      </c>
      <c r="I48" s="13">
        <v>10</v>
      </c>
      <c r="J48" s="13">
        <v>10</v>
      </c>
      <c r="K48" s="14">
        <f t="shared" si="4"/>
        <v>0</v>
      </c>
      <c r="L48" s="15">
        <f t="shared" si="5"/>
        <v>0</v>
      </c>
      <c r="M48" s="1"/>
    </row>
    <row r="49" spans="1:13" ht="15" customHeight="1" x14ac:dyDescent="0.25">
      <c r="A49" s="11" t="s">
        <v>37</v>
      </c>
      <c r="B49" s="11" t="s">
        <v>64</v>
      </c>
      <c r="C49" s="11" t="s">
        <v>37</v>
      </c>
      <c r="D49" s="11" t="s">
        <v>37</v>
      </c>
      <c r="E49" s="12" t="s">
        <v>92</v>
      </c>
      <c r="F49" s="13">
        <v>10</v>
      </c>
      <c r="G49" s="13">
        <v>10</v>
      </c>
      <c r="H49" s="13">
        <v>0</v>
      </c>
      <c r="I49" s="13">
        <v>10</v>
      </c>
      <c r="J49" s="13">
        <v>10</v>
      </c>
      <c r="K49" s="14">
        <f t="shared" si="4"/>
        <v>0</v>
      </c>
      <c r="L49" s="15">
        <f t="shared" si="5"/>
        <v>0</v>
      </c>
      <c r="M49" s="1"/>
    </row>
    <row r="50" spans="1:13" ht="15" customHeight="1" x14ac:dyDescent="0.25">
      <c r="A50" s="11" t="s">
        <v>37</v>
      </c>
      <c r="B50" s="11" t="s">
        <v>37</v>
      </c>
      <c r="C50" s="11" t="s">
        <v>43</v>
      </c>
      <c r="D50" s="11" t="s">
        <v>37</v>
      </c>
      <c r="E50" s="12" t="s">
        <v>44</v>
      </c>
      <c r="F50" s="13">
        <v>10</v>
      </c>
      <c r="G50" s="13">
        <v>10</v>
      </c>
      <c r="H50" s="13">
        <v>0</v>
      </c>
      <c r="I50" s="13">
        <v>10</v>
      </c>
      <c r="J50" s="13">
        <v>10</v>
      </c>
      <c r="K50" s="14">
        <f t="shared" si="4"/>
        <v>0</v>
      </c>
      <c r="L50" s="15">
        <f t="shared" si="5"/>
        <v>0</v>
      </c>
      <c r="M50" s="1"/>
    </row>
    <row r="51" spans="1:13" ht="15" customHeight="1" x14ac:dyDescent="0.25">
      <c r="A51" s="11" t="s">
        <v>93</v>
      </c>
      <c r="B51" s="11" t="s">
        <v>37</v>
      </c>
      <c r="C51" s="11" t="s">
        <v>37</v>
      </c>
      <c r="D51" s="11" t="s">
        <v>37</v>
      </c>
      <c r="E51" s="12" t="s">
        <v>94</v>
      </c>
      <c r="F51" s="13">
        <v>86794</v>
      </c>
      <c r="G51" s="13">
        <v>86794</v>
      </c>
      <c r="H51" s="13">
        <v>0</v>
      </c>
      <c r="I51" s="13">
        <v>89485</v>
      </c>
      <c r="J51" s="13">
        <v>97347</v>
      </c>
      <c r="K51" s="13">
        <f t="shared" si="4"/>
        <v>7862</v>
      </c>
      <c r="L51" s="15">
        <f t="shared" si="5"/>
        <v>8.7858300273788908E-2</v>
      </c>
      <c r="M51" s="1"/>
    </row>
    <row r="52" spans="1:13" ht="15" customHeight="1" x14ac:dyDescent="0.25">
      <c r="A52" s="11" t="s">
        <v>37</v>
      </c>
      <c r="B52" s="11" t="s">
        <v>63</v>
      </c>
      <c r="C52" s="11" t="s">
        <v>37</v>
      </c>
      <c r="D52" s="11" t="s">
        <v>37</v>
      </c>
      <c r="E52" s="12" t="s">
        <v>95</v>
      </c>
      <c r="F52" s="13">
        <v>86794</v>
      </c>
      <c r="G52" s="13">
        <v>86794</v>
      </c>
      <c r="H52" s="13">
        <v>0</v>
      </c>
      <c r="I52" s="13">
        <v>89485</v>
      </c>
      <c r="J52" s="13">
        <v>97347</v>
      </c>
      <c r="K52" s="13">
        <f t="shared" si="4"/>
        <v>7862</v>
      </c>
      <c r="L52" s="15">
        <f t="shared" si="5"/>
        <v>8.7858300273788908E-2</v>
      </c>
      <c r="M52" s="1"/>
    </row>
    <row r="53" spans="1:13" ht="15" customHeight="1" x14ac:dyDescent="0.25">
      <c r="A53" s="11" t="s">
        <v>96</v>
      </c>
      <c r="B53" s="11" t="s">
        <v>37</v>
      </c>
      <c r="C53" s="11" t="s">
        <v>37</v>
      </c>
      <c r="D53" s="11" t="s">
        <v>37</v>
      </c>
      <c r="E53" s="12" t="s">
        <v>97</v>
      </c>
      <c r="F53" s="13">
        <v>10</v>
      </c>
      <c r="G53" s="13">
        <v>130812</v>
      </c>
      <c r="H53" s="13">
        <v>0</v>
      </c>
      <c r="I53" s="13">
        <v>10</v>
      </c>
      <c r="J53" s="13">
        <v>10</v>
      </c>
      <c r="K53" s="14">
        <f t="shared" si="4"/>
        <v>0</v>
      </c>
      <c r="L53" s="15">
        <f t="shared" si="5"/>
        <v>0</v>
      </c>
      <c r="M53" s="1"/>
    </row>
    <row r="54" spans="1:13" ht="27" customHeight="1" x14ac:dyDescent="0.25">
      <c r="A54" s="11" t="s">
        <v>37</v>
      </c>
      <c r="B54" s="11" t="s">
        <v>41</v>
      </c>
      <c r="C54" s="11" t="s">
        <v>37</v>
      </c>
      <c r="D54" s="11" t="s">
        <v>37</v>
      </c>
      <c r="E54" s="12" t="s">
        <v>98</v>
      </c>
      <c r="F54" s="13">
        <v>10</v>
      </c>
      <c r="G54" s="13">
        <v>130812</v>
      </c>
      <c r="H54" s="13">
        <v>0</v>
      </c>
      <c r="I54" s="13">
        <v>10</v>
      </c>
      <c r="J54" s="13">
        <v>10</v>
      </c>
      <c r="K54" s="14">
        <f t="shared" si="4"/>
        <v>0</v>
      </c>
      <c r="L54" s="15">
        <f t="shared" si="5"/>
        <v>0</v>
      </c>
      <c r="M54" s="1"/>
    </row>
    <row r="55" spans="1:13" ht="27" customHeight="1" x14ac:dyDescent="0.25">
      <c r="A55" s="11" t="s">
        <v>99</v>
      </c>
      <c r="B55" s="11" t="s">
        <v>37</v>
      </c>
      <c r="C55" s="11" t="s">
        <v>37</v>
      </c>
      <c r="D55" s="11" t="s">
        <v>37</v>
      </c>
      <c r="E55" s="12" t="s">
        <v>100</v>
      </c>
      <c r="F55" s="13">
        <v>6172</v>
      </c>
      <c r="G55" s="13">
        <v>5863</v>
      </c>
      <c r="H55" s="13">
        <v>5837</v>
      </c>
      <c r="I55" s="13">
        <v>6363</v>
      </c>
      <c r="J55" s="13">
        <v>10</v>
      </c>
      <c r="K55" s="13">
        <f t="shared" si="4"/>
        <v>-6353</v>
      </c>
      <c r="L55" s="15">
        <f t="shared" si="5"/>
        <v>-0.9984284142699984</v>
      </c>
      <c r="M55" s="1"/>
    </row>
    <row r="56" spans="1:13" ht="15" customHeight="1" x14ac:dyDescent="0.25">
      <c r="A56" s="11" t="s">
        <v>37</v>
      </c>
      <c r="B56" s="11" t="s">
        <v>14</v>
      </c>
      <c r="C56" s="11" t="s">
        <v>37</v>
      </c>
      <c r="D56" s="11" t="s">
        <v>37</v>
      </c>
      <c r="E56" s="12" t="s">
        <v>101</v>
      </c>
      <c r="F56" s="13">
        <v>0</v>
      </c>
      <c r="G56" s="13">
        <v>0</v>
      </c>
      <c r="H56" s="13">
        <v>0</v>
      </c>
      <c r="I56" s="13">
        <v>0</v>
      </c>
      <c r="J56" s="13">
        <v>10</v>
      </c>
      <c r="K56" s="13">
        <f t="shared" si="4"/>
        <v>10</v>
      </c>
      <c r="L56" s="15" t="s">
        <v>137</v>
      </c>
      <c r="M56" s="1"/>
    </row>
    <row r="57" spans="1:13" ht="15" customHeight="1" x14ac:dyDescent="0.25">
      <c r="A57" s="11" t="s">
        <v>37</v>
      </c>
      <c r="B57" s="11" t="s">
        <v>86</v>
      </c>
      <c r="C57" s="11" t="s">
        <v>37</v>
      </c>
      <c r="D57" s="11" t="s">
        <v>37</v>
      </c>
      <c r="E57" s="12" t="s">
        <v>102</v>
      </c>
      <c r="F57" s="13">
        <v>6172</v>
      </c>
      <c r="G57" s="13">
        <v>5863</v>
      </c>
      <c r="H57" s="13">
        <v>5837</v>
      </c>
      <c r="I57" s="13">
        <v>6363</v>
      </c>
      <c r="J57" s="13">
        <v>0</v>
      </c>
      <c r="K57" s="13">
        <f t="shared" si="4"/>
        <v>-6363</v>
      </c>
      <c r="L57" s="15">
        <f t="shared" si="5"/>
        <v>-1</v>
      </c>
      <c r="M57" s="1"/>
    </row>
    <row r="58" spans="1:13" ht="15" customHeight="1" x14ac:dyDescent="0.25">
      <c r="A58" s="11" t="s">
        <v>103</v>
      </c>
      <c r="B58" s="11" t="s">
        <v>37</v>
      </c>
      <c r="C58" s="11" t="s">
        <v>37</v>
      </c>
      <c r="D58" s="11" t="s">
        <v>37</v>
      </c>
      <c r="E58" s="12" t="s">
        <v>104</v>
      </c>
      <c r="F58" s="13">
        <v>9956278</v>
      </c>
      <c r="G58" s="13">
        <v>11544512</v>
      </c>
      <c r="H58" s="13">
        <v>5717562</v>
      </c>
      <c r="I58" s="13">
        <v>10264922</v>
      </c>
      <c r="J58" s="13">
        <v>8706346</v>
      </c>
      <c r="K58" s="13">
        <f t="shared" si="4"/>
        <v>-1558576</v>
      </c>
      <c r="L58" s="15">
        <f t="shared" si="5"/>
        <v>-0.15183515276589535</v>
      </c>
      <c r="M58" s="1"/>
    </row>
    <row r="59" spans="1:13" ht="15" customHeight="1" x14ac:dyDescent="0.25">
      <c r="A59" s="11" t="s">
        <v>37</v>
      </c>
      <c r="B59" s="11" t="s">
        <v>14</v>
      </c>
      <c r="C59" s="11" t="s">
        <v>37</v>
      </c>
      <c r="D59" s="11" t="s">
        <v>37</v>
      </c>
      <c r="E59" s="12" t="s">
        <v>105</v>
      </c>
      <c r="F59" s="13">
        <v>151173</v>
      </c>
      <c r="G59" s="13">
        <v>221198</v>
      </c>
      <c r="H59" s="13">
        <v>0</v>
      </c>
      <c r="I59" s="13">
        <v>155859</v>
      </c>
      <c r="J59" s="13">
        <v>0</v>
      </c>
      <c r="K59" s="13">
        <f t="shared" si="4"/>
        <v>-155859</v>
      </c>
      <c r="L59" s="15">
        <f t="shared" si="5"/>
        <v>-1</v>
      </c>
      <c r="M59" s="1"/>
    </row>
    <row r="60" spans="1:13" ht="15" customHeight="1" x14ac:dyDescent="0.25">
      <c r="A60" s="11" t="s">
        <v>37</v>
      </c>
      <c r="B60" s="11" t="s">
        <v>41</v>
      </c>
      <c r="C60" s="11" t="s">
        <v>37</v>
      </c>
      <c r="D60" s="11" t="s">
        <v>37</v>
      </c>
      <c r="E60" s="12" t="s">
        <v>106</v>
      </c>
      <c r="F60" s="13">
        <v>9805105</v>
      </c>
      <c r="G60" s="13">
        <v>11323314</v>
      </c>
      <c r="H60" s="13">
        <v>5717562</v>
      </c>
      <c r="I60" s="13">
        <v>10109063</v>
      </c>
      <c r="J60" s="13">
        <v>8706346</v>
      </c>
      <c r="K60" s="13">
        <f t="shared" si="4"/>
        <v>-1402717</v>
      </c>
      <c r="L60" s="15">
        <f t="shared" si="5"/>
        <v>-0.13875835970158659</v>
      </c>
      <c r="M60" s="1"/>
    </row>
    <row r="61" spans="1:13" ht="15" customHeight="1" x14ac:dyDescent="0.25">
      <c r="A61" s="11" t="s">
        <v>107</v>
      </c>
      <c r="B61" s="11" t="s">
        <v>37</v>
      </c>
      <c r="C61" s="11" t="s">
        <v>37</v>
      </c>
      <c r="D61" s="11" t="s">
        <v>37</v>
      </c>
      <c r="E61" s="12" t="s">
        <v>108</v>
      </c>
      <c r="F61" s="13">
        <v>30632176</v>
      </c>
      <c r="G61" s="13">
        <v>15932176</v>
      </c>
      <c r="H61" s="13">
        <v>7117228</v>
      </c>
      <c r="I61" s="13">
        <v>31581774</v>
      </c>
      <c r="J61" s="13">
        <v>45216004</v>
      </c>
      <c r="K61" s="13">
        <f t="shared" si="4"/>
        <v>13634230</v>
      </c>
      <c r="L61" s="15">
        <f t="shared" si="5"/>
        <v>0.4317119741278625</v>
      </c>
      <c r="M61" s="1"/>
    </row>
    <row r="62" spans="1:13" ht="15" customHeight="1" x14ac:dyDescent="0.25">
      <c r="A62" s="11" t="s">
        <v>37</v>
      </c>
      <c r="B62" s="11" t="s">
        <v>41</v>
      </c>
      <c r="C62" s="11" t="s">
        <v>37</v>
      </c>
      <c r="D62" s="11" t="s">
        <v>37</v>
      </c>
      <c r="E62" s="12" t="s">
        <v>69</v>
      </c>
      <c r="F62" s="13">
        <v>30632176</v>
      </c>
      <c r="G62" s="13">
        <v>15932176</v>
      </c>
      <c r="H62" s="13">
        <v>7117228</v>
      </c>
      <c r="I62" s="13">
        <v>31581774</v>
      </c>
      <c r="J62" s="13">
        <v>45216004</v>
      </c>
      <c r="K62" s="13">
        <f t="shared" si="4"/>
        <v>13634230</v>
      </c>
      <c r="L62" s="15">
        <f t="shared" si="5"/>
        <v>0.4317119741278625</v>
      </c>
      <c r="M62" s="1"/>
    </row>
    <row r="63" spans="1:13" ht="15" customHeight="1" x14ac:dyDescent="0.25">
      <c r="A63" s="11" t="s">
        <v>37</v>
      </c>
      <c r="B63" s="11" t="s">
        <v>37</v>
      </c>
      <c r="C63" s="11" t="s">
        <v>53</v>
      </c>
      <c r="D63" s="11" t="s">
        <v>37</v>
      </c>
      <c r="E63" s="12" t="s">
        <v>109</v>
      </c>
      <c r="F63" s="13">
        <v>30632176</v>
      </c>
      <c r="G63" s="13">
        <v>15932176</v>
      </c>
      <c r="H63" s="13">
        <v>7117228</v>
      </c>
      <c r="I63" s="13">
        <v>31581774</v>
      </c>
      <c r="J63" s="13">
        <v>45216004</v>
      </c>
      <c r="K63" s="13">
        <f t="shared" si="4"/>
        <v>13634230</v>
      </c>
      <c r="L63" s="15">
        <f t="shared" si="5"/>
        <v>0.4317119741278625</v>
      </c>
      <c r="M63" s="1"/>
    </row>
    <row r="64" spans="1:13" ht="15" customHeight="1" x14ac:dyDescent="0.25">
      <c r="A64" s="11" t="s">
        <v>110</v>
      </c>
      <c r="B64" s="11" t="s">
        <v>37</v>
      </c>
      <c r="C64" s="11" t="s">
        <v>37</v>
      </c>
      <c r="D64" s="11" t="s">
        <v>37</v>
      </c>
      <c r="E64" s="12" t="s">
        <v>111</v>
      </c>
      <c r="F64" s="13">
        <v>125360133</v>
      </c>
      <c r="G64" s="13">
        <v>135281204</v>
      </c>
      <c r="H64" s="13">
        <v>79470080</v>
      </c>
      <c r="I64" s="13">
        <v>129246297</v>
      </c>
      <c r="J64" s="13">
        <v>124147527</v>
      </c>
      <c r="K64" s="13">
        <f t="shared" si="4"/>
        <v>-5098770</v>
      </c>
      <c r="L64" s="15">
        <f t="shared" si="5"/>
        <v>-3.9450027724972268E-2</v>
      </c>
      <c r="M64" s="1"/>
    </row>
    <row r="65" spans="1:13" ht="15" customHeight="1" x14ac:dyDescent="0.25">
      <c r="A65" s="11" t="s">
        <v>37</v>
      </c>
      <c r="B65" s="11" t="s">
        <v>14</v>
      </c>
      <c r="C65" s="11" t="s">
        <v>37</v>
      </c>
      <c r="D65" s="11" t="s">
        <v>37</v>
      </c>
      <c r="E65" s="12" t="s">
        <v>112</v>
      </c>
      <c r="F65" s="13">
        <v>125360133</v>
      </c>
      <c r="G65" s="13">
        <v>134926746</v>
      </c>
      <c r="H65" s="13">
        <v>79470080</v>
      </c>
      <c r="I65" s="13">
        <v>129246297</v>
      </c>
      <c r="J65" s="13">
        <v>124147527</v>
      </c>
      <c r="K65" s="13">
        <f t="shared" si="4"/>
        <v>-5098770</v>
      </c>
      <c r="L65" s="15">
        <f t="shared" si="5"/>
        <v>-3.9450027724972268E-2</v>
      </c>
      <c r="M65" s="1"/>
    </row>
    <row r="66" spans="1:13" ht="15" customHeight="1" x14ac:dyDescent="0.25">
      <c r="A66" s="11" t="s">
        <v>37</v>
      </c>
      <c r="B66" s="11" t="s">
        <v>37</v>
      </c>
      <c r="C66" s="11" t="s">
        <v>43</v>
      </c>
      <c r="D66" s="11" t="s">
        <v>37</v>
      </c>
      <c r="E66" s="12" t="s">
        <v>44</v>
      </c>
      <c r="F66" s="13">
        <v>10</v>
      </c>
      <c r="G66" s="13">
        <v>10</v>
      </c>
      <c r="H66" s="13">
        <v>0</v>
      </c>
      <c r="I66" s="13">
        <v>10</v>
      </c>
      <c r="J66" s="13">
        <v>10</v>
      </c>
      <c r="K66" s="14">
        <f t="shared" si="4"/>
        <v>0</v>
      </c>
      <c r="L66" s="15">
        <f t="shared" si="5"/>
        <v>0</v>
      </c>
      <c r="M66" s="1"/>
    </row>
    <row r="67" spans="1:13" ht="15" customHeight="1" x14ac:dyDescent="0.25">
      <c r="A67" s="11" t="s">
        <v>37</v>
      </c>
      <c r="B67" s="11" t="s">
        <v>37</v>
      </c>
      <c r="C67" s="11" t="s">
        <v>113</v>
      </c>
      <c r="D67" s="11" t="s">
        <v>37</v>
      </c>
      <c r="E67" s="12" t="s">
        <v>114</v>
      </c>
      <c r="F67" s="13">
        <v>2167243</v>
      </c>
      <c r="G67" s="13">
        <v>2167243</v>
      </c>
      <c r="H67" s="13">
        <v>636759</v>
      </c>
      <c r="I67" s="13">
        <v>2234428</v>
      </c>
      <c r="J67" s="13">
        <v>1641802</v>
      </c>
      <c r="K67" s="13">
        <f t="shared" si="4"/>
        <v>-592626</v>
      </c>
      <c r="L67" s="15">
        <f t="shared" si="5"/>
        <v>-0.2652249255737934</v>
      </c>
      <c r="M67" s="1"/>
    </row>
    <row r="68" spans="1:13" ht="15" customHeight="1" x14ac:dyDescent="0.25">
      <c r="A68" s="11" t="s">
        <v>37</v>
      </c>
      <c r="B68" s="11" t="s">
        <v>37</v>
      </c>
      <c r="C68" s="11" t="s">
        <v>115</v>
      </c>
      <c r="D68" s="11" t="s">
        <v>37</v>
      </c>
      <c r="E68" s="12" t="s">
        <v>116</v>
      </c>
      <c r="F68" s="13">
        <v>2509</v>
      </c>
      <c r="G68" s="13">
        <v>2509</v>
      </c>
      <c r="H68" s="13">
        <v>0</v>
      </c>
      <c r="I68" s="13">
        <v>2587</v>
      </c>
      <c r="J68" s="13">
        <v>2483</v>
      </c>
      <c r="K68" s="13">
        <f t="shared" si="4"/>
        <v>-104</v>
      </c>
      <c r="L68" s="15">
        <f t="shared" si="5"/>
        <v>-4.0201005025125629E-2</v>
      </c>
      <c r="M68" s="1"/>
    </row>
    <row r="69" spans="1:13" ht="15" customHeight="1" x14ac:dyDescent="0.25">
      <c r="A69" s="11" t="s">
        <v>37</v>
      </c>
      <c r="B69" s="11" t="s">
        <v>37</v>
      </c>
      <c r="C69" s="11" t="s">
        <v>117</v>
      </c>
      <c r="D69" s="11" t="s">
        <v>37</v>
      </c>
      <c r="E69" s="12" t="s">
        <v>118</v>
      </c>
      <c r="F69" s="13">
        <v>9988329</v>
      </c>
      <c r="G69" s="13">
        <v>6988329</v>
      </c>
      <c r="H69" s="13">
        <v>7547445</v>
      </c>
      <c r="I69" s="13">
        <v>10297967</v>
      </c>
      <c r="J69" s="13">
        <v>3554960</v>
      </c>
      <c r="K69" s="13">
        <f t="shared" si="4"/>
        <v>-6743007</v>
      </c>
      <c r="L69" s="15">
        <f t="shared" si="5"/>
        <v>-0.65479011536937337</v>
      </c>
      <c r="M69" s="1"/>
    </row>
    <row r="70" spans="1:13" ht="15" customHeight="1" x14ac:dyDescent="0.25">
      <c r="A70" s="11" t="s">
        <v>37</v>
      </c>
      <c r="B70" s="11" t="s">
        <v>37</v>
      </c>
      <c r="C70" s="11" t="s">
        <v>119</v>
      </c>
      <c r="D70" s="11" t="s">
        <v>37</v>
      </c>
      <c r="E70" s="12" t="s">
        <v>120</v>
      </c>
      <c r="F70" s="13">
        <v>100220959</v>
      </c>
      <c r="G70" s="13">
        <v>112796633</v>
      </c>
      <c r="H70" s="13">
        <v>62853930</v>
      </c>
      <c r="I70" s="13">
        <v>103327809</v>
      </c>
      <c r="J70" s="13">
        <v>109688260</v>
      </c>
      <c r="K70" s="13">
        <f t="shared" si="4"/>
        <v>6360451</v>
      </c>
      <c r="L70" s="15">
        <f t="shared" si="5"/>
        <v>6.1556042478361273E-2</v>
      </c>
      <c r="M70" s="1"/>
    </row>
    <row r="71" spans="1:13" ht="15" customHeight="1" x14ac:dyDescent="0.25">
      <c r="A71" s="11" t="s">
        <v>37</v>
      </c>
      <c r="B71" s="11" t="s">
        <v>37</v>
      </c>
      <c r="C71" s="11" t="s">
        <v>121</v>
      </c>
      <c r="D71" s="11" t="s">
        <v>37</v>
      </c>
      <c r="E71" s="12" t="s">
        <v>122</v>
      </c>
      <c r="F71" s="13">
        <v>6645880</v>
      </c>
      <c r="G71" s="13">
        <v>6645880</v>
      </c>
      <c r="H71" s="13">
        <v>5815720</v>
      </c>
      <c r="I71" s="13">
        <v>6851902</v>
      </c>
      <c r="J71" s="13">
        <v>3184472</v>
      </c>
      <c r="K71" s="13">
        <f t="shared" si="4"/>
        <v>-3667430</v>
      </c>
      <c r="L71" s="15">
        <f t="shared" si="5"/>
        <v>-0.53524262314317983</v>
      </c>
      <c r="M71" s="1"/>
    </row>
    <row r="72" spans="1:13" ht="15" customHeight="1" x14ac:dyDescent="0.25">
      <c r="A72" s="11" t="s">
        <v>37</v>
      </c>
      <c r="B72" s="11" t="s">
        <v>37</v>
      </c>
      <c r="C72" s="11" t="s">
        <v>123</v>
      </c>
      <c r="D72" s="11" t="s">
        <v>37</v>
      </c>
      <c r="E72" s="12" t="s">
        <v>124</v>
      </c>
      <c r="F72" s="13">
        <v>618649</v>
      </c>
      <c r="G72" s="13">
        <v>609588</v>
      </c>
      <c r="H72" s="13">
        <v>129949</v>
      </c>
      <c r="I72" s="13">
        <v>637827</v>
      </c>
      <c r="J72" s="13">
        <v>1510746</v>
      </c>
      <c r="K72" s="13">
        <f t="shared" si="4"/>
        <v>872919</v>
      </c>
      <c r="L72" s="15">
        <f t="shared" si="5"/>
        <v>1.3685827034603426</v>
      </c>
      <c r="M72" s="1"/>
    </row>
    <row r="73" spans="1:13" ht="15" customHeight="1" x14ac:dyDescent="0.25">
      <c r="A73" s="11" t="s">
        <v>37</v>
      </c>
      <c r="B73" s="11" t="s">
        <v>37</v>
      </c>
      <c r="C73" s="11" t="s">
        <v>125</v>
      </c>
      <c r="D73" s="11" t="s">
        <v>37</v>
      </c>
      <c r="E73" s="12" t="s">
        <v>126</v>
      </c>
      <c r="F73" s="13">
        <v>5716554</v>
      </c>
      <c r="G73" s="13">
        <v>5716554</v>
      </c>
      <c r="H73" s="13">
        <v>2486277</v>
      </c>
      <c r="I73" s="13">
        <v>5893767</v>
      </c>
      <c r="J73" s="13">
        <v>4564794</v>
      </c>
      <c r="K73" s="13">
        <f t="shared" si="4"/>
        <v>-1328973</v>
      </c>
      <c r="L73" s="15">
        <f t="shared" si="5"/>
        <v>-0.2254878755811012</v>
      </c>
      <c r="M73" s="1"/>
    </row>
    <row r="74" spans="1:13" ht="15" customHeight="1" x14ac:dyDescent="0.25">
      <c r="A74" s="11" t="s">
        <v>37</v>
      </c>
      <c r="B74" s="11" t="s">
        <v>51</v>
      </c>
      <c r="C74" s="11" t="s">
        <v>37</v>
      </c>
      <c r="D74" s="11" t="s">
        <v>37</v>
      </c>
      <c r="E74" s="12" t="s">
        <v>127</v>
      </c>
      <c r="F74" s="13">
        <v>0</v>
      </c>
      <c r="G74" s="13">
        <v>354458</v>
      </c>
      <c r="H74" s="13">
        <v>0</v>
      </c>
      <c r="I74" s="13">
        <v>0</v>
      </c>
      <c r="J74" s="13">
        <v>0</v>
      </c>
      <c r="K74" s="14">
        <f t="shared" si="4"/>
        <v>0</v>
      </c>
      <c r="L74" s="15" t="s">
        <v>137</v>
      </c>
      <c r="M74" s="1"/>
    </row>
    <row r="75" spans="1:13" ht="27" customHeight="1" x14ac:dyDescent="0.25">
      <c r="A75" s="11" t="s">
        <v>37</v>
      </c>
      <c r="B75" s="11" t="s">
        <v>37</v>
      </c>
      <c r="C75" s="11" t="s">
        <v>128</v>
      </c>
      <c r="D75" s="11" t="s">
        <v>37</v>
      </c>
      <c r="E75" s="12" t="s">
        <v>129</v>
      </c>
      <c r="F75" s="13">
        <v>0</v>
      </c>
      <c r="G75" s="13">
        <v>122500</v>
      </c>
      <c r="H75" s="13">
        <v>0</v>
      </c>
      <c r="I75" s="13">
        <v>0</v>
      </c>
      <c r="J75" s="13">
        <v>0</v>
      </c>
      <c r="K75" s="14">
        <f t="shared" si="4"/>
        <v>0</v>
      </c>
      <c r="L75" s="15" t="s">
        <v>137</v>
      </c>
      <c r="M75" s="1"/>
    </row>
    <row r="76" spans="1:13" ht="15" customHeight="1" x14ac:dyDescent="0.25">
      <c r="A76" s="11" t="s">
        <v>37</v>
      </c>
      <c r="B76" s="11" t="s">
        <v>37</v>
      </c>
      <c r="C76" s="11" t="s">
        <v>130</v>
      </c>
      <c r="D76" s="11" t="s">
        <v>37</v>
      </c>
      <c r="E76" s="12" t="s">
        <v>131</v>
      </c>
      <c r="F76" s="13">
        <v>0</v>
      </c>
      <c r="G76" s="13">
        <v>231958</v>
      </c>
      <c r="H76" s="13">
        <v>0</v>
      </c>
      <c r="I76" s="13">
        <v>0</v>
      </c>
      <c r="J76" s="13">
        <v>0</v>
      </c>
      <c r="K76" s="14">
        <f t="shared" si="4"/>
        <v>0</v>
      </c>
      <c r="L76" s="15" t="s">
        <v>137</v>
      </c>
      <c r="M76" s="1"/>
    </row>
    <row r="77" spans="1:13" ht="15" customHeight="1" x14ac:dyDescent="0.25">
      <c r="A77" s="11" t="s">
        <v>132</v>
      </c>
      <c r="B77" s="11" t="s">
        <v>37</v>
      </c>
      <c r="C77" s="11" t="s">
        <v>37</v>
      </c>
      <c r="D77" s="11" t="s">
        <v>37</v>
      </c>
      <c r="E77" s="12" t="s">
        <v>133</v>
      </c>
      <c r="F77" s="13">
        <v>10</v>
      </c>
      <c r="G77" s="13">
        <v>10</v>
      </c>
      <c r="H77" s="13">
        <v>2775658</v>
      </c>
      <c r="I77" s="13">
        <v>10</v>
      </c>
      <c r="J77" s="13">
        <v>10</v>
      </c>
      <c r="K77" s="14">
        <f t="shared" si="4"/>
        <v>0</v>
      </c>
      <c r="L77" s="15">
        <f t="shared" si="5"/>
        <v>0</v>
      </c>
      <c r="M77" s="1"/>
    </row>
    <row r="78" spans="1:13" ht="15" customHeight="1" x14ac:dyDescent="0.25">
      <c r="A78" s="11" t="s">
        <v>37</v>
      </c>
      <c r="B78" s="11" t="s">
        <v>54</v>
      </c>
      <c r="C78" s="11" t="s">
        <v>37</v>
      </c>
      <c r="D78" s="11" t="s">
        <v>37</v>
      </c>
      <c r="E78" s="12" t="s">
        <v>134</v>
      </c>
      <c r="F78" s="13">
        <v>10</v>
      </c>
      <c r="G78" s="13">
        <v>10</v>
      </c>
      <c r="H78" s="13">
        <v>2775658</v>
      </c>
      <c r="I78" s="13">
        <v>10</v>
      </c>
      <c r="J78" s="13">
        <v>10</v>
      </c>
      <c r="K78" s="14">
        <f t="shared" si="4"/>
        <v>0</v>
      </c>
      <c r="L78" s="15">
        <f t="shared" si="5"/>
        <v>0</v>
      </c>
      <c r="M78" s="1"/>
    </row>
    <row r="79" spans="1:13" ht="1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"/>
    </row>
    <row r="80" spans="1:1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customHeight="1" x14ac:dyDescent="0.25">
      <c r="A81" s="22" t="s">
        <v>135</v>
      </c>
      <c r="B81" s="23"/>
      <c r="C81" s="23"/>
      <c r="D81" s="23"/>
      <c r="E81" s="23"/>
      <c r="F81" s="17">
        <v>141012290</v>
      </c>
      <c r="G81" s="17">
        <v>152619899</v>
      </c>
      <c r="H81" s="17">
        <v>88835297</v>
      </c>
      <c r="I81" s="17">
        <v>145217611</v>
      </c>
      <c r="J81" s="17">
        <v>138623782</v>
      </c>
      <c r="K81" s="17">
        <v>-6593829</v>
      </c>
      <c r="L81" s="18">
        <v>-4.5406538191845064E-2</v>
      </c>
      <c r="M81" s="1"/>
    </row>
    <row r="82" spans="1:13" ht="15" customHeight="1" x14ac:dyDescent="0.25">
      <c r="A82" s="24" t="s">
        <v>136</v>
      </c>
      <c r="B82" s="25"/>
      <c r="C82" s="25"/>
      <c r="D82" s="25"/>
      <c r="E82" s="25"/>
      <c r="F82" s="25"/>
      <c r="G82" s="25"/>
      <c r="H82" s="25"/>
      <c r="I82" s="25"/>
      <c r="J82" s="25"/>
      <c r="K82" s="1"/>
      <c r="L82" s="1"/>
      <c r="M82" s="1"/>
    </row>
    <row r="83" spans="1:13" ht="5.0999999999999996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81:E81"/>
    <mergeCell ref="A82:J82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.7" right="0.7" top="0.75" bottom="0.75" header="0.3" footer="0.3"/>
  <pageSetup scale="82" fitToHeight="0" orientation="landscape" r:id="rId1"/>
  <rowBreaks count="3" manualBreakCount="3">
    <brk id="33" max="11" man="1"/>
    <brk id="52" max="11" man="1"/>
    <brk id="7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8</vt:lpstr>
      <vt:lpstr>'cuadro Comparativo analitico 8'!Área_de_impresión</vt:lpstr>
      <vt:lpstr>JR_PAGE_ANCHOR_7_1</vt:lpstr>
      <vt:lpstr>'cuadro Comparativo analitico 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2025-09-26T18:28:39Z</cp:lastPrinted>
  <dcterms:created xsi:type="dcterms:W3CDTF">2025-09-26T15:06:36Z</dcterms:created>
  <dcterms:modified xsi:type="dcterms:W3CDTF">2025-09-26T18:30:08Z</dcterms:modified>
</cp:coreProperties>
</file>