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EFF4C140-286C-4CD0-A0F7-26069596A514}" xr6:coauthVersionLast="47" xr6:coauthVersionMax="47" xr10:uidLastSave="{00000000-0000-0000-0000-000000000000}"/>
  <bookViews>
    <workbookView xWindow="28680" yWindow="-120" windowWidth="16440" windowHeight="28320" xr2:uid="{CC01D3B4-AC5C-4847-ADEB-86D9AD315C54}"/>
  </bookViews>
  <sheets>
    <sheet name="cuadro_Comparativo_analitico" sheetId="1" r:id="rId1"/>
  </sheets>
  <definedNames>
    <definedName name="_xlnm.Print_Area" localSheetId="0">cuadro_Comparativo_analitico!$A$1:$L$78</definedName>
    <definedName name="JR_PAGE_ANCHOR_0_1">cuadro_Comparativo_analitico!$A$1</definedName>
    <definedName name="_xlnm.Print_Titles" localSheetId="0">cuadro_Comparativo_analitico!$1:$11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" i="1" l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K28" i="1"/>
  <c r="K32" i="1"/>
  <c r="L32" i="1" s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 s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 s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K73" i="1"/>
  <c r="K74" i="1"/>
  <c r="L74" i="1"/>
  <c r="K75" i="1"/>
  <c r="L75" i="1"/>
  <c r="L31" i="1"/>
  <c r="K31" i="1"/>
  <c r="K30" i="1"/>
  <c r="L30" i="1" s="1"/>
  <c r="K29" i="1"/>
  <c r="L29" i="1" s="1"/>
  <c r="L12" i="1"/>
  <c r="K12" i="1"/>
</calcChain>
</file>

<file path=xl/sharedStrings.xml><?xml version="1.0" encoding="utf-8"?>
<sst xmlns="http://schemas.openxmlformats.org/spreadsheetml/2006/main" count="173" uniqueCount="140">
  <si>
    <t>PROYECTO DE LEY DE PRESUPUESTOS PARA EL AÑO 2026</t>
  </si>
  <si>
    <t>CUADRO COMPARATIVO ANALITICO AÑOS 2025 - 2026</t>
  </si>
  <si>
    <t>Moneda Nacional</t>
  </si>
  <si>
    <t xml:space="preserve">       </t>
  </si>
  <si>
    <t>Partida:</t>
  </si>
  <si>
    <t>MINISTERIO DE VIVIENDA Y URBANISMO</t>
  </si>
  <si>
    <t xml:space="preserve"> PARTIDA:</t>
  </si>
  <si>
    <t>18</t>
  </si>
  <si>
    <t>Capítulo:</t>
  </si>
  <si>
    <t>SUBSECRETARÍA DE VIVIENDA Y URBANISMO</t>
  </si>
  <si>
    <t xml:space="preserve"> CAPÍTULO:</t>
  </si>
  <si>
    <t>01</t>
  </si>
  <si>
    <t>Programa:</t>
  </si>
  <si>
    <t xml:space="preserve"> PROGRAMA:</t>
  </si>
  <si>
    <t>Miles de $</t>
  </si>
  <si>
    <t>Subt</t>
  </si>
  <si>
    <t>Item</t>
  </si>
  <si>
    <t>Asig</t>
  </si>
  <si>
    <t>SubA</t>
  </si>
  <si>
    <t>CLASIFICACIÓN PRESUPUESTARIA</t>
  </si>
  <si>
    <t>(1)</t>
  </si>
  <si>
    <t>(2)</t>
  </si>
  <si>
    <t>(3)</t>
  </si>
  <si>
    <t>(4)</t>
  </si>
  <si>
    <t>(5)</t>
  </si>
  <si>
    <t>(6)</t>
  </si>
  <si>
    <t>(7)</t>
  </si>
  <si>
    <t>LEY DE PPTOS AÑO 2025  (Inicial + Reajuste + Leyes Especiales)</t>
  </si>
  <si>
    <t>PRESUPUESTO VIGENTE AÑO 2025 A AGOSTO</t>
  </si>
  <si>
    <t>EJECUCIÓN AÑO 2025 AL 31 DE AGOSTO</t>
  </si>
  <si>
    <t>LEY DE PPTOS AÑO 2025 (Inicial + Reajuste + Leyes Especiales)</t>
  </si>
  <si>
    <t>PROYECTO DE LEY DE PRESUPUESTOS AÑO 2026</t>
  </si>
  <si>
    <t>Variación monto $ (5) - (4)</t>
  </si>
  <si>
    <t xml:space="preserve">   Variación %    (6) / (4)</t>
  </si>
  <si>
    <t>(En $ de 2025)</t>
  </si>
  <si>
    <t>(En $ de 2026)</t>
  </si>
  <si>
    <t>INGRESOS</t>
  </si>
  <si>
    <t>05</t>
  </si>
  <si>
    <t>TRANSFERENCIAS CORRIENTES</t>
  </si>
  <si>
    <t>02</t>
  </si>
  <si>
    <t>Del Gobierno Central</t>
  </si>
  <si>
    <t>201</t>
  </si>
  <si>
    <t>Recuperación de Licencias Médicas - FONASA</t>
  </si>
  <si>
    <t>06</t>
  </si>
  <si>
    <t>RENTAS DE LA PROPIEDAD</t>
  </si>
  <si>
    <t>03</t>
  </si>
  <si>
    <t>Intereses</t>
  </si>
  <si>
    <t>07</t>
  </si>
  <si>
    <t>INGRESOS DE OPERACIÓN</t>
  </si>
  <si>
    <t>Venta de Bienes</t>
  </si>
  <si>
    <t>Venta de Servicios</t>
  </si>
  <si>
    <t>08</t>
  </si>
  <si>
    <t>OTROS INGRESOS CORRIENTES</t>
  </si>
  <si>
    <t>Recuperaciones y Reembolsos por Licencias Médicas</t>
  </si>
  <si>
    <t>Multas y Sanciones Pecuniarias</t>
  </si>
  <si>
    <t>99</t>
  </si>
  <si>
    <t>Otros</t>
  </si>
  <si>
    <t>09</t>
  </si>
  <si>
    <t>APORTE FISCAL</t>
  </si>
  <si>
    <t>Libre</t>
  </si>
  <si>
    <t>12</t>
  </si>
  <si>
    <t>RECUPERACIÓN DE PRÉSTAMOS</t>
  </si>
  <si>
    <t>10</t>
  </si>
  <si>
    <t>Ingresos por Percibir</t>
  </si>
  <si>
    <t>15</t>
  </si>
  <si>
    <t>SALDO INICIAL DE CAJA</t>
  </si>
  <si>
    <t>GASTOS</t>
  </si>
  <si>
    <t>21</t>
  </si>
  <si>
    <t>GASTOS EN PERSONAL</t>
  </si>
  <si>
    <t>22</t>
  </si>
  <si>
    <t>BIENES Y SERVICIOS DE CONSUMO</t>
  </si>
  <si>
    <t>23</t>
  </si>
  <si>
    <t>PRESTACIONES DE SEGURIDAD SOCIAL</t>
  </si>
  <si>
    <t>Prestaciones Sociales del Empleador</t>
  </si>
  <si>
    <t>24</t>
  </si>
  <si>
    <t>Al Sector Privado</t>
  </si>
  <si>
    <t>005</t>
  </si>
  <si>
    <t>Convenio Fundación Nacional para la Superación de la Pobreza</t>
  </si>
  <si>
    <t>012</t>
  </si>
  <si>
    <t>Convenio Instituto Forestal</t>
  </si>
  <si>
    <t>050</t>
  </si>
  <si>
    <t>Convenio Centro de Innovación en Madera</t>
  </si>
  <si>
    <t>500</t>
  </si>
  <si>
    <t>Instituto de la Construcción</t>
  </si>
  <si>
    <t>502</t>
  </si>
  <si>
    <t>Instituto Nacional de Normalización</t>
  </si>
  <si>
    <t>A Otras Entidades Públicas</t>
  </si>
  <si>
    <t>041</t>
  </si>
  <si>
    <t>Convenio Universidades</t>
  </si>
  <si>
    <t>A Organismos Internacionales</t>
  </si>
  <si>
    <t>003</t>
  </si>
  <si>
    <t>Programa de Naciones Unidas para Asentamientos Humanos (UNHABITAT)</t>
  </si>
  <si>
    <t>037</t>
  </si>
  <si>
    <t>Convenio PNUD</t>
  </si>
  <si>
    <t>A Unidades o Programas del Servicio</t>
  </si>
  <si>
    <t>107</t>
  </si>
  <si>
    <t>DOM en línea</t>
  </si>
  <si>
    <t>25</t>
  </si>
  <si>
    <t>INTEGROS AL FISCO</t>
  </si>
  <si>
    <t>Impuestos</t>
  </si>
  <si>
    <t>Otros Integros al Fisco</t>
  </si>
  <si>
    <t>26</t>
  </si>
  <si>
    <t>OTROS GASTOS CORRIENTES</t>
  </si>
  <si>
    <t>Compensaciones por Daños a Terceros y/o a la Propiedad</t>
  </si>
  <si>
    <t>29</t>
  </si>
  <si>
    <t>ADQUISICIÓN DE ACTIVOS NO FINANCIEROS</t>
  </si>
  <si>
    <t>Vehículos</t>
  </si>
  <si>
    <t>04</t>
  </si>
  <si>
    <t>Mobiliario y Otros</t>
  </si>
  <si>
    <t>Equipos Informáticos</t>
  </si>
  <si>
    <t>Programas Informáticos</t>
  </si>
  <si>
    <t>31</t>
  </si>
  <si>
    <t>INICIATIVAS DE INVERSIÓN</t>
  </si>
  <si>
    <t>Estudios Básicos</t>
  </si>
  <si>
    <t>Proyectos</t>
  </si>
  <si>
    <t>Programas de Inversión</t>
  </si>
  <si>
    <t>33</t>
  </si>
  <si>
    <t>TRANSFERENCIAS DE CAPITAL</t>
  </si>
  <si>
    <t>124</t>
  </si>
  <si>
    <t>Subsidio Complementario</t>
  </si>
  <si>
    <t>125</t>
  </si>
  <si>
    <t>Subsidio a la Originación</t>
  </si>
  <si>
    <t>127</t>
  </si>
  <si>
    <t>Subsidios Leasing</t>
  </si>
  <si>
    <t>129</t>
  </si>
  <si>
    <t>Subsidios Cartera Hipotecaria</t>
  </si>
  <si>
    <t>134</t>
  </si>
  <si>
    <t>Subsidio al Arriendo</t>
  </si>
  <si>
    <t>001</t>
  </si>
  <si>
    <t>Otras Transferencias a  SERVIU</t>
  </si>
  <si>
    <t>Municipalidades DOM en Línea</t>
  </si>
  <si>
    <t>110</t>
  </si>
  <si>
    <t>Municipalidades para Planes Maestros Ciudad Justa</t>
  </si>
  <si>
    <t>34</t>
  </si>
  <si>
    <t>SERVICIO DE LA DEUDA</t>
  </si>
  <si>
    <r>
      <rPr>
        <sz val="10"/>
        <color rgb="FF000000"/>
        <rFont val="Times New Roman"/>
        <family val="1"/>
      </rPr>
      <t>07</t>
    </r>
  </si>
  <si>
    <r>
      <rPr>
        <sz val="10"/>
        <color rgb="FF000000"/>
        <rFont val="Times New Roman"/>
        <family val="1"/>
      </rPr>
      <t>Deuda Flotante</t>
    </r>
  </si>
  <si>
    <t>Gasto Estado de Operaciones*</t>
  </si>
  <si>
    <t>*GASTOS-(Subt.25+30+32+34+35) + Item25.01+Intereses y Otros Gastos Financieros de Deuda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</si>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</sst>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5" x14ac:knownFonts="1">
    <font>
      <sz val="11"/>
      <color rgb="FF000000"/>
      <name val="Aptos Narrow"/>
      <family val="2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FFFFFF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left" vertical="top" wrapText="1"/>
    </xf>
    <xf numFmtId="3" fontId="2" fillId="3" borderId="7" xfId="0" applyNumberFormat="1" applyFont="1" applyFill="1" applyBorder="1" applyAlignment="1">
      <alignment horizontal="right" vertical="top" wrapText="1"/>
    </xf>
    <xf numFmtId="164" fontId="2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2" fillId="2" borderId="8" xfId="0" applyNumberFormat="1" applyFont="1" applyFill="1" applyBorder="1" applyAlignment="1">
      <alignment horizontal="right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3" fontId="3" fillId="2" borderId="13" xfId="0" applyNumberFormat="1" applyFont="1" applyFill="1" applyBorder="1" applyAlignment="1">
      <alignment horizontal="right" vertical="top" wrapText="1"/>
    </xf>
    <xf numFmtId="0" fontId="0" fillId="2" borderId="14" xfId="0" applyFill="1" applyBorder="1" applyAlignment="1" applyProtection="1">
      <alignment wrapText="1"/>
      <protection locked="0"/>
    </xf>
    <xf numFmtId="3" fontId="2" fillId="3" borderId="15" xfId="0" applyNumberFormat="1" applyFont="1" applyFill="1" applyBorder="1" applyAlignment="1">
      <alignment horizontal="right" vertical="top" wrapText="1"/>
    </xf>
    <xf numFmtId="164" fontId="2" fillId="3" borderId="15" xfId="0" applyNumberFormat="1" applyFont="1" applyFill="1" applyBorder="1" applyAlignment="1">
      <alignment horizontal="right" vertical="top" wrapText="1"/>
    </xf>
    <xf numFmtId="3" fontId="3" fillId="2" borderId="16" xfId="0" applyNumberFormat="1" applyFont="1" applyFill="1" applyBorder="1" applyAlignment="1">
      <alignment horizontal="right" vertical="top" wrapText="1"/>
    </xf>
    <xf numFmtId="164" fontId="3" fillId="2" borderId="17" xfId="0" applyNumberFormat="1" applyFont="1" applyFill="1" applyBorder="1" applyAlignment="1">
      <alignment horizontal="right" vertical="top" wrapText="1"/>
    </xf>
    <xf numFmtId="3" fontId="3" fillId="2" borderId="18" xfId="0" applyNumberFormat="1" applyFont="1" applyFill="1" applyBorder="1" applyAlignment="1">
      <alignment horizontal="right" vertical="top" wrapText="1"/>
    </xf>
    <xf numFmtId="164" fontId="3" fillId="2" borderId="19" xfId="0" applyNumberFormat="1" applyFont="1" applyFill="1" applyBorder="1" applyAlignment="1">
      <alignment horizontal="right" vertical="top" wrapText="1"/>
    </xf>
    <xf numFmtId="3" fontId="3" fillId="2" borderId="20" xfId="0" applyNumberFormat="1" applyFont="1" applyFill="1" applyBorder="1" applyAlignment="1">
      <alignment horizontal="right" vertical="top" wrapText="1"/>
    </xf>
    <xf numFmtId="164" fontId="3" fillId="2" borderId="21" xfId="0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2934-03B1-462A-942B-94A83B5CC30F}">
  <dimension ref="A1:M79"/>
  <sheetViews>
    <sheetView tabSelected="1" view="pageBreakPreview" zoomScale="60" zoomScaleNormal="100" workbookViewId="0">
      <selection activeCell="T26" sqref="T2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  <col min="14" max="14" width="9.140625" customWidth="1"/>
  </cols>
  <sheetData>
    <row r="1" spans="1:13" ht="17.100000000000001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1"/>
      <c r="M1" s="1"/>
    </row>
    <row r="2" spans="1:13" ht="17.100000000000001" customHeigh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1"/>
      <c r="L2" s="1"/>
      <c r="M2" s="1"/>
    </row>
    <row r="3" spans="1:13" ht="15" customHeight="1" x14ac:dyDescent="0.2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33" t="s">
        <v>4</v>
      </c>
      <c r="B5" s="33"/>
      <c r="C5" s="34" t="s">
        <v>5</v>
      </c>
      <c r="D5" s="34"/>
      <c r="E5" s="34"/>
      <c r="F5" s="34"/>
      <c r="G5" s="34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9" t="s">
        <v>8</v>
      </c>
      <c r="B6" s="29"/>
      <c r="C6" s="30" t="s">
        <v>9</v>
      </c>
      <c r="D6" s="30"/>
      <c r="E6" s="30"/>
      <c r="F6" s="30"/>
      <c r="G6" s="30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8" t="s">
        <v>12</v>
      </c>
      <c r="B7" s="38"/>
      <c r="C7" s="39" t="s">
        <v>9</v>
      </c>
      <c r="D7" s="39"/>
      <c r="E7" s="39"/>
      <c r="F7" s="39"/>
      <c r="G7" s="39"/>
      <c r="H7" s="1"/>
      <c r="I7" s="3" t="s">
        <v>13</v>
      </c>
      <c r="J7" s="2" t="s">
        <v>11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4" t="s">
        <v>14</v>
      </c>
      <c r="I8" s="1"/>
      <c r="J8" s="1"/>
      <c r="K8" s="1"/>
      <c r="L8" s="1"/>
      <c r="M8" s="1"/>
    </row>
    <row r="9" spans="1:13" ht="15" customHeight="1" thickBot="1" x14ac:dyDescent="0.3">
      <c r="A9" s="35" t="s">
        <v>15</v>
      </c>
      <c r="B9" s="35" t="s">
        <v>16</v>
      </c>
      <c r="C9" s="35" t="s">
        <v>17</v>
      </c>
      <c r="D9" s="35" t="s">
        <v>18</v>
      </c>
      <c r="E9" s="35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5" t="s">
        <v>26</v>
      </c>
      <c r="M9" s="1"/>
    </row>
    <row r="10" spans="1:13" ht="80.099999999999994" customHeight="1" thickBot="1" x14ac:dyDescent="0.3">
      <c r="A10" s="35"/>
      <c r="B10" s="35"/>
      <c r="C10" s="35"/>
      <c r="D10" s="35"/>
      <c r="E10" s="35"/>
      <c r="F10" s="6" t="s">
        <v>27</v>
      </c>
      <c r="G10" s="6" t="s">
        <v>28</v>
      </c>
      <c r="H10" s="6" t="s">
        <v>29</v>
      </c>
      <c r="I10" s="6" t="s">
        <v>30</v>
      </c>
      <c r="J10" s="6" t="s">
        <v>31</v>
      </c>
      <c r="K10" s="35" t="s">
        <v>32</v>
      </c>
      <c r="L10" s="35" t="s">
        <v>33</v>
      </c>
      <c r="M10" s="1"/>
    </row>
    <row r="11" spans="1:13" ht="30" customHeight="1" thickBot="1" x14ac:dyDescent="0.3">
      <c r="A11" s="35"/>
      <c r="B11" s="35"/>
      <c r="C11" s="35"/>
      <c r="D11" s="35"/>
      <c r="E11" s="35"/>
      <c r="F11" s="7" t="s">
        <v>34</v>
      </c>
      <c r="G11" s="7" t="s">
        <v>34</v>
      </c>
      <c r="H11" s="7" t="s">
        <v>34</v>
      </c>
      <c r="I11" s="7" t="s">
        <v>35</v>
      </c>
      <c r="J11" s="7" t="s">
        <v>35</v>
      </c>
      <c r="K11" s="35"/>
      <c r="L11" s="35"/>
      <c r="M11" s="1"/>
    </row>
    <row r="12" spans="1:13" ht="15" customHeight="1" thickBot="1" x14ac:dyDescent="0.3">
      <c r="A12" s="8"/>
      <c r="B12" s="8"/>
      <c r="C12" s="8"/>
      <c r="D12" s="8"/>
      <c r="E12" s="9" t="s">
        <v>36</v>
      </c>
      <c r="F12" s="10">
        <v>319460693</v>
      </c>
      <c r="G12" s="10">
        <v>329597903</v>
      </c>
      <c r="H12" s="10">
        <v>237129321</v>
      </c>
      <c r="I12" s="10">
        <v>327157355</v>
      </c>
      <c r="J12" s="10">
        <v>370354705</v>
      </c>
      <c r="K12" s="10">
        <f>J12-I12</f>
        <v>43197350</v>
      </c>
      <c r="L12" s="11">
        <f>(K12/I12)</f>
        <v>0.1320384498156858</v>
      </c>
      <c r="M12" s="1"/>
    </row>
    <row r="13" spans="1:13" ht="15" customHeight="1" x14ac:dyDescent="0.25">
      <c r="A13" s="12" t="s">
        <v>37</v>
      </c>
      <c r="B13" s="12"/>
      <c r="C13" s="12"/>
      <c r="D13" s="12"/>
      <c r="E13" s="13" t="s">
        <v>38</v>
      </c>
      <c r="F13" s="14">
        <v>10</v>
      </c>
      <c r="G13" s="14">
        <v>10</v>
      </c>
      <c r="H13" s="14">
        <v>480476</v>
      </c>
      <c r="I13" s="14">
        <v>10</v>
      </c>
      <c r="J13" s="14">
        <v>10</v>
      </c>
      <c r="K13" s="14">
        <f t="shared" ref="K13:K28" si="0">J13-I13</f>
        <v>0</v>
      </c>
      <c r="L13" s="15">
        <f t="shared" ref="L13:L26" si="1">(K13/I13)</f>
        <v>0</v>
      </c>
      <c r="M13" s="1"/>
    </row>
    <row r="14" spans="1:13" ht="15" customHeight="1" x14ac:dyDescent="0.25">
      <c r="A14" s="12"/>
      <c r="B14" s="12" t="s">
        <v>39</v>
      </c>
      <c r="C14" s="12"/>
      <c r="D14" s="12"/>
      <c r="E14" s="13" t="s">
        <v>40</v>
      </c>
      <c r="F14" s="14">
        <v>10</v>
      </c>
      <c r="G14" s="14">
        <v>10</v>
      </c>
      <c r="H14" s="14">
        <v>480476</v>
      </c>
      <c r="I14" s="14">
        <v>10</v>
      </c>
      <c r="J14" s="14">
        <v>10</v>
      </c>
      <c r="K14" s="14">
        <f t="shared" si="0"/>
        <v>0</v>
      </c>
      <c r="L14" s="15">
        <f t="shared" si="1"/>
        <v>0</v>
      </c>
      <c r="M14" s="1"/>
    </row>
    <row r="15" spans="1:13" ht="15" customHeight="1" x14ac:dyDescent="0.25">
      <c r="A15" s="12"/>
      <c r="B15" s="12"/>
      <c r="C15" s="12" t="s">
        <v>41</v>
      </c>
      <c r="D15" s="12"/>
      <c r="E15" s="13" t="s">
        <v>42</v>
      </c>
      <c r="F15" s="14">
        <v>10</v>
      </c>
      <c r="G15" s="14">
        <v>10</v>
      </c>
      <c r="H15" s="14">
        <v>480476</v>
      </c>
      <c r="I15" s="14">
        <v>10</v>
      </c>
      <c r="J15" s="14">
        <v>10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2" t="s">
        <v>43</v>
      </c>
      <c r="B16" s="12"/>
      <c r="C16" s="12"/>
      <c r="D16" s="12"/>
      <c r="E16" s="13" t="s">
        <v>44</v>
      </c>
      <c r="F16" s="14">
        <v>10</v>
      </c>
      <c r="G16" s="14">
        <v>10</v>
      </c>
      <c r="H16" s="14">
        <v>0</v>
      </c>
      <c r="I16" s="14">
        <v>10</v>
      </c>
      <c r="J16" s="14">
        <v>10</v>
      </c>
      <c r="K16" s="14">
        <f t="shared" si="0"/>
        <v>0</v>
      </c>
      <c r="L16" s="15">
        <f t="shared" si="1"/>
        <v>0</v>
      </c>
      <c r="M16" s="1"/>
    </row>
    <row r="17" spans="1:13" ht="15" customHeight="1" x14ac:dyDescent="0.25">
      <c r="A17" s="12"/>
      <c r="B17" s="12" t="s">
        <v>45</v>
      </c>
      <c r="C17" s="12"/>
      <c r="D17" s="12"/>
      <c r="E17" s="13" t="s">
        <v>46</v>
      </c>
      <c r="F17" s="14">
        <v>10</v>
      </c>
      <c r="G17" s="14">
        <v>10</v>
      </c>
      <c r="H17" s="14">
        <v>0</v>
      </c>
      <c r="I17" s="14">
        <v>10</v>
      </c>
      <c r="J17" s="14">
        <v>10</v>
      </c>
      <c r="K17" s="14">
        <f t="shared" si="0"/>
        <v>0</v>
      </c>
      <c r="L17" s="15">
        <f t="shared" si="1"/>
        <v>0</v>
      </c>
      <c r="M17" s="1"/>
    </row>
    <row r="18" spans="1:13" ht="15" customHeight="1" x14ac:dyDescent="0.25">
      <c r="A18" s="12" t="s">
        <v>47</v>
      </c>
      <c r="B18" s="12"/>
      <c r="C18" s="12"/>
      <c r="D18" s="12"/>
      <c r="E18" s="13" t="s">
        <v>48</v>
      </c>
      <c r="F18" s="14">
        <v>20</v>
      </c>
      <c r="G18" s="14">
        <v>20</v>
      </c>
      <c r="H18" s="14">
        <v>0</v>
      </c>
      <c r="I18" s="14">
        <v>20</v>
      </c>
      <c r="J18" s="14">
        <v>20</v>
      </c>
      <c r="K18" s="14">
        <f t="shared" si="0"/>
        <v>0</v>
      </c>
      <c r="L18" s="15">
        <f t="shared" si="1"/>
        <v>0</v>
      </c>
      <c r="M18" s="1"/>
    </row>
    <row r="19" spans="1:13" ht="15" customHeight="1" x14ac:dyDescent="0.25">
      <c r="A19" s="12"/>
      <c r="B19" s="12" t="s">
        <v>11</v>
      </c>
      <c r="C19" s="12"/>
      <c r="D19" s="12"/>
      <c r="E19" s="13" t="s">
        <v>49</v>
      </c>
      <c r="F19" s="14">
        <v>10</v>
      </c>
      <c r="G19" s="14">
        <v>10</v>
      </c>
      <c r="H19" s="14">
        <v>0</v>
      </c>
      <c r="I19" s="14">
        <v>10</v>
      </c>
      <c r="J19" s="14">
        <v>10</v>
      </c>
      <c r="K19" s="14">
        <f t="shared" si="0"/>
        <v>0</v>
      </c>
      <c r="L19" s="15">
        <f t="shared" si="1"/>
        <v>0</v>
      </c>
      <c r="M19" s="1"/>
    </row>
    <row r="20" spans="1:13" ht="15" customHeight="1" x14ac:dyDescent="0.25">
      <c r="A20" s="12"/>
      <c r="B20" s="12" t="s">
        <v>39</v>
      </c>
      <c r="C20" s="12"/>
      <c r="D20" s="12"/>
      <c r="E20" s="13" t="s">
        <v>50</v>
      </c>
      <c r="F20" s="14">
        <v>10</v>
      </c>
      <c r="G20" s="14">
        <v>10</v>
      </c>
      <c r="H20" s="14">
        <v>0</v>
      </c>
      <c r="I20" s="14">
        <v>10</v>
      </c>
      <c r="J20" s="14">
        <v>10</v>
      </c>
      <c r="K20" s="14">
        <f t="shared" si="0"/>
        <v>0</v>
      </c>
      <c r="L20" s="15">
        <f t="shared" si="1"/>
        <v>0</v>
      </c>
      <c r="M20" s="1"/>
    </row>
    <row r="21" spans="1:13" ht="15" customHeight="1" x14ac:dyDescent="0.25">
      <c r="A21" s="12" t="s">
        <v>51</v>
      </c>
      <c r="B21" s="12"/>
      <c r="C21" s="12"/>
      <c r="D21" s="12"/>
      <c r="E21" s="13" t="s">
        <v>52</v>
      </c>
      <c r="F21" s="14">
        <v>896210</v>
      </c>
      <c r="G21" s="14">
        <v>1031247</v>
      </c>
      <c r="H21" s="14">
        <v>7395832</v>
      </c>
      <c r="I21" s="14">
        <v>923992</v>
      </c>
      <c r="J21" s="14">
        <v>1009429</v>
      </c>
      <c r="K21" s="14">
        <f t="shared" si="0"/>
        <v>85437</v>
      </c>
      <c r="L21" s="15">
        <f t="shared" si="1"/>
        <v>9.2465086277803268E-2</v>
      </c>
      <c r="M21" s="1"/>
    </row>
    <row r="22" spans="1:13" ht="27" customHeight="1" x14ac:dyDescent="0.25">
      <c r="A22" s="12"/>
      <c r="B22" s="12" t="s">
        <v>11</v>
      </c>
      <c r="C22" s="12"/>
      <c r="D22" s="12"/>
      <c r="E22" s="13" t="s">
        <v>53</v>
      </c>
      <c r="F22" s="14">
        <v>743351</v>
      </c>
      <c r="G22" s="14">
        <v>743351</v>
      </c>
      <c r="H22" s="14">
        <v>1266613</v>
      </c>
      <c r="I22" s="14">
        <v>766395</v>
      </c>
      <c r="J22" s="14">
        <v>851832</v>
      </c>
      <c r="K22" s="14">
        <f t="shared" si="0"/>
        <v>85437</v>
      </c>
      <c r="L22" s="15">
        <f t="shared" si="1"/>
        <v>0.11147906758264342</v>
      </c>
      <c r="M22" s="1"/>
    </row>
    <row r="23" spans="1:13" ht="15" customHeight="1" x14ac:dyDescent="0.25">
      <c r="A23" s="12"/>
      <c r="B23" s="12" t="s">
        <v>39</v>
      </c>
      <c r="C23" s="12"/>
      <c r="D23" s="12"/>
      <c r="E23" s="13" t="s">
        <v>54</v>
      </c>
      <c r="F23" s="14">
        <v>10</v>
      </c>
      <c r="G23" s="14">
        <v>10</v>
      </c>
      <c r="H23" s="14">
        <v>9623</v>
      </c>
      <c r="I23" s="14">
        <v>10</v>
      </c>
      <c r="J23" s="14">
        <v>10</v>
      </c>
      <c r="K23" s="14">
        <f t="shared" si="0"/>
        <v>0</v>
      </c>
      <c r="L23" s="15">
        <f t="shared" si="1"/>
        <v>0</v>
      </c>
      <c r="M23" s="1"/>
    </row>
    <row r="24" spans="1:13" ht="15" customHeight="1" x14ac:dyDescent="0.25">
      <c r="A24" s="12"/>
      <c r="B24" s="12" t="s">
        <v>55</v>
      </c>
      <c r="C24" s="12"/>
      <c r="D24" s="12"/>
      <c r="E24" s="13" t="s">
        <v>56</v>
      </c>
      <c r="F24" s="14">
        <v>152849</v>
      </c>
      <c r="G24" s="14">
        <v>287886</v>
      </c>
      <c r="H24" s="14">
        <v>6119596</v>
      </c>
      <c r="I24" s="14">
        <v>157587</v>
      </c>
      <c r="J24" s="14">
        <v>157587</v>
      </c>
      <c r="K24" s="14">
        <f t="shared" si="0"/>
        <v>0</v>
      </c>
      <c r="L24" s="15">
        <f t="shared" si="1"/>
        <v>0</v>
      </c>
      <c r="M24" s="1"/>
    </row>
    <row r="25" spans="1:13" ht="15" customHeight="1" x14ac:dyDescent="0.25">
      <c r="A25" s="12" t="s">
        <v>57</v>
      </c>
      <c r="B25" s="12"/>
      <c r="C25" s="12"/>
      <c r="D25" s="12"/>
      <c r="E25" s="13" t="s">
        <v>58</v>
      </c>
      <c r="F25" s="14">
        <v>318456365</v>
      </c>
      <c r="G25" s="14">
        <v>328458528</v>
      </c>
      <c r="H25" s="14">
        <v>226078116</v>
      </c>
      <c r="I25" s="14">
        <v>326125245</v>
      </c>
      <c r="J25" s="14">
        <v>369345226</v>
      </c>
      <c r="K25" s="14">
        <f t="shared" si="0"/>
        <v>43219981</v>
      </c>
      <c r="L25" s="15">
        <f t="shared" si="1"/>
        <v>0.13252571416236114</v>
      </c>
      <c r="M25" s="1"/>
    </row>
    <row r="26" spans="1:13" ht="15" customHeight="1" x14ac:dyDescent="0.25">
      <c r="A26" s="12"/>
      <c r="B26" s="12" t="s">
        <v>11</v>
      </c>
      <c r="C26" s="12"/>
      <c r="D26" s="12"/>
      <c r="E26" s="13" t="s">
        <v>59</v>
      </c>
      <c r="F26" s="14">
        <v>318456365</v>
      </c>
      <c r="G26" s="14">
        <v>328458528</v>
      </c>
      <c r="H26" s="14">
        <v>226078116</v>
      </c>
      <c r="I26" s="14">
        <v>326125245</v>
      </c>
      <c r="J26" s="14">
        <v>369345226</v>
      </c>
      <c r="K26" s="14">
        <f t="shared" si="0"/>
        <v>43219981</v>
      </c>
      <c r="L26" s="15">
        <f t="shared" si="1"/>
        <v>0.13252571416236114</v>
      </c>
      <c r="M26" s="1"/>
    </row>
    <row r="27" spans="1:13" ht="15" customHeight="1" x14ac:dyDescent="0.25">
      <c r="A27" s="12" t="s">
        <v>60</v>
      </c>
      <c r="B27" s="12"/>
      <c r="C27" s="12"/>
      <c r="D27" s="12"/>
      <c r="E27" s="13" t="s">
        <v>61</v>
      </c>
      <c r="F27" s="14">
        <v>0</v>
      </c>
      <c r="G27" s="14">
        <v>10</v>
      </c>
      <c r="H27" s="14">
        <v>3174897</v>
      </c>
      <c r="I27" s="14">
        <v>0</v>
      </c>
      <c r="J27" s="14">
        <v>0</v>
      </c>
      <c r="K27" s="14">
        <f t="shared" si="0"/>
        <v>0</v>
      </c>
      <c r="L27" s="15" t="s">
        <v>139</v>
      </c>
      <c r="M27" s="1"/>
    </row>
    <row r="28" spans="1:13" ht="15" customHeight="1" x14ac:dyDescent="0.25">
      <c r="A28" s="12"/>
      <c r="B28" s="12" t="s">
        <v>62</v>
      </c>
      <c r="C28" s="12"/>
      <c r="D28" s="12"/>
      <c r="E28" s="13" t="s">
        <v>63</v>
      </c>
      <c r="F28" s="14">
        <v>0</v>
      </c>
      <c r="G28" s="14">
        <v>10</v>
      </c>
      <c r="H28" s="14">
        <v>3174897</v>
      </c>
      <c r="I28" s="14">
        <v>0</v>
      </c>
      <c r="J28" s="14">
        <v>0</v>
      </c>
      <c r="K28" s="14">
        <f t="shared" si="0"/>
        <v>0</v>
      </c>
      <c r="L28" s="15" t="s">
        <v>139</v>
      </c>
      <c r="M28" s="1"/>
    </row>
    <row r="29" spans="1:13" ht="15" customHeight="1" x14ac:dyDescent="0.25">
      <c r="A29" s="12" t="s">
        <v>64</v>
      </c>
      <c r="B29" s="12"/>
      <c r="C29" s="12"/>
      <c r="D29" s="12"/>
      <c r="E29" s="13" t="s">
        <v>65</v>
      </c>
      <c r="F29" s="14">
        <v>108078</v>
      </c>
      <c r="G29" s="14">
        <v>108078</v>
      </c>
      <c r="H29" s="14">
        <v>0</v>
      </c>
      <c r="I29" s="14">
        <v>108078</v>
      </c>
      <c r="J29" s="14">
        <v>10</v>
      </c>
      <c r="K29" s="14">
        <f>J29-I29</f>
        <v>-108068</v>
      </c>
      <c r="L29" s="15">
        <f>(K29/I29)</f>
        <v>-0.99990747423157345</v>
      </c>
      <c r="M29" s="1"/>
    </row>
    <row r="30" spans="1:13" ht="15" customHeight="1" thickBot="1" x14ac:dyDescent="0.3">
      <c r="A30" s="8"/>
      <c r="B30" s="8"/>
      <c r="C30" s="8"/>
      <c r="D30" s="8"/>
      <c r="E30" s="9" t="s">
        <v>66</v>
      </c>
      <c r="F30" s="10">
        <v>319460693</v>
      </c>
      <c r="G30" s="10">
        <v>329597903</v>
      </c>
      <c r="H30" s="10">
        <v>226205260</v>
      </c>
      <c r="I30" s="10">
        <v>327157355</v>
      </c>
      <c r="J30" s="10">
        <v>370354705</v>
      </c>
      <c r="K30" s="21">
        <f>J30-I30</f>
        <v>43197350</v>
      </c>
      <c r="L30" s="22">
        <f>(K30/I30)</f>
        <v>0.1320384498156858</v>
      </c>
      <c r="M30" s="1"/>
    </row>
    <row r="31" spans="1:13" ht="15" customHeight="1" x14ac:dyDescent="0.25">
      <c r="A31" s="12" t="s">
        <v>67</v>
      </c>
      <c r="B31" s="12"/>
      <c r="C31" s="12"/>
      <c r="D31" s="12"/>
      <c r="E31" s="13" t="s">
        <v>68</v>
      </c>
      <c r="F31" s="14">
        <v>71181334</v>
      </c>
      <c r="G31" s="14">
        <v>69166392</v>
      </c>
      <c r="H31" s="14">
        <v>44155668</v>
      </c>
      <c r="I31" s="14">
        <v>71181334</v>
      </c>
      <c r="J31" s="19">
        <v>71409306</v>
      </c>
      <c r="K31" s="23">
        <f>J31-I31</f>
        <v>227972</v>
      </c>
      <c r="L31" s="24">
        <f>(K31/I31)</f>
        <v>3.2026935600841648E-3</v>
      </c>
      <c r="M31" s="1"/>
    </row>
    <row r="32" spans="1:13" ht="15" customHeight="1" x14ac:dyDescent="0.25">
      <c r="A32" s="12" t="s">
        <v>69</v>
      </c>
      <c r="B32" s="12"/>
      <c r="C32" s="12"/>
      <c r="D32" s="12"/>
      <c r="E32" s="13" t="s">
        <v>70</v>
      </c>
      <c r="F32" s="14">
        <v>15317217</v>
      </c>
      <c r="G32" s="14">
        <v>12394470</v>
      </c>
      <c r="H32" s="14">
        <v>6115335</v>
      </c>
      <c r="I32" s="14">
        <v>15792051</v>
      </c>
      <c r="J32" s="19">
        <v>15364707</v>
      </c>
      <c r="K32" s="25">
        <f t="shared" ref="K32:K52" si="2">J32-I32</f>
        <v>-427344</v>
      </c>
      <c r="L32" s="26">
        <f t="shared" ref="L32:L52" si="3">(K32/I32)</f>
        <v>-2.7060702881468657E-2</v>
      </c>
      <c r="M32" s="1"/>
    </row>
    <row r="33" spans="1:13" ht="15" customHeight="1" x14ac:dyDescent="0.25">
      <c r="A33" s="12" t="s">
        <v>71</v>
      </c>
      <c r="B33" s="12"/>
      <c r="C33" s="12"/>
      <c r="D33" s="12"/>
      <c r="E33" s="13" t="s">
        <v>72</v>
      </c>
      <c r="F33" s="14">
        <v>10</v>
      </c>
      <c r="G33" s="14">
        <v>440702</v>
      </c>
      <c r="H33" s="14">
        <v>438246</v>
      </c>
      <c r="I33" s="14">
        <v>10</v>
      </c>
      <c r="J33" s="19">
        <v>10</v>
      </c>
      <c r="K33" s="25">
        <f t="shared" si="2"/>
        <v>0</v>
      </c>
      <c r="L33" s="26">
        <f t="shared" si="3"/>
        <v>0</v>
      </c>
      <c r="M33" s="1"/>
    </row>
    <row r="34" spans="1:13" ht="15" customHeight="1" x14ac:dyDescent="0.25">
      <c r="A34" s="12"/>
      <c r="B34" s="12" t="s">
        <v>45</v>
      </c>
      <c r="C34" s="12"/>
      <c r="D34" s="12"/>
      <c r="E34" s="13" t="s">
        <v>73</v>
      </c>
      <c r="F34" s="14">
        <v>10</v>
      </c>
      <c r="G34" s="14">
        <v>440702</v>
      </c>
      <c r="H34" s="14">
        <v>438246</v>
      </c>
      <c r="I34" s="14">
        <v>10</v>
      </c>
      <c r="J34" s="19">
        <v>10</v>
      </c>
      <c r="K34" s="25">
        <f t="shared" si="2"/>
        <v>0</v>
      </c>
      <c r="L34" s="26">
        <f t="shared" si="3"/>
        <v>0</v>
      </c>
      <c r="M34" s="1"/>
    </row>
    <row r="35" spans="1:13" ht="15" customHeight="1" x14ac:dyDescent="0.25">
      <c r="A35" s="12" t="s">
        <v>74</v>
      </c>
      <c r="B35" s="12"/>
      <c r="C35" s="12"/>
      <c r="D35" s="12"/>
      <c r="E35" s="13" t="s">
        <v>38</v>
      </c>
      <c r="F35" s="14">
        <v>3627784</v>
      </c>
      <c r="G35" s="14">
        <v>3637784</v>
      </c>
      <c r="H35" s="14">
        <v>2197254</v>
      </c>
      <c r="I35" s="14">
        <v>3740245</v>
      </c>
      <c r="J35" s="19">
        <v>3430983</v>
      </c>
      <c r="K35" s="25">
        <f t="shared" si="2"/>
        <v>-309262</v>
      </c>
      <c r="L35" s="26">
        <f t="shared" si="3"/>
        <v>-8.2684957803566342E-2</v>
      </c>
      <c r="M35" s="1"/>
    </row>
    <row r="36" spans="1:13" ht="15" customHeight="1" x14ac:dyDescent="0.25">
      <c r="A36" s="12"/>
      <c r="B36" s="12" t="s">
        <v>11</v>
      </c>
      <c r="C36" s="12"/>
      <c r="D36" s="12"/>
      <c r="E36" s="13" t="s">
        <v>75</v>
      </c>
      <c r="F36" s="14">
        <v>971285</v>
      </c>
      <c r="G36" s="14">
        <v>971285</v>
      </c>
      <c r="H36" s="14">
        <v>550671</v>
      </c>
      <c r="I36" s="14">
        <v>1001394</v>
      </c>
      <c r="J36" s="19">
        <v>998184</v>
      </c>
      <c r="K36" s="25">
        <f t="shared" si="2"/>
        <v>-3210</v>
      </c>
      <c r="L36" s="26">
        <f t="shared" si="3"/>
        <v>-3.2055314891041888E-3</v>
      </c>
      <c r="M36" s="1"/>
    </row>
    <row r="37" spans="1:13" ht="27" customHeight="1" x14ac:dyDescent="0.25">
      <c r="A37" s="12"/>
      <c r="B37" s="12"/>
      <c r="C37" s="12" t="s">
        <v>76</v>
      </c>
      <c r="D37" s="12"/>
      <c r="E37" s="13" t="s">
        <v>77</v>
      </c>
      <c r="F37" s="14">
        <v>633260</v>
      </c>
      <c r="G37" s="14">
        <v>633260</v>
      </c>
      <c r="H37" s="14">
        <v>411619</v>
      </c>
      <c r="I37" s="14">
        <v>652891</v>
      </c>
      <c r="J37" s="19">
        <v>652891</v>
      </c>
      <c r="K37" s="25">
        <f t="shared" si="2"/>
        <v>0</v>
      </c>
      <c r="L37" s="26">
        <f t="shared" si="3"/>
        <v>0</v>
      </c>
      <c r="M37" s="1"/>
    </row>
    <row r="38" spans="1:13" ht="15" customHeight="1" x14ac:dyDescent="0.25">
      <c r="A38" s="12"/>
      <c r="B38" s="12"/>
      <c r="C38" s="12" t="s">
        <v>78</v>
      </c>
      <c r="D38" s="12"/>
      <c r="E38" s="13" t="s">
        <v>79</v>
      </c>
      <c r="F38" s="14">
        <v>37746</v>
      </c>
      <c r="G38" s="14">
        <v>37746</v>
      </c>
      <c r="H38" s="14">
        <v>0</v>
      </c>
      <c r="I38" s="14">
        <v>38916</v>
      </c>
      <c r="J38" s="19">
        <v>38916</v>
      </c>
      <c r="K38" s="25">
        <f t="shared" si="2"/>
        <v>0</v>
      </c>
      <c r="L38" s="26">
        <f t="shared" si="3"/>
        <v>0</v>
      </c>
      <c r="M38" s="1"/>
    </row>
    <row r="39" spans="1:13" ht="15" customHeight="1" x14ac:dyDescent="0.25">
      <c r="A39" s="12"/>
      <c r="B39" s="12"/>
      <c r="C39" s="12" t="s">
        <v>80</v>
      </c>
      <c r="D39" s="12"/>
      <c r="E39" s="13" t="s">
        <v>81</v>
      </c>
      <c r="F39" s="14">
        <v>104612</v>
      </c>
      <c r="G39" s="14">
        <v>104612</v>
      </c>
      <c r="H39" s="14">
        <v>0</v>
      </c>
      <c r="I39" s="14">
        <v>107855</v>
      </c>
      <c r="J39" s="19">
        <v>107855</v>
      </c>
      <c r="K39" s="25">
        <f t="shared" si="2"/>
        <v>0</v>
      </c>
      <c r="L39" s="26">
        <f t="shared" si="3"/>
        <v>0</v>
      </c>
      <c r="M39" s="1"/>
    </row>
    <row r="40" spans="1:13" ht="15" customHeight="1" x14ac:dyDescent="0.25">
      <c r="A40" s="12"/>
      <c r="B40" s="12"/>
      <c r="C40" s="12" t="s">
        <v>82</v>
      </c>
      <c r="D40" s="12"/>
      <c r="E40" s="13" t="s">
        <v>83</v>
      </c>
      <c r="F40" s="14">
        <v>99303</v>
      </c>
      <c r="G40" s="14">
        <v>99303</v>
      </c>
      <c r="H40" s="14">
        <v>93052</v>
      </c>
      <c r="I40" s="14">
        <v>102381</v>
      </c>
      <c r="J40" s="19">
        <v>102381</v>
      </c>
      <c r="K40" s="25">
        <f t="shared" si="2"/>
        <v>0</v>
      </c>
      <c r="L40" s="26">
        <f t="shared" si="3"/>
        <v>0</v>
      </c>
      <c r="M40" s="1"/>
    </row>
    <row r="41" spans="1:13" ht="15" customHeight="1" x14ac:dyDescent="0.25">
      <c r="A41" s="12"/>
      <c r="B41" s="12"/>
      <c r="C41" s="12" t="s">
        <v>84</v>
      </c>
      <c r="D41" s="12"/>
      <c r="E41" s="13" t="s">
        <v>85</v>
      </c>
      <c r="F41" s="14">
        <v>96364</v>
      </c>
      <c r="G41" s="14">
        <v>96364</v>
      </c>
      <c r="H41" s="14">
        <v>46000</v>
      </c>
      <c r="I41" s="14">
        <v>99351</v>
      </c>
      <c r="J41" s="19">
        <v>96141</v>
      </c>
      <c r="K41" s="25">
        <f t="shared" si="2"/>
        <v>-3210</v>
      </c>
      <c r="L41" s="26">
        <f t="shared" si="3"/>
        <v>-3.2309689887369028E-2</v>
      </c>
      <c r="M41" s="1"/>
    </row>
    <row r="42" spans="1:13" ht="15" customHeight="1" x14ac:dyDescent="0.25">
      <c r="A42" s="12"/>
      <c r="B42" s="12" t="s">
        <v>45</v>
      </c>
      <c r="C42" s="12"/>
      <c r="D42" s="12"/>
      <c r="E42" s="13" t="s">
        <v>86</v>
      </c>
      <c r="F42" s="14">
        <v>67984</v>
      </c>
      <c r="G42" s="14">
        <v>67984</v>
      </c>
      <c r="H42" s="14">
        <v>18000</v>
      </c>
      <c r="I42" s="14">
        <v>70092</v>
      </c>
      <c r="J42" s="19">
        <v>70092</v>
      </c>
      <c r="K42" s="25">
        <f t="shared" si="2"/>
        <v>0</v>
      </c>
      <c r="L42" s="26">
        <f t="shared" si="3"/>
        <v>0</v>
      </c>
      <c r="M42" s="1"/>
    </row>
    <row r="43" spans="1:13" ht="15" customHeight="1" x14ac:dyDescent="0.25">
      <c r="A43" s="12"/>
      <c r="B43" s="12"/>
      <c r="C43" s="12" t="s">
        <v>87</v>
      </c>
      <c r="D43" s="12"/>
      <c r="E43" s="13" t="s">
        <v>88</v>
      </c>
      <c r="F43" s="14">
        <v>67984</v>
      </c>
      <c r="G43" s="14">
        <v>67984</v>
      </c>
      <c r="H43" s="14">
        <v>18000</v>
      </c>
      <c r="I43" s="14">
        <v>70092</v>
      </c>
      <c r="J43" s="19">
        <v>70092</v>
      </c>
      <c r="K43" s="25">
        <f t="shared" si="2"/>
        <v>0</v>
      </c>
      <c r="L43" s="26">
        <f t="shared" si="3"/>
        <v>0</v>
      </c>
      <c r="M43" s="1"/>
    </row>
    <row r="44" spans="1:13" ht="15" customHeight="1" x14ac:dyDescent="0.25">
      <c r="A44" s="12"/>
      <c r="B44" s="12" t="s">
        <v>47</v>
      </c>
      <c r="C44" s="12"/>
      <c r="D44" s="12"/>
      <c r="E44" s="13" t="s">
        <v>89</v>
      </c>
      <c r="F44" s="14">
        <v>1571523</v>
      </c>
      <c r="G44" s="14">
        <v>1581523</v>
      </c>
      <c r="H44" s="14">
        <v>1571523</v>
      </c>
      <c r="I44" s="14">
        <v>1620240</v>
      </c>
      <c r="J44" s="19">
        <v>1314188</v>
      </c>
      <c r="K44" s="25">
        <f t="shared" si="2"/>
        <v>-306052</v>
      </c>
      <c r="L44" s="26">
        <f t="shared" si="3"/>
        <v>-0.1888930035056535</v>
      </c>
      <c r="M44" s="1"/>
    </row>
    <row r="45" spans="1:13" ht="27" customHeight="1" x14ac:dyDescent="0.25">
      <c r="A45" s="12"/>
      <c r="B45" s="12"/>
      <c r="C45" s="12" t="s">
        <v>90</v>
      </c>
      <c r="D45" s="12"/>
      <c r="E45" s="13" t="s">
        <v>91</v>
      </c>
      <c r="F45" s="14">
        <v>0</v>
      </c>
      <c r="G45" s="14">
        <v>10000</v>
      </c>
      <c r="H45" s="14">
        <v>0</v>
      </c>
      <c r="I45" s="14">
        <v>0</v>
      </c>
      <c r="J45" s="19">
        <v>0</v>
      </c>
      <c r="K45" s="25">
        <f t="shared" si="2"/>
        <v>0</v>
      </c>
      <c r="L45" s="26" t="s">
        <v>139</v>
      </c>
      <c r="M45" s="1"/>
    </row>
    <row r="46" spans="1:13" ht="15" customHeight="1" x14ac:dyDescent="0.25">
      <c r="A46" s="12"/>
      <c r="B46" s="12"/>
      <c r="C46" s="12" t="s">
        <v>92</v>
      </c>
      <c r="D46" s="12"/>
      <c r="E46" s="13" t="s">
        <v>93</v>
      </c>
      <c r="F46" s="14">
        <v>1571523</v>
      </c>
      <c r="G46" s="14">
        <v>1571523</v>
      </c>
      <c r="H46" s="14">
        <v>1571523</v>
      </c>
      <c r="I46" s="14">
        <v>1620240</v>
      </c>
      <c r="J46" s="19">
        <v>1314188</v>
      </c>
      <c r="K46" s="25">
        <f t="shared" si="2"/>
        <v>-306052</v>
      </c>
      <c r="L46" s="26">
        <f t="shared" si="3"/>
        <v>-0.1888930035056535</v>
      </c>
      <c r="M46" s="1"/>
    </row>
    <row r="47" spans="1:13" ht="15" customHeight="1" x14ac:dyDescent="0.25">
      <c r="A47" s="12"/>
      <c r="B47" s="12" t="s">
        <v>57</v>
      </c>
      <c r="C47" s="12"/>
      <c r="D47" s="12"/>
      <c r="E47" s="13" t="s">
        <v>94</v>
      </c>
      <c r="F47" s="14">
        <v>1016992</v>
      </c>
      <c r="G47" s="14">
        <v>1016992</v>
      </c>
      <c r="H47" s="14">
        <v>57060</v>
      </c>
      <c r="I47" s="14">
        <v>1048519</v>
      </c>
      <c r="J47" s="19">
        <v>1048519</v>
      </c>
      <c r="K47" s="25">
        <f t="shared" si="2"/>
        <v>0</v>
      </c>
      <c r="L47" s="26">
        <f t="shared" si="3"/>
        <v>0</v>
      </c>
      <c r="M47" s="1"/>
    </row>
    <row r="48" spans="1:13" ht="15" customHeight="1" x14ac:dyDescent="0.25">
      <c r="A48" s="12"/>
      <c r="B48" s="12"/>
      <c r="C48" s="12" t="s">
        <v>95</v>
      </c>
      <c r="D48" s="12"/>
      <c r="E48" s="13" t="s">
        <v>96</v>
      </c>
      <c r="F48" s="14">
        <v>1016992</v>
      </c>
      <c r="G48" s="14">
        <v>1016992</v>
      </c>
      <c r="H48" s="14">
        <v>57060</v>
      </c>
      <c r="I48" s="14">
        <v>1048519</v>
      </c>
      <c r="J48" s="19">
        <v>1048519</v>
      </c>
      <c r="K48" s="25">
        <f t="shared" si="2"/>
        <v>0</v>
      </c>
      <c r="L48" s="26">
        <f t="shared" si="3"/>
        <v>0</v>
      </c>
      <c r="M48" s="1"/>
    </row>
    <row r="49" spans="1:13" ht="15" customHeight="1" x14ac:dyDescent="0.25">
      <c r="A49" s="12" t="s">
        <v>97</v>
      </c>
      <c r="B49" s="12"/>
      <c r="C49" s="12"/>
      <c r="D49" s="12"/>
      <c r="E49" s="13" t="s">
        <v>98</v>
      </c>
      <c r="F49" s="14">
        <v>835928</v>
      </c>
      <c r="G49" s="14">
        <v>835928</v>
      </c>
      <c r="H49" s="14">
        <v>6963275</v>
      </c>
      <c r="I49" s="14">
        <v>861842</v>
      </c>
      <c r="J49" s="19">
        <v>861439</v>
      </c>
      <c r="K49" s="25">
        <f t="shared" si="2"/>
        <v>-403</v>
      </c>
      <c r="L49" s="26">
        <f t="shared" si="3"/>
        <v>-4.6760311054694478E-4</v>
      </c>
      <c r="M49" s="1"/>
    </row>
    <row r="50" spans="1:13" ht="15" customHeight="1" x14ac:dyDescent="0.25">
      <c r="A50" s="12"/>
      <c r="B50" s="12" t="s">
        <v>11</v>
      </c>
      <c r="C50" s="12"/>
      <c r="D50" s="12"/>
      <c r="E50" s="13" t="s">
        <v>99</v>
      </c>
      <c r="F50" s="14">
        <v>9709</v>
      </c>
      <c r="G50" s="14">
        <v>9709</v>
      </c>
      <c r="H50" s="14">
        <v>0</v>
      </c>
      <c r="I50" s="14">
        <v>10010</v>
      </c>
      <c r="J50" s="19">
        <v>9607</v>
      </c>
      <c r="K50" s="25">
        <f t="shared" si="2"/>
        <v>-403</v>
      </c>
      <c r="L50" s="26">
        <f t="shared" si="3"/>
        <v>-4.0259740259740259E-2</v>
      </c>
      <c r="M50" s="1"/>
    </row>
    <row r="51" spans="1:13" ht="15" customHeight="1" x14ac:dyDescent="0.25">
      <c r="A51" s="12"/>
      <c r="B51" s="12" t="s">
        <v>55</v>
      </c>
      <c r="C51" s="12"/>
      <c r="D51" s="12"/>
      <c r="E51" s="13" t="s">
        <v>100</v>
      </c>
      <c r="F51" s="14">
        <v>826219</v>
      </c>
      <c r="G51" s="14">
        <v>826219</v>
      </c>
      <c r="H51" s="14">
        <v>6963275</v>
      </c>
      <c r="I51" s="14">
        <v>851832</v>
      </c>
      <c r="J51" s="19">
        <v>851832</v>
      </c>
      <c r="K51" s="25">
        <f t="shared" si="2"/>
        <v>0</v>
      </c>
      <c r="L51" s="26">
        <f t="shared" si="3"/>
        <v>0</v>
      </c>
      <c r="M51" s="1"/>
    </row>
    <row r="52" spans="1:13" ht="15" customHeight="1" x14ac:dyDescent="0.25">
      <c r="A52" s="12" t="s">
        <v>101</v>
      </c>
      <c r="B52" s="12"/>
      <c r="C52" s="12"/>
      <c r="D52" s="12"/>
      <c r="E52" s="13" t="s">
        <v>102</v>
      </c>
      <c r="F52" s="14">
        <v>5161287</v>
      </c>
      <c r="G52" s="14">
        <v>3979675</v>
      </c>
      <c r="H52" s="14">
        <v>0</v>
      </c>
      <c r="I52" s="14">
        <v>5321287</v>
      </c>
      <c r="J52" s="19">
        <v>5321287</v>
      </c>
      <c r="K52" s="25">
        <f t="shared" si="2"/>
        <v>0</v>
      </c>
      <c r="L52" s="26">
        <f t="shared" si="3"/>
        <v>0</v>
      </c>
      <c r="M52" s="1"/>
    </row>
    <row r="53" spans="1:13" ht="27" customHeight="1" x14ac:dyDescent="0.25">
      <c r="A53" s="12"/>
      <c r="B53" s="12" t="s">
        <v>39</v>
      </c>
      <c r="C53" s="12"/>
      <c r="D53" s="12"/>
      <c r="E53" s="13" t="s">
        <v>103</v>
      </c>
      <c r="F53" s="14">
        <v>5161287</v>
      </c>
      <c r="G53" s="14">
        <v>3979675</v>
      </c>
      <c r="H53" s="14">
        <v>0</v>
      </c>
      <c r="I53" s="14">
        <v>5321287</v>
      </c>
      <c r="J53" s="19">
        <v>5321287</v>
      </c>
      <c r="K53" s="25">
        <f t="shared" ref="K53:K75" si="4">J53-I53</f>
        <v>0</v>
      </c>
      <c r="L53" s="26">
        <f t="shared" ref="L53:L75" si="5">(K53/I53)</f>
        <v>0</v>
      </c>
      <c r="M53" s="1"/>
    </row>
    <row r="54" spans="1:13" ht="27" customHeight="1" x14ac:dyDescent="0.25">
      <c r="A54" s="12" t="s">
        <v>104</v>
      </c>
      <c r="B54" s="12"/>
      <c r="C54" s="12"/>
      <c r="D54" s="12"/>
      <c r="E54" s="13" t="s">
        <v>105</v>
      </c>
      <c r="F54" s="14">
        <v>4669285</v>
      </c>
      <c r="G54" s="14">
        <v>4435821</v>
      </c>
      <c r="H54" s="14">
        <v>2168256</v>
      </c>
      <c r="I54" s="14">
        <v>4814034</v>
      </c>
      <c r="J54" s="19">
        <v>4182704</v>
      </c>
      <c r="K54" s="25">
        <f t="shared" si="4"/>
        <v>-631330</v>
      </c>
      <c r="L54" s="26">
        <f t="shared" si="5"/>
        <v>-0.13114365208056278</v>
      </c>
      <c r="M54" s="1"/>
    </row>
    <row r="55" spans="1:13" ht="15" customHeight="1" x14ac:dyDescent="0.25">
      <c r="A55" s="12"/>
      <c r="B55" s="12" t="s">
        <v>45</v>
      </c>
      <c r="C55" s="12"/>
      <c r="D55" s="12"/>
      <c r="E55" s="13" t="s">
        <v>106</v>
      </c>
      <c r="F55" s="14">
        <v>449677</v>
      </c>
      <c r="G55" s="14">
        <v>427194</v>
      </c>
      <c r="H55" s="14">
        <v>108088</v>
      </c>
      <c r="I55" s="14">
        <v>463617</v>
      </c>
      <c r="J55" s="19">
        <v>0</v>
      </c>
      <c r="K55" s="25">
        <f t="shared" si="4"/>
        <v>-463617</v>
      </c>
      <c r="L55" s="26">
        <f t="shared" si="5"/>
        <v>-1</v>
      </c>
      <c r="M55" s="1"/>
    </row>
    <row r="56" spans="1:13" ht="15" customHeight="1" x14ac:dyDescent="0.25">
      <c r="A56" s="12"/>
      <c r="B56" s="12" t="s">
        <v>107</v>
      </c>
      <c r="C56" s="12"/>
      <c r="D56" s="12"/>
      <c r="E56" s="13" t="s">
        <v>108</v>
      </c>
      <c r="F56" s="14">
        <v>83734</v>
      </c>
      <c r="G56" s="14">
        <v>79547</v>
      </c>
      <c r="H56" s="14">
        <v>43102</v>
      </c>
      <c r="I56" s="14">
        <v>86330</v>
      </c>
      <c r="J56" s="19">
        <v>0</v>
      </c>
      <c r="K56" s="25">
        <f t="shared" si="4"/>
        <v>-86330</v>
      </c>
      <c r="L56" s="26">
        <f t="shared" si="5"/>
        <v>-1</v>
      </c>
      <c r="M56" s="1"/>
    </row>
    <row r="57" spans="1:13" ht="15" customHeight="1" x14ac:dyDescent="0.25">
      <c r="A57" s="12"/>
      <c r="B57" s="12" t="s">
        <v>43</v>
      </c>
      <c r="C57" s="12"/>
      <c r="D57" s="12"/>
      <c r="E57" s="13" t="s">
        <v>109</v>
      </c>
      <c r="F57" s="14">
        <v>894115</v>
      </c>
      <c r="G57" s="14">
        <v>849409</v>
      </c>
      <c r="H57" s="14">
        <v>173906</v>
      </c>
      <c r="I57" s="14">
        <v>921833</v>
      </c>
      <c r="J57" s="19">
        <v>362745</v>
      </c>
      <c r="K57" s="25">
        <f t="shared" si="4"/>
        <v>-559088</v>
      </c>
      <c r="L57" s="26">
        <f t="shared" si="5"/>
        <v>-0.60649597052828441</v>
      </c>
      <c r="M57" s="1"/>
    </row>
    <row r="58" spans="1:13" ht="15" customHeight="1" x14ac:dyDescent="0.25">
      <c r="A58" s="12"/>
      <c r="B58" s="12" t="s">
        <v>47</v>
      </c>
      <c r="C58" s="12"/>
      <c r="D58" s="12"/>
      <c r="E58" s="13" t="s">
        <v>110</v>
      </c>
      <c r="F58" s="14">
        <v>3241759</v>
      </c>
      <c r="G58" s="14">
        <v>3079671</v>
      </c>
      <c r="H58" s="14">
        <v>1843160</v>
      </c>
      <c r="I58" s="14">
        <v>3342254</v>
      </c>
      <c r="J58" s="19">
        <v>3819959</v>
      </c>
      <c r="K58" s="25">
        <f t="shared" si="4"/>
        <v>477705</v>
      </c>
      <c r="L58" s="26">
        <f t="shared" si="5"/>
        <v>0.14292899342778856</v>
      </c>
      <c r="M58" s="1"/>
    </row>
    <row r="59" spans="1:13" ht="15" customHeight="1" x14ac:dyDescent="0.25">
      <c r="A59" s="12" t="s">
        <v>111</v>
      </c>
      <c r="B59" s="12"/>
      <c r="C59" s="12"/>
      <c r="D59" s="12"/>
      <c r="E59" s="13" t="s">
        <v>112</v>
      </c>
      <c r="F59" s="14">
        <v>6956091</v>
      </c>
      <c r="G59" s="14">
        <v>6776091</v>
      </c>
      <c r="H59" s="14">
        <v>520271</v>
      </c>
      <c r="I59" s="14">
        <v>7171730</v>
      </c>
      <c r="J59" s="19">
        <v>1490145</v>
      </c>
      <c r="K59" s="25">
        <f t="shared" si="4"/>
        <v>-5681585</v>
      </c>
      <c r="L59" s="26">
        <f t="shared" si="5"/>
        <v>-0.79221958997340947</v>
      </c>
      <c r="M59" s="1"/>
    </row>
    <row r="60" spans="1:13" ht="15" customHeight="1" x14ac:dyDescent="0.25">
      <c r="A60" s="12"/>
      <c r="B60" s="12" t="s">
        <v>11</v>
      </c>
      <c r="C60" s="12"/>
      <c r="D60" s="12"/>
      <c r="E60" s="13" t="s">
        <v>113</v>
      </c>
      <c r="F60" s="14">
        <v>3282193</v>
      </c>
      <c r="G60" s="14">
        <v>3282193</v>
      </c>
      <c r="H60" s="14">
        <v>267158</v>
      </c>
      <c r="I60" s="14">
        <v>3383941</v>
      </c>
      <c r="J60" s="19">
        <v>1070266</v>
      </c>
      <c r="K60" s="25">
        <f t="shared" si="4"/>
        <v>-2313675</v>
      </c>
      <c r="L60" s="26">
        <f t="shared" si="5"/>
        <v>-0.68372202706843888</v>
      </c>
      <c r="M60" s="1"/>
    </row>
    <row r="61" spans="1:13" ht="15" customHeight="1" x14ac:dyDescent="0.25">
      <c r="A61" s="12"/>
      <c r="B61" s="12" t="s">
        <v>39</v>
      </c>
      <c r="C61" s="12"/>
      <c r="D61" s="12"/>
      <c r="E61" s="13" t="s">
        <v>114</v>
      </c>
      <c r="F61" s="14">
        <v>2710585</v>
      </c>
      <c r="G61" s="14">
        <v>2530585</v>
      </c>
      <c r="H61" s="14">
        <v>144670</v>
      </c>
      <c r="I61" s="14">
        <v>2794613</v>
      </c>
      <c r="J61" s="19">
        <v>360850</v>
      </c>
      <c r="K61" s="25">
        <f t="shared" si="4"/>
        <v>-2433763</v>
      </c>
      <c r="L61" s="26">
        <f t="shared" si="5"/>
        <v>-0.87087657575485411</v>
      </c>
      <c r="M61" s="1"/>
    </row>
    <row r="62" spans="1:13" ht="15" customHeight="1" x14ac:dyDescent="0.25">
      <c r="A62" s="12"/>
      <c r="B62" s="12" t="s">
        <v>45</v>
      </c>
      <c r="C62" s="12"/>
      <c r="D62" s="12"/>
      <c r="E62" s="13" t="s">
        <v>115</v>
      </c>
      <c r="F62" s="14">
        <v>963313</v>
      </c>
      <c r="G62" s="14">
        <v>963313</v>
      </c>
      <c r="H62" s="14">
        <v>108443</v>
      </c>
      <c r="I62" s="14">
        <v>993176</v>
      </c>
      <c r="J62" s="19">
        <v>59029</v>
      </c>
      <c r="K62" s="25">
        <f t="shared" si="4"/>
        <v>-934147</v>
      </c>
      <c r="L62" s="26">
        <f t="shared" si="5"/>
        <v>-0.94056541841526575</v>
      </c>
      <c r="M62" s="1"/>
    </row>
    <row r="63" spans="1:13" ht="15" customHeight="1" x14ac:dyDescent="0.25">
      <c r="A63" s="12" t="s">
        <v>116</v>
      </c>
      <c r="B63" s="12"/>
      <c r="C63" s="12"/>
      <c r="D63" s="12"/>
      <c r="E63" s="13" t="s">
        <v>117</v>
      </c>
      <c r="F63" s="14">
        <v>211711747</v>
      </c>
      <c r="G63" s="14">
        <v>227931030</v>
      </c>
      <c r="H63" s="14">
        <v>163631181</v>
      </c>
      <c r="I63" s="14">
        <v>218274812</v>
      </c>
      <c r="J63" s="19">
        <v>268294114</v>
      </c>
      <c r="K63" s="25">
        <f t="shared" si="4"/>
        <v>50019302</v>
      </c>
      <c r="L63" s="26">
        <f t="shared" si="5"/>
        <v>0.22915746229115982</v>
      </c>
      <c r="M63" s="1"/>
    </row>
    <row r="64" spans="1:13" ht="15" customHeight="1" x14ac:dyDescent="0.25">
      <c r="A64" s="12"/>
      <c r="B64" s="12" t="s">
        <v>11</v>
      </c>
      <c r="C64" s="12"/>
      <c r="D64" s="12"/>
      <c r="E64" s="13" t="s">
        <v>75</v>
      </c>
      <c r="F64" s="14">
        <v>210777394</v>
      </c>
      <c r="G64" s="14">
        <v>226913594</v>
      </c>
      <c r="H64" s="14">
        <v>163526409</v>
      </c>
      <c r="I64" s="14">
        <v>217311494</v>
      </c>
      <c r="J64" s="19">
        <v>267330796</v>
      </c>
      <c r="K64" s="25">
        <f t="shared" si="4"/>
        <v>50019302</v>
      </c>
      <c r="L64" s="26">
        <f t="shared" si="5"/>
        <v>0.23017329216833787</v>
      </c>
      <c r="M64" s="1"/>
    </row>
    <row r="65" spans="1:13" ht="15" customHeight="1" x14ac:dyDescent="0.25">
      <c r="A65" s="12"/>
      <c r="B65" s="12"/>
      <c r="C65" s="12" t="s">
        <v>118</v>
      </c>
      <c r="D65" s="12"/>
      <c r="E65" s="13" t="s">
        <v>119</v>
      </c>
      <c r="F65" s="14">
        <v>69785</v>
      </c>
      <c r="G65" s="14">
        <v>69785</v>
      </c>
      <c r="H65" s="14">
        <v>58387</v>
      </c>
      <c r="I65" s="14">
        <v>71948</v>
      </c>
      <c r="J65" s="19">
        <v>71948</v>
      </c>
      <c r="K65" s="25">
        <f t="shared" si="4"/>
        <v>0</v>
      </c>
      <c r="L65" s="26">
        <f t="shared" si="5"/>
        <v>0</v>
      </c>
      <c r="M65" s="1"/>
    </row>
    <row r="66" spans="1:13" ht="15" customHeight="1" x14ac:dyDescent="0.25">
      <c r="A66" s="12"/>
      <c r="B66" s="12"/>
      <c r="C66" s="12" t="s">
        <v>120</v>
      </c>
      <c r="D66" s="12"/>
      <c r="E66" s="13" t="s">
        <v>121</v>
      </c>
      <c r="F66" s="14">
        <v>816209</v>
      </c>
      <c r="G66" s="14">
        <v>816209</v>
      </c>
      <c r="H66" s="14">
        <v>361678</v>
      </c>
      <c r="I66" s="14">
        <v>841512</v>
      </c>
      <c r="J66" s="19">
        <v>841512</v>
      </c>
      <c r="K66" s="25">
        <f t="shared" si="4"/>
        <v>0</v>
      </c>
      <c r="L66" s="26">
        <f t="shared" si="5"/>
        <v>0</v>
      </c>
      <c r="M66" s="1"/>
    </row>
    <row r="67" spans="1:13" ht="15" customHeight="1" x14ac:dyDescent="0.25">
      <c r="A67" s="12"/>
      <c r="B67" s="12"/>
      <c r="C67" s="12" t="s">
        <v>122</v>
      </c>
      <c r="D67" s="12"/>
      <c r="E67" s="13" t="s">
        <v>123</v>
      </c>
      <c r="F67" s="14">
        <v>27924908</v>
      </c>
      <c r="G67" s="14">
        <v>27924908</v>
      </c>
      <c r="H67" s="14">
        <v>11787040</v>
      </c>
      <c r="I67" s="14">
        <v>28790580</v>
      </c>
      <c r="J67" s="19">
        <v>26977402</v>
      </c>
      <c r="K67" s="25">
        <f t="shared" si="4"/>
        <v>-1813178</v>
      </c>
      <c r="L67" s="26">
        <f t="shared" si="5"/>
        <v>-6.2978168553742234E-2</v>
      </c>
      <c r="M67" s="1"/>
    </row>
    <row r="68" spans="1:13" ht="15" customHeight="1" x14ac:dyDescent="0.25">
      <c r="A68" s="12"/>
      <c r="B68" s="12"/>
      <c r="C68" s="12" t="s">
        <v>124</v>
      </c>
      <c r="D68" s="12"/>
      <c r="E68" s="13" t="s">
        <v>125</v>
      </c>
      <c r="F68" s="14">
        <v>114142629</v>
      </c>
      <c r="G68" s="14">
        <v>115278829</v>
      </c>
      <c r="H68" s="14">
        <v>80210107</v>
      </c>
      <c r="I68" s="14">
        <v>117681051</v>
      </c>
      <c r="J68" s="19">
        <v>117681051</v>
      </c>
      <c r="K68" s="25">
        <f t="shared" si="4"/>
        <v>0</v>
      </c>
      <c r="L68" s="26">
        <f t="shared" si="5"/>
        <v>0</v>
      </c>
      <c r="M68" s="1"/>
    </row>
    <row r="69" spans="1:13" ht="15" customHeight="1" x14ac:dyDescent="0.25">
      <c r="A69" s="12"/>
      <c r="B69" s="12"/>
      <c r="C69" s="12" t="s">
        <v>126</v>
      </c>
      <c r="D69" s="12"/>
      <c r="E69" s="13" t="s">
        <v>127</v>
      </c>
      <c r="F69" s="14">
        <v>67823863</v>
      </c>
      <c r="G69" s="14">
        <v>82823863</v>
      </c>
      <c r="H69" s="14">
        <v>71109197</v>
      </c>
      <c r="I69" s="14">
        <v>69926403</v>
      </c>
      <c r="J69" s="19">
        <v>121758883</v>
      </c>
      <c r="K69" s="25">
        <f t="shared" si="4"/>
        <v>51832480</v>
      </c>
      <c r="L69" s="26">
        <f t="shared" si="5"/>
        <v>0.74124333265075859</v>
      </c>
      <c r="M69" s="1"/>
    </row>
    <row r="70" spans="1:13" ht="15" customHeight="1" x14ac:dyDescent="0.25">
      <c r="A70" s="12"/>
      <c r="B70" s="12" t="s">
        <v>45</v>
      </c>
      <c r="C70" s="12"/>
      <c r="D70" s="12"/>
      <c r="E70" s="13" t="s">
        <v>86</v>
      </c>
      <c r="F70" s="14">
        <v>934353</v>
      </c>
      <c r="G70" s="14">
        <v>1017436</v>
      </c>
      <c r="H70" s="14">
        <v>104772</v>
      </c>
      <c r="I70" s="14">
        <v>963318</v>
      </c>
      <c r="J70" s="19">
        <v>963318</v>
      </c>
      <c r="K70" s="25">
        <f t="shared" si="4"/>
        <v>0</v>
      </c>
      <c r="L70" s="26">
        <f t="shared" si="5"/>
        <v>0</v>
      </c>
      <c r="M70" s="1"/>
    </row>
    <row r="71" spans="1:13" ht="15" customHeight="1" x14ac:dyDescent="0.25">
      <c r="A71" s="12"/>
      <c r="B71" s="12"/>
      <c r="C71" s="12" t="s">
        <v>128</v>
      </c>
      <c r="D71" s="12"/>
      <c r="E71" s="13" t="s">
        <v>129</v>
      </c>
      <c r="F71" s="14">
        <v>547171</v>
      </c>
      <c r="G71" s="14">
        <v>547171</v>
      </c>
      <c r="H71" s="14">
        <v>104772</v>
      </c>
      <c r="I71" s="14">
        <v>564133</v>
      </c>
      <c r="J71" s="19">
        <v>564133</v>
      </c>
      <c r="K71" s="25">
        <f t="shared" si="4"/>
        <v>0</v>
      </c>
      <c r="L71" s="26">
        <f t="shared" si="5"/>
        <v>0</v>
      </c>
      <c r="M71" s="1"/>
    </row>
    <row r="72" spans="1:13" ht="15" customHeight="1" x14ac:dyDescent="0.25">
      <c r="A72" s="12"/>
      <c r="B72" s="12"/>
      <c r="C72" s="12" t="s">
        <v>95</v>
      </c>
      <c r="D72" s="12"/>
      <c r="E72" s="13" t="s">
        <v>130</v>
      </c>
      <c r="F72" s="14">
        <v>387182</v>
      </c>
      <c r="G72" s="14">
        <v>387182</v>
      </c>
      <c r="H72" s="14">
        <v>0</v>
      </c>
      <c r="I72" s="14">
        <v>399185</v>
      </c>
      <c r="J72" s="19">
        <v>399185</v>
      </c>
      <c r="K72" s="25">
        <f t="shared" si="4"/>
        <v>0</v>
      </c>
      <c r="L72" s="26">
        <f t="shared" si="5"/>
        <v>0</v>
      </c>
      <c r="M72" s="1"/>
    </row>
    <row r="73" spans="1:13" ht="15" customHeight="1" x14ac:dyDescent="0.25">
      <c r="A73" s="12"/>
      <c r="B73" s="12"/>
      <c r="C73" s="12" t="s">
        <v>131</v>
      </c>
      <c r="D73" s="12"/>
      <c r="E73" s="13" t="s">
        <v>132</v>
      </c>
      <c r="F73" s="14">
        <v>0</v>
      </c>
      <c r="G73" s="14">
        <v>83083</v>
      </c>
      <c r="H73" s="14">
        <v>0</v>
      </c>
      <c r="I73" s="14">
        <v>0</v>
      </c>
      <c r="J73" s="19">
        <v>0</v>
      </c>
      <c r="K73" s="25">
        <f t="shared" si="4"/>
        <v>0</v>
      </c>
      <c r="L73" s="26" t="s">
        <v>139</v>
      </c>
      <c r="M73" s="1"/>
    </row>
    <row r="74" spans="1:13" ht="15" customHeight="1" x14ac:dyDescent="0.25">
      <c r="A74" s="12" t="s">
        <v>133</v>
      </c>
      <c r="B74" s="12"/>
      <c r="C74" s="12"/>
      <c r="D74" s="12"/>
      <c r="E74" s="13" t="s">
        <v>134</v>
      </c>
      <c r="F74" s="14">
        <v>10</v>
      </c>
      <c r="G74" s="14">
        <v>10</v>
      </c>
      <c r="H74" s="14">
        <v>15774</v>
      </c>
      <c r="I74" s="14">
        <v>10</v>
      </c>
      <c r="J74" s="19">
        <v>10</v>
      </c>
      <c r="K74" s="25">
        <f t="shared" si="4"/>
        <v>0</v>
      </c>
      <c r="L74" s="26">
        <f t="shared" si="5"/>
        <v>0</v>
      </c>
      <c r="M74" s="1"/>
    </row>
    <row r="75" spans="1:13" ht="15" customHeight="1" x14ac:dyDescent="0.25">
      <c r="A75" s="16"/>
      <c r="B75" s="16" t="s">
        <v>135</v>
      </c>
      <c r="C75" s="16"/>
      <c r="D75" s="16"/>
      <c r="E75" s="16" t="s">
        <v>136</v>
      </c>
      <c r="F75" s="16">
        <v>10</v>
      </c>
      <c r="G75" s="16">
        <v>10</v>
      </c>
      <c r="H75" s="16">
        <v>15774</v>
      </c>
      <c r="I75" s="16">
        <v>10</v>
      </c>
      <c r="J75" s="20">
        <v>10</v>
      </c>
      <c r="K75" s="27">
        <f t="shared" si="4"/>
        <v>0</v>
      </c>
      <c r="L75" s="28">
        <f t="shared" si="5"/>
        <v>0</v>
      </c>
      <c r="M75" s="1"/>
    </row>
    <row r="76" spans="1:1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customHeight="1" x14ac:dyDescent="0.25">
      <c r="A77" s="36" t="s">
        <v>137</v>
      </c>
      <c r="B77" s="36"/>
      <c r="C77" s="36"/>
      <c r="D77" s="36"/>
      <c r="E77" s="36"/>
      <c r="F77" s="17">
        <v>318634464</v>
      </c>
      <c r="G77" s="17">
        <v>328771674</v>
      </c>
      <c r="H77" s="17">
        <v>219226211</v>
      </c>
      <c r="I77" s="17">
        <v>326305513</v>
      </c>
      <c r="J77" s="17">
        <v>369502863</v>
      </c>
      <c r="K77" s="17">
        <v>43197350</v>
      </c>
      <c r="L77" s="18">
        <v>0.13238314487196542</v>
      </c>
      <c r="M77" s="1"/>
    </row>
    <row r="78" spans="1:13" ht="15" customHeight="1" x14ac:dyDescent="0.25">
      <c r="A78" s="37" t="s">
        <v>138</v>
      </c>
      <c r="B78" s="37"/>
      <c r="C78" s="37"/>
      <c r="D78" s="37"/>
      <c r="E78" s="37"/>
      <c r="F78" s="37"/>
      <c r="G78" s="37"/>
      <c r="H78" s="37"/>
      <c r="I78" s="37"/>
      <c r="J78" s="37"/>
      <c r="K78" s="1"/>
      <c r="L78" s="1"/>
      <c r="M78" s="1"/>
    </row>
    <row r="79" spans="1:13" ht="5.0999999999999996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</sheetData>
  <mergeCells count="18">
    <mergeCell ref="K10:K11"/>
    <mergeCell ref="L10:L11"/>
    <mergeCell ref="A77:E77"/>
    <mergeCell ref="A78:J78"/>
    <mergeCell ref="A7:B7"/>
    <mergeCell ref="C7:G7"/>
    <mergeCell ref="A9:A11"/>
    <mergeCell ref="B9:B11"/>
    <mergeCell ref="C9:C11"/>
    <mergeCell ref="D9:D11"/>
    <mergeCell ref="E9:E11"/>
    <mergeCell ref="A6:B6"/>
    <mergeCell ref="C6:G6"/>
    <mergeCell ref="A1:J1"/>
    <mergeCell ref="A2:J2"/>
    <mergeCell ref="A3:J3"/>
    <mergeCell ref="A5:B5"/>
    <mergeCell ref="C5:G5"/>
  </mergeCells>
  <printOptions horizontalCentered="1" verticalCentered="1"/>
  <pageMargins left="0" right="0" top="0" bottom="0" header="0" footer="0"/>
  <pageSetup scale="84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cuadro_Comparativo_analitico</vt:lpstr>
      <vt:lpstr>cuadro_Comparativo_analitico!Área_de_impresión</vt:lpstr>
      <vt:lpstr>JR_PAGE_ANCHOR_0_1</vt:lpstr>
      <vt:lpstr>cuadro_Comparativo_analitico!Títulos_a_imprimir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2025-09-26T18:14:55Z</cp:lastPrinted>
  <dcterms:created xsi:type="dcterms:W3CDTF">2025-09-26T14:46:14Z</dcterms:created>
  <dcterms:modified xsi:type="dcterms:W3CDTF">2025-09-26T18:15:07Z</dcterms:modified>
</cp:coreProperties>
</file>