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ERIA\MINERÍA 2025\08. Formulación 2026\11. Carpeta congreso_\170102\"/>
    </mc:Choice>
  </mc:AlternateContent>
  <xr:revisionPtr revIDLastSave="0" documentId="8_{A33F0151-3481-4A1A-89F2-FF921D81ACB2}" xr6:coauthVersionLast="47" xr6:coauthVersionMax="47" xr10:uidLastSave="{00000000-0000-0000-0000-000000000000}"/>
  <bookViews>
    <workbookView xWindow="-120" yWindow="-120" windowWidth="29040" windowHeight="15720" xr2:uid="{B4949DB4-1CF1-4776-947C-27C73AAF71E1}"/>
  </bookViews>
  <sheets>
    <sheet name="Cuadro Comparativo analitico" sheetId="1" r:id="rId1"/>
  </sheets>
  <definedNames>
    <definedName name="_xlnm.Print_Area" localSheetId="0">'Cuadro Comparativo analitico'!$A$1:$K$34</definedName>
    <definedName name="JR_PAGE_ANCHOR_1_1">'Cuadro Comparativo analitico'!$A$1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I28" i="1"/>
  <c r="H28" i="1"/>
  <c r="G28" i="1"/>
  <c r="F28" i="1"/>
  <c r="E28" i="1"/>
  <c r="J27" i="1"/>
  <c r="J28" i="1" s="1"/>
  <c r="J26" i="1"/>
  <c r="K26" i="1" s="1"/>
  <c r="J25" i="1"/>
  <c r="K25" i="1" s="1"/>
  <c r="J24" i="1"/>
  <c r="K24" i="1" s="1"/>
  <c r="I23" i="1"/>
  <c r="H23" i="1"/>
  <c r="G23" i="1"/>
  <c r="F23" i="1"/>
  <c r="E23" i="1"/>
  <c r="J22" i="1"/>
  <c r="J23" i="1" s="1"/>
  <c r="K21" i="1"/>
  <c r="J21" i="1"/>
  <c r="J20" i="1"/>
  <c r="K20" i="1" s="1"/>
  <c r="J19" i="1"/>
  <c r="K19" i="1" s="1"/>
  <c r="K18" i="1"/>
  <c r="J18" i="1"/>
  <c r="K16" i="1"/>
  <c r="J16" i="1"/>
  <c r="K15" i="1"/>
  <c r="J15" i="1"/>
  <c r="G14" i="1"/>
  <c r="K12" i="1"/>
  <c r="J12" i="1"/>
</calcChain>
</file>

<file path=xl/sharedStrings.xml><?xml version="1.0" encoding="utf-8"?>
<sst xmlns="http://schemas.openxmlformats.org/spreadsheetml/2006/main" count="123" uniqueCount="72">
  <si>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</si>
  <si>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</si>
  <si>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</si>
  <si>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</si>
  <si>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</si>
  <si>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MINERÍA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</si>
  <si>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</si>
  <si>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17</t>
    </r>
  </si>
  <si>
    <r>
      <rPr>
        <sz val="10"/>
        <rFont val="Times New Roman"/>
      </rPr>
      <t>Capítulo:</t>
    </r>
  </si>
  <si>
    <r>
      <rPr>
        <sz val="10"/>
        <rFont val="Times New Roman"/>
      </rPr>
      <t>SECRETARÍA Y ADMINISTRACIÓN GENERAL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</si>
  <si>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</si>
  <si>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</si>
  <si>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</si>
  <si>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FOMENTO DE LA PEQUEÑA Y MEDIANA MINERÍA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</si>
  <si>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</si>
  <si>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</si>
  <si>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</si>
  <si>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1"/>
        <rFont val="Times New Roman"/>
        <family val="1"/>
      </rPr>
      <t>Subt</t>
    </r>
  </si>
  <si>
    <r>
      <rPr>
        <b/>
        <sz val="11"/>
        <rFont val="Times New Roman"/>
        <family val="1"/>
      </rPr>
      <t>Item</t>
    </r>
  </si>
  <si>
    <r>
      <rPr>
        <b/>
        <sz val="11"/>
        <rFont val="Times New Roman"/>
        <family val="1"/>
      </rPr>
      <t>Asig</t>
    </r>
  </si>
  <si>
    <r>
      <rPr>
        <b/>
        <sz val="11"/>
        <rFont val="Times New Roman"/>
        <family val="1"/>
      </rPr>
      <t>CLASIFICACIÓN PRESUPUESTARIA</t>
    </r>
  </si>
  <si>
    <r>
      <rPr>
        <b/>
        <sz val="11"/>
        <rFont val="Times New Roman"/>
        <family val="1"/>
      </rPr>
      <t>(1)</t>
    </r>
  </si>
  <si>
    <r>
      <rPr>
        <b/>
        <sz val="11"/>
        <rFont val="Times New Roman"/>
        <family val="1"/>
      </rPr>
      <t>(2)</t>
    </r>
  </si>
  <si>
    <r>
      <rPr>
        <b/>
        <sz val="11"/>
        <rFont val="Times New Roman"/>
        <family val="1"/>
      </rPr>
      <t>(3)</t>
    </r>
  </si>
  <si>
    <r>
      <rPr>
        <b/>
        <sz val="11"/>
        <rFont val="Times New Roman"/>
        <family val="1"/>
      </rPr>
      <t>(4)</t>
    </r>
  </si>
  <si>
    <r>
      <rPr>
        <b/>
        <sz val="11"/>
        <rFont val="Times New Roman"/>
        <family val="1"/>
      </rPr>
      <t>(5)</t>
    </r>
  </si>
  <si>
    <r>
      <rPr>
        <b/>
        <sz val="11"/>
        <rFont val="Times New Roman"/>
        <family val="1"/>
      </rPr>
      <t>(6)</t>
    </r>
  </si>
  <si>
    <r>
      <rPr>
        <b/>
        <sz val="11"/>
        <rFont val="Times New Roman"/>
        <family val="1"/>
      </rPr>
      <t>(7)</t>
    </r>
  </si>
  <si>
    <r>
      <rPr>
        <b/>
        <sz val="11"/>
        <rFont val="Times New Roman"/>
        <family val="1"/>
      </rPr>
      <t>LEY DE PPTOS AÑO 2025  (Inicial + Reajuste + Leyes Especiales)</t>
    </r>
  </si>
  <si>
    <r>
      <rPr>
        <b/>
        <sz val="11"/>
        <rFont val="Times New Roman"/>
        <family val="1"/>
      </rPr>
      <t>PRESUPUESTO VIGENTE AÑO 2025 A AGOSTO</t>
    </r>
  </si>
  <si>
    <r>
      <rPr>
        <b/>
        <sz val="11"/>
        <rFont val="Times New Roman"/>
        <family val="1"/>
      </rPr>
      <t>EJECUCIÓN AÑO 2025 AL 31 DE AGOSTO</t>
    </r>
  </si>
  <si>
    <r>
      <rPr>
        <b/>
        <sz val="11"/>
        <rFont val="Times New Roman"/>
        <family val="1"/>
      </rPr>
      <t>LEY DE PPTOS AÑO 2025 (Inicial + Reajuste + Leyes Especiales)</t>
    </r>
  </si>
  <si>
    <r>
      <rPr>
        <b/>
        <sz val="11"/>
        <rFont val="Times New Roman"/>
        <family val="1"/>
      </rPr>
      <t>PROYECTO DE LEY DE PRESUPUESTOS AÑO 2026</t>
    </r>
  </si>
  <si>
    <t>Variación monto $
 (5) - (4)</t>
  </si>
  <si>
    <t>Variación %    (6) / (4)</t>
  </si>
  <si>
    <r>
      <rPr>
        <b/>
        <sz val="11"/>
        <rFont val="Times New Roman"/>
        <family val="1"/>
      </rPr>
      <t>(En $ de 2025)</t>
    </r>
  </si>
  <si>
    <r>
      <rPr>
        <b/>
        <sz val="11"/>
        <rFont val="Times New Roman"/>
        <family val="1"/>
      </rPr>
      <t>(En $ de 2026)</t>
    </r>
  </si>
  <si>
    <t/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</si>
  <si>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</si>
  <si>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</si>
  <si>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</si>
  <si>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</si>
  <si>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</si>
  <si>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</si>
  <si>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</si>
  <si>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</si>
  <si>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</si>
  <si>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</si>
  <si>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</si>
  <si>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</si>
  <si>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</si>
  <si>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</si>
  <si>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</si>
  <si>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</si>
  <si>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</si>
  <si>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</si>
  <si>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Al Sector Privado</t>
    </r>
  </si>
  <si>
    <t>Programa  Capacitación y Transferencia Tecnológica Pequeña Minería Artesanal</t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</si>
  <si>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</si>
  <si>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A Otras Entidades Públicas</t>
    </r>
  </si>
  <si>
    <r>
      <rPr>
        <sz val="11"/>
        <rFont val="Times New Roman"/>
        <family val="1"/>
      </rPr>
      <t>485</t>
    </r>
  </si>
  <si>
    <r>
      <rPr>
        <sz val="11"/>
        <rFont val="Times New Roman"/>
        <family val="1"/>
      </rPr>
      <t>Programa  Capacitación y Transferencia Tecnológica Pequeña Minería Artesanal</t>
    </r>
  </si>
  <si>
    <r>
      <rPr>
        <sz val="11"/>
        <rFont val="Times New Roman"/>
        <family val="1"/>
      </rPr>
      <t>33</t>
    </r>
  </si>
  <si>
    <r>
      <rPr>
        <sz val="11"/>
        <rFont val="Times New Roman"/>
        <family val="1"/>
      </rPr>
      <t>TRANSFERENCIAS DE CAPITAL</t>
    </r>
  </si>
  <si>
    <t>Equipamiento para Pequeña Minería</t>
  </si>
  <si>
    <r>
      <rPr>
        <sz val="11"/>
        <rFont val="Times New Roman"/>
        <family val="1"/>
      </rPr>
      <t>002</t>
    </r>
  </si>
  <si>
    <r>
      <rPr>
        <sz val="11"/>
        <rFont val="Times New Roman"/>
        <family val="1"/>
      </rPr>
      <t>Equipamiento para Pequeña Minería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</si>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</sst>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000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21252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left" vertical="top" wrapText="1"/>
    </xf>
    <xf numFmtId="3" fontId="10" fillId="3" borderId="7" xfId="0" applyNumberFormat="1" applyFont="1" applyFill="1" applyBorder="1" applyAlignment="1">
      <alignment horizontal="right" vertical="top" wrapText="1"/>
    </xf>
    <xf numFmtId="164" fontId="10" fillId="3" borderId="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9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 wrapText="1"/>
    </xf>
    <xf numFmtId="3" fontId="9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9" fillId="2" borderId="11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3" fontId="9" fillId="2" borderId="11" xfId="0" applyNumberFormat="1" applyFont="1" applyFill="1" applyBorder="1" applyAlignment="1">
      <alignment horizontal="right" vertical="center" wrapText="1"/>
    </xf>
    <xf numFmtId="164" fontId="9" fillId="2" borderId="11" xfId="0" applyNumberFormat="1" applyFont="1" applyFill="1" applyBorder="1" applyAlignment="1">
      <alignment horizontal="right"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165" fontId="9" fillId="2" borderId="11" xfId="0" applyNumberFormat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 vertical="top" wrapText="1"/>
    </xf>
    <xf numFmtId="3" fontId="9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9" fillId="2" borderId="12" xfId="0" applyNumberFormat="1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3" fontId="10" fillId="2" borderId="13" xfId="0" applyNumberFormat="1" applyFont="1" applyFill="1" applyBorder="1" applyAlignment="1">
      <alignment horizontal="right" vertical="center" wrapText="1"/>
    </xf>
    <xf numFmtId="164" fontId="10" fillId="2" borderId="13" xfId="0" applyNumberFormat="1" applyFont="1" applyFill="1" applyBorder="1" applyAlignment="1">
      <alignment horizontal="right" vertical="center" wrapText="1"/>
    </xf>
    <xf numFmtId="0" fontId="0" fillId="4" borderId="0" xfId="0" applyFill="1"/>
    <xf numFmtId="3" fontId="0" fillId="4" borderId="0" xfId="0" applyNumberFormat="1" applyFill="1"/>
    <xf numFmtId="0" fontId="0" fillId="4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C219-C2C7-48E7-8C39-785D5C9CFD75}">
  <sheetPr>
    <outlinePr summaryBelow="0"/>
    <pageSetUpPr fitToPage="1"/>
  </sheetPr>
  <dimension ref="A1:Q34"/>
  <sheetViews>
    <sheetView tabSelected="1" topLeftCell="A10" zoomScaleNormal="100" zoomScaleSheetLayoutView="80" workbookViewId="0">
      <selection activeCell="T13" sqref="T1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1" customWidth="1"/>
    <col min="5" max="5" width="15.140625" customWidth="1"/>
    <col min="6" max="6" width="17.7109375" customWidth="1"/>
    <col min="7" max="7" width="14.140625" customWidth="1"/>
    <col min="8" max="8" width="14.7109375" customWidth="1"/>
    <col min="9" max="9" width="17.7109375" customWidth="1"/>
    <col min="10" max="11" width="13.140625" customWidth="1"/>
    <col min="12" max="12" width="11.5703125" customWidth="1"/>
    <col min="13" max="14" width="9.140625" style="54"/>
  </cols>
  <sheetData>
    <row r="1" spans="1:17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7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7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7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7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7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7" ht="15" customHeight="1" x14ac:dyDescent="0.25">
      <c r="A7" s="15" t="s">
        <v>12</v>
      </c>
      <c r="B7" s="16"/>
      <c r="C7" s="17" t="s">
        <v>13</v>
      </c>
      <c r="D7" s="18"/>
      <c r="E7" s="18"/>
      <c r="F7" s="18"/>
      <c r="G7" s="3"/>
      <c r="H7" s="6" t="s">
        <v>14</v>
      </c>
      <c r="I7" s="6" t="s">
        <v>15</v>
      </c>
      <c r="J7" s="3"/>
      <c r="K7" s="3"/>
      <c r="L7" s="3"/>
    </row>
    <row r="8" spans="1:17" ht="15" customHeight="1" x14ac:dyDescent="0.25">
      <c r="A8" s="3"/>
      <c r="B8" s="3"/>
      <c r="C8" s="3"/>
      <c r="D8" s="3"/>
      <c r="E8" s="3"/>
      <c r="F8" s="3"/>
      <c r="G8" s="19" t="s">
        <v>16</v>
      </c>
      <c r="H8" s="3"/>
      <c r="I8" s="3"/>
      <c r="J8" s="3"/>
      <c r="K8" s="3"/>
      <c r="L8" s="3"/>
    </row>
    <row r="9" spans="1:17" ht="15" customHeight="1" thickBot="1" x14ac:dyDescent="0.3">
      <c r="A9" s="20" t="s">
        <v>17</v>
      </c>
      <c r="B9" s="20" t="s">
        <v>18</v>
      </c>
      <c r="C9" s="20" t="s">
        <v>19</v>
      </c>
      <c r="D9" s="20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1" t="s">
        <v>25</v>
      </c>
      <c r="J9" s="21" t="s">
        <v>26</v>
      </c>
      <c r="K9" s="21" t="s">
        <v>27</v>
      </c>
      <c r="L9" s="3"/>
    </row>
    <row r="10" spans="1:17" ht="89.25" customHeight="1" thickBot="1" x14ac:dyDescent="0.3">
      <c r="A10" s="22"/>
      <c r="B10" s="22"/>
      <c r="C10" s="22"/>
      <c r="D10" s="22"/>
      <c r="E10" s="23" t="s">
        <v>28</v>
      </c>
      <c r="F10" s="23" t="s">
        <v>29</v>
      </c>
      <c r="G10" s="23" t="s">
        <v>30</v>
      </c>
      <c r="H10" s="23" t="s">
        <v>31</v>
      </c>
      <c r="I10" s="23" t="s">
        <v>32</v>
      </c>
      <c r="J10" s="24" t="s">
        <v>33</v>
      </c>
      <c r="K10" s="24" t="s">
        <v>34</v>
      </c>
      <c r="L10" s="3"/>
    </row>
    <row r="11" spans="1:17" ht="30" customHeight="1" thickBot="1" x14ac:dyDescent="0.3">
      <c r="A11" s="22"/>
      <c r="B11" s="22"/>
      <c r="C11" s="22"/>
      <c r="D11" s="22"/>
      <c r="E11" s="25" t="s">
        <v>35</v>
      </c>
      <c r="F11" s="25" t="s">
        <v>35</v>
      </c>
      <c r="G11" s="25" t="s">
        <v>35</v>
      </c>
      <c r="H11" s="25" t="s">
        <v>36</v>
      </c>
      <c r="I11" s="25" t="s">
        <v>36</v>
      </c>
      <c r="J11" s="26"/>
      <c r="K11" s="26"/>
      <c r="L11" s="3"/>
    </row>
    <row r="12" spans="1:17" ht="15" customHeight="1" thickBot="1" x14ac:dyDescent="0.3">
      <c r="A12" s="27" t="s">
        <v>37</v>
      </c>
      <c r="B12" s="27" t="s">
        <v>37</v>
      </c>
      <c r="C12" s="27" t="s">
        <v>37</v>
      </c>
      <c r="D12" s="28" t="s">
        <v>38</v>
      </c>
      <c r="E12" s="29">
        <v>2729530</v>
      </c>
      <c r="F12" s="29">
        <v>2769091</v>
      </c>
      <c r="G12" s="29">
        <v>1814150</v>
      </c>
      <c r="H12" s="29">
        <v>2810917</v>
      </c>
      <c r="I12" s="29">
        <v>2755455</v>
      </c>
      <c r="J12" s="29">
        <f>I12-H12</f>
        <v>-55462</v>
      </c>
      <c r="K12" s="30">
        <f>(J12/H12)</f>
        <v>-1.9730927665242339E-2</v>
      </c>
      <c r="L12" s="3"/>
      <c r="M12" s="55"/>
      <c r="N12" s="55"/>
      <c r="O12" s="31"/>
      <c r="P12" s="31"/>
      <c r="Q12" s="31"/>
    </row>
    <row r="13" spans="1:17" ht="15" customHeight="1" x14ac:dyDescent="0.25">
      <c r="A13" s="32" t="s">
        <v>39</v>
      </c>
      <c r="B13" s="32" t="s">
        <v>37</v>
      </c>
      <c r="C13" s="32" t="s">
        <v>37</v>
      </c>
      <c r="D13" s="33" t="s">
        <v>40</v>
      </c>
      <c r="E13" s="34">
        <v>0</v>
      </c>
      <c r="F13" s="34">
        <v>0</v>
      </c>
      <c r="G13" s="34">
        <v>4374</v>
      </c>
      <c r="H13" s="34">
        <v>0</v>
      </c>
      <c r="I13" s="34">
        <v>0</v>
      </c>
      <c r="J13" s="35"/>
      <c r="K13" s="36" t="s">
        <v>37</v>
      </c>
      <c r="L13" s="3"/>
    </row>
    <row r="14" spans="1:17" ht="15" customHeight="1" x14ac:dyDescent="0.25">
      <c r="A14" s="32"/>
      <c r="B14" s="32" t="s">
        <v>41</v>
      </c>
      <c r="C14" s="32" t="s">
        <v>37</v>
      </c>
      <c r="D14" s="33" t="s">
        <v>42</v>
      </c>
      <c r="E14" s="34">
        <v>0</v>
      </c>
      <c r="F14" s="34">
        <v>0</v>
      </c>
      <c r="G14" s="34">
        <f>+G13</f>
        <v>4374</v>
      </c>
      <c r="H14" s="34">
        <v>0</v>
      </c>
      <c r="I14" s="34">
        <v>0</v>
      </c>
      <c r="J14" s="35"/>
      <c r="K14" s="36"/>
      <c r="L14" s="3"/>
    </row>
    <row r="15" spans="1:17" ht="15" customHeight="1" x14ac:dyDescent="0.25">
      <c r="A15" s="32" t="s">
        <v>43</v>
      </c>
      <c r="B15" s="32" t="s">
        <v>37</v>
      </c>
      <c r="C15" s="32" t="s">
        <v>37</v>
      </c>
      <c r="D15" s="33" t="s">
        <v>44</v>
      </c>
      <c r="E15" s="34">
        <v>2729520</v>
      </c>
      <c r="F15" s="34">
        <v>2769081</v>
      </c>
      <c r="G15" s="34">
        <v>1809776</v>
      </c>
      <c r="H15" s="34">
        <v>2810907</v>
      </c>
      <c r="I15" s="34">
        <v>2755445</v>
      </c>
      <c r="J15" s="34">
        <f>I15-H15</f>
        <v>-55462</v>
      </c>
      <c r="K15" s="36">
        <f>(J15/H15)</f>
        <v>-1.9730997859409793E-2</v>
      </c>
      <c r="L15" s="3"/>
    </row>
    <row r="16" spans="1:17" ht="15" customHeight="1" x14ac:dyDescent="0.25">
      <c r="A16" s="32" t="s">
        <v>37</v>
      </c>
      <c r="B16" s="32" t="s">
        <v>45</v>
      </c>
      <c r="C16" s="32" t="s">
        <v>37</v>
      </c>
      <c r="D16" s="33" t="s">
        <v>46</v>
      </c>
      <c r="E16" s="34">
        <v>2729520</v>
      </c>
      <c r="F16" s="34">
        <v>2769081</v>
      </c>
      <c r="G16" s="34">
        <v>1809776</v>
      </c>
      <c r="H16" s="34">
        <v>2810907</v>
      </c>
      <c r="I16" s="34">
        <v>2755445</v>
      </c>
      <c r="J16" s="34">
        <f>I16-H16</f>
        <v>-55462</v>
      </c>
      <c r="K16" s="36">
        <f>(J16/H16)</f>
        <v>-1.9730997859409793E-2</v>
      </c>
      <c r="L16" s="3"/>
    </row>
    <row r="17" spans="1:14" ht="15" customHeight="1" x14ac:dyDescent="0.25">
      <c r="A17" s="32" t="s">
        <v>47</v>
      </c>
      <c r="B17" s="32" t="s">
        <v>37</v>
      </c>
      <c r="C17" s="32" t="s">
        <v>37</v>
      </c>
      <c r="D17" s="33" t="s">
        <v>48</v>
      </c>
      <c r="E17" s="34">
        <v>10</v>
      </c>
      <c r="F17" s="34">
        <v>10</v>
      </c>
      <c r="G17" s="34">
        <v>0</v>
      </c>
      <c r="H17" s="34">
        <v>10</v>
      </c>
      <c r="I17" s="34">
        <v>10</v>
      </c>
      <c r="J17" s="35"/>
      <c r="K17" s="36" t="s">
        <v>37</v>
      </c>
      <c r="L17" s="3"/>
    </row>
    <row r="18" spans="1:14" ht="15" customHeight="1" thickBot="1" x14ac:dyDescent="0.3">
      <c r="A18" s="27" t="s">
        <v>37</v>
      </c>
      <c r="B18" s="27" t="s">
        <v>37</v>
      </c>
      <c r="C18" s="27" t="s">
        <v>37</v>
      </c>
      <c r="D18" s="28" t="s">
        <v>49</v>
      </c>
      <c r="E18" s="29">
        <v>2729530</v>
      </c>
      <c r="F18" s="29">
        <v>2769091</v>
      </c>
      <c r="G18" s="29">
        <v>1787160</v>
      </c>
      <c r="H18" s="29">
        <v>2810917</v>
      </c>
      <c r="I18" s="29">
        <v>2755455</v>
      </c>
      <c r="J18" s="29">
        <f t="shared" ref="J18:J30" si="0">I18-H18</f>
        <v>-55462</v>
      </c>
      <c r="K18" s="30">
        <f>(J18/H18)</f>
        <v>-1.9730927665242339E-2</v>
      </c>
      <c r="L18" s="3"/>
    </row>
    <row r="19" spans="1:14" ht="15" customHeight="1" x14ac:dyDescent="0.25">
      <c r="A19" s="32" t="s">
        <v>50</v>
      </c>
      <c r="B19" s="32" t="s">
        <v>37</v>
      </c>
      <c r="C19" s="32" t="s">
        <v>37</v>
      </c>
      <c r="D19" s="33" t="s">
        <v>51</v>
      </c>
      <c r="E19" s="34">
        <v>104147</v>
      </c>
      <c r="F19" s="34">
        <v>143969</v>
      </c>
      <c r="G19" s="34">
        <v>85052</v>
      </c>
      <c r="H19" s="34">
        <v>104147</v>
      </c>
      <c r="I19" s="34">
        <v>158761</v>
      </c>
      <c r="J19" s="34">
        <f t="shared" si="0"/>
        <v>54614</v>
      </c>
      <c r="K19" s="36">
        <f>(J19/H19)</f>
        <v>0.52439340547495372</v>
      </c>
      <c r="L19" s="3"/>
    </row>
    <row r="20" spans="1:14" ht="15" customHeight="1" x14ac:dyDescent="0.25">
      <c r="A20" s="32" t="s">
        <v>52</v>
      </c>
      <c r="B20" s="32" t="s">
        <v>37</v>
      </c>
      <c r="C20" s="32" t="s">
        <v>37</v>
      </c>
      <c r="D20" s="33" t="s">
        <v>53</v>
      </c>
      <c r="E20" s="34">
        <v>5210</v>
      </c>
      <c r="F20" s="34">
        <v>4949</v>
      </c>
      <c r="G20" s="34">
        <v>2502</v>
      </c>
      <c r="H20" s="34">
        <v>5372</v>
      </c>
      <c r="I20" s="34">
        <v>5361</v>
      </c>
      <c r="J20" s="34">
        <f t="shared" si="0"/>
        <v>-11</v>
      </c>
      <c r="K20" s="36">
        <f>(J20/H20)</f>
        <v>-2.0476545048399106E-3</v>
      </c>
      <c r="L20" s="3"/>
    </row>
    <row r="21" spans="1:14" ht="15" customHeight="1" x14ac:dyDescent="0.25">
      <c r="A21" s="32" t="s">
        <v>54</v>
      </c>
      <c r="B21" s="32" t="s">
        <v>37</v>
      </c>
      <c r="C21" s="32" t="s">
        <v>37</v>
      </c>
      <c r="D21" s="33" t="s">
        <v>55</v>
      </c>
      <c r="E21" s="34">
        <v>2620153</v>
      </c>
      <c r="F21" s="34">
        <v>1277071</v>
      </c>
      <c r="G21" s="34">
        <v>682526</v>
      </c>
      <c r="H21" s="34">
        <v>2701378</v>
      </c>
      <c r="I21" s="34">
        <v>1597108</v>
      </c>
      <c r="J21" s="34">
        <f t="shared" si="0"/>
        <v>-1104270</v>
      </c>
      <c r="K21" s="36">
        <f>(J21/H21)</f>
        <v>-0.408780259556419</v>
      </c>
      <c r="L21" s="3"/>
    </row>
    <row r="22" spans="1:14" ht="15" customHeight="1" x14ac:dyDescent="0.25">
      <c r="A22" s="32" t="s">
        <v>37</v>
      </c>
      <c r="B22" s="32" t="s">
        <v>45</v>
      </c>
      <c r="C22" s="32" t="s">
        <v>37</v>
      </c>
      <c r="D22" s="33" t="s">
        <v>56</v>
      </c>
      <c r="E22" s="34">
        <v>0</v>
      </c>
      <c r="F22" s="34">
        <v>394000</v>
      </c>
      <c r="G22" s="34">
        <v>0</v>
      </c>
      <c r="H22" s="34">
        <v>0</v>
      </c>
      <c r="I22" s="34">
        <v>505532</v>
      </c>
      <c r="J22" s="34">
        <f t="shared" si="0"/>
        <v>505532</v>
      </c>
      <c r="K22" s="36" t="s">
        <v>37</v>
      </c>
      <c r="L22" s="3"/>
    </row>
    <row r="23" spans="1:14" ht="15" customHeight="1" x14ac:dyDescent="0.25">
      <c r="A23" s="32"/>
      <c r="B23" s="32"/>
      <c r="C23" s="37">
        <v>485</v>
      </c>
      <c r="D23" s="33" t="s">
        <v>57</v>
      </c>
      <c r="E23" s="34">
        <f>+E22</f>
        <v>0</v>
      </c>
      <c r="F23" s="34">
        <f t="shared" ref="F23:J23" si="1">+F22</f>
        <v>394000</v>
      </c>
      <c r="G23" s="34">
        <f t="shared" si="1"/>
        <v>0</v>
      </c>
      <c r="H23" s="34">
        <f t="shared" si="1"/>
        <v>0</v>
      </c>
      <c r="I23" s="34">
        <f t="shared" si="1"/>
        <v>505532</v>
      </c>
      <c r="J23" s="34">
        <f t="shared" si="1"/>
        <v>505532</v>
      </c>
      <c r="K23" s="36"/>
      <c r="L23" s="3"/>
    </row>
    <row r="24" spans="1:14" ht="15" customHeight="1" x14ac:dyDescent="0.25">
      <c r="A24" s="32" t="s">
        <v>37</v>
      </c>
      <c r="B24" s="32" t="s">
        <v>58</v>
      </c>
      <c r="C24" s="32" t="s">
        <v>37</v>
      </c>
      <c r="D24" s="33" t="s">
        <v>59</v>
      </c>
      <c r="E24" s="34">
        <v>2620153</v>
      </c>
      <c r="F24" s="34">
        <v>883071</v>
      </c>
      <c r="G24" s="34">
        <v>682526</v>
      </c>
      <c r="H24" s="34">
        <v>2701378</v>
      </c>
      <c r="I24" s="34">
        <v>1091576</v>
      </c>
      <c r="J24" s="34">
        <f t="shared" si="0"/>
        <v>-1609802</v>
      </c>
      <c r="K24" s="36">
        <f>(J24/H24)</f>
        <v>-0.59591882365222493</v>
      </c>
      <c r="L24" s="3"/>
    </row>
    <row r="25" spans="1:14" s="43" customFormat="1" ht="27" customHeight="1" x14ac:dyDescent="0.25">
      <c r="A25" s="38" t="s">
        <v>37</v>
      </c>
      <c r="B25" s="38" t="s">
        <v>37</v>
      </c>
      <c r="C25" s="38" t="s">
        <v>60</v>
      </c>
      <c r="D25" s="39" t="s">
        <v>61</v>
      </c>
      <c r="E25" s="40">
        <v>2620153</v>
      </c>
      <c r="F25" s="40">
        <v>883071</v>
      </c>
      <c r="G25" s="40">
        <v>682526</v>
      </c>
      <c r="H25" s="40">
        <v>2701378</v>
      </c>
      <c r="I25" s="40">
        <v>1091576</v>
      </c>
      <c r="J25" s="40">
        <f t="shared" si="0"/>
        <v>-1609802</v>
      </c>
      <c r="K25" s="41">
        <f>(J25/H25)</f>
        <v>-0.59591882365222493</v>
      </c>
      <c r="L25" s="42"/>
      <c r="M25" s="56"/>
      <c r="N25" s="56"/>
    </row>
    <row r="26" spans="1:14" ht="15" customHeight="1" x14ac:dyDescent="0.25">
      <c r="A26" s="32" t="s">
        <v>62</v>
      </c>
      <c r="B26" s="32" t="s">
        <v>37</v>
      </c>
      <c r="C26" s="32" t="s">
        <v>37</v>
      </c>
      <c r="D26" s="33" t="s">
        <v>63</v>
      </c>
      <c r="E26" s="34">
        <v>10</v>
      </c>
      <c r="F26" s="34">
        <v>1343092</v>
      </c>
      <c r="G26" s="34">
        <v>1017080</v>
      </c>
      <c r="H26" s="34">
        <v>10</v>
      </c>
      <c r="I26" s="34">
        <v>994215</v>
      </c>
      <c r="J26" s="34">
        <f t="shared" si="0"/>
        <v>994205</v>
      </c>
      <c r="K26" s="36">
        <f>(J26/H26)</f>
        <v>99420.5</v>
      </c>
      <c r="L26" s="3"/>
    </row>
    <row r="27" spans="1:14" ht="15" customHeight="1" x14ac:dyDescent="0.25">
      <c r="A27" s="32" t="s">
        <v>37</v>
      </c>
      <c r="B27" s="32" t="s">
        <v>45</v>
      </c>
      <c r="C27" s="32" t="s">
        <v>37</v>
      </c>
      <c r="D27" s="33" t="s">
        <v>56</v>
      </c>
      <c r="E27" s="34">
        <v>0</v>
      </c>
      <c r="F27" s="34">
        <v>1343082</v>
      </c>
      <c r="G27" s="34">
        <v>1017080</v>
      </c>
      <c r="H27" s="34">
        <v>0</v>
      </c>
      <c r="I27" s="34">
        <v>994215</v>
      </c>
      <c r="J27" s="34">
        <f t="shared" si="0"/>
        <v>994215</v>
      </c>
      <c r="K27" s="36"/>
      <c r="L27" s="3"/>
    </row>
    <row r="28" spans="1:14" ht="15" customHeight="1" x14ac:dyDescent="0.25">
      <c r="A28" s="32"/>
      <c r="B28" s="32"/>
      <c r="C28" s="44">
        <v>1</v>
      </c>
      <c r="D28" s="33" t="s">
        <v>64</v>
      </c>
      <c r="E28" s="34">
        <f>+E27</f>
        <v>0</v>
      </c>
      <c r="F28" s="34">
        <f t="shared" ref="F28:J28" si="2">+F27</f>
        <v>1343082</v>
      </c>
      <c r="G28" s="34">
        <f t="shared" si="2"/>
        <v>1017080</v>
      </c>
      <c r="H28" s="34">
        <f t="shared" si="2"/>
        <v>0</v>
      </c>
      <c r="I28" s="34">
        <f t="shared" si="2"/>
        <v>994215</v>
      </c>
      <c r="J28" s="34">
        <f t="shared" si="2"/>
        <v>994215</v>
      </c>
      <c r="K28" s="36"/>
      <c r="L28" s="3"/>
    </row>
    <row r="29" spans="1:14" ht="15" customHeight="1" x14ac:dyDescent="0.25">
      <c r="A29" s="32" t="s">
        <v>37</v>
      </c>
      <c r="B29" s="32" t="s">
        <v>58</v>
      </c>
      <c r="C29" s="32" t="s">
        <v>37</v>
      </c>
      <c r="D29" s="33" t="s">
        <v>59</v>
      </c>
      <c r="E29" s="34">
        <v>10</v>
      </c>
      <c r="F29" s="34">
        <v>10</v>
      </c>
      <c r="G29" s="34">
        <v>0</v>
      </c>
      <c r="H29" s="34">
        <v>10</v>
      </c>
      <c r="I29" s="34">
        <v>0</v>
      </c>
      <c r="J29" s="34">
        <f t="shared" si="0"/>
        <v>-10</v>
      </c>
      <c r="K29" s="36">
        <f>(J29/H29)</f>
        <v>-1</v>
      </c>
      <c r="L29" s="3"/>
    </row>
    <row r="30" spans="1:14" ht="15" customHeight="1" x14ac:dyDescent="0.25">
      <c r="A30" s="32" t="s">
        <v>37</v>
      </c>
      <c r="B30" s="32" t="s">
        <v>37</v>
      </c>
      <c r="C30" s="32" t="s">
        <v>65</v>
      </c>
      <c r="D30" s="33" t="s">
        <v>66</v>
      </c>
      <c r="E30" s="34">
        <v>10</v>
      </c>
      <c r="F30" s="34">
        <v>10</v>
      </c>
      <c r="G30" s="34">
        <v>0</v>
      </c>
      <c r="H30" s="34">
        <v>10</v>
      </c>
      <c r="I30" s="34">
        <v>0</v>
      </c>
      <c r="J30" s="34">
        <f t="shared" si="0"/>
        <v>-10</v>
      </c>
      <c r="K30" s="36">
        <f>(J30/H30)</f>
        <v>-1</v>
      </c>
      <c r="L30" s="3"/>
    </row>
    <row r="31" spans="1:14" ht="15" customHeight="1" x14ac:dyDescent="0.25">
      <c r="A31" s="32" t="s">
        <v>67</v>
      </c>
      <c r="B31" s="32" t="s">
        <v>37</v>
      </c>
      <c r="C31" s="32" t="s">
        <v>37</v>
      </c>
      <c r="D31" s="33" t="s">
        <v>68</v>
      </c>
      <c r="E31" s="34">
        <v>10</v>
      </c>
      <c r="F31" s="34">
        <v>10</v>
      </c>
      <c r="G31" s="34">
        <v>0</v>
      </c>
      <c r="H31" s="34">
        <v>10</v>
      </c>
      <c r="I31" s="34">
        <v>10</v>
      </c>
      <c r="J31" s="35"/>
      <c r="K31" s="36" t="s">
        <v>37</v>
      </c>
      <c r="L31" s="3"/>
    </row>
    <row r="32" spans="1:14" ht="15" customHeight="1" x14ac:dyDescent="0.25">
      <c r="A32" s="45" t="s">
        <v>37</v>
      </c>
      <c r="B32" s="45" t="s">
        <v>69</v>
      </c>
      <c r="C32" s="45" t="s">
        <v>37</v>
      </c>
      <c r="D32" s="46" t="s">
        <v>70</v>
      </c>
      <c r="E32" s="47">
        <v>10</v>
      </c>
      <c r="F32" s="47">
        <v>10</v>
      </c>
      <c r="G32" s="47">
        <v>0</v>
      </c>
      <c r="H32" s="47">
        <v>10</v>
      </c>
      <c r="I32" s="47">
        <v>10</v>
      </c>
      <c r="J32" s="48"/>
      <c r="K32" s="49" t="s">
        <v>37</v>
      </c>
      <c r="L32" s="3"/>
    </row>
    <row r="33" spans="1:12" ht="1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" customHeight="1" x14ac:dyDescent="0.25">
      <c r="A34" s="50" t="s">
        <v>71</v>
      </c>
      <c r="B34" s="51"/>
      <c r="C34" s="51"/>
      <c r="D34" s="51"/>
      <c r="E34" s="52">
        <v>2729520</v>
      </c>
      <c r="F34" s="52">
        <v>2769081</v>
      </c>
      <c r="G34" s="52">
        <v>1787160</v>
      </c>
      <c r="H34" s="52">
        <v>2810907</v>
      </c>
      <c r="I34" s="52">
        <v>2755445</v>
      </c>
      <c r="J34" s="52">
        <v>-55462</v>
      </c>
      <c r="K34" s="53">
        <v>-1.9730997859409793E-2</v>
      </c>
      <c r="L34" s="3"/>
    </row>
  </sheetData>
  <mergeCells count="16">
    <mergeCell ref="J10:J11"/>
    <mergeCell ref="K10:K11"/>
    <mergeCell ref="A34:D34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Brecta Carrasco S</dc:creator>
  <cp:lastModifiedBy>Brecta Carrasco S</cp:lastModifiedBy>
  <dcterms:created xsi:type="dcterms:W3CDTF">2025-09-29T19:52:58Z</dcterms:created>
  <dcterms:modified xsi:type="dcterms:W3CDTF">2025-09-29T19:54:36Z</dcterms:modified>
</cp:coreProperties>
</file>