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202300"/>
  <xr:revisionPtr revIDLastSave="0" documentId="13_ncr:1_{FEDF6887-612D-4E35-9AD0-E0F11CADD9A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uadro Comparativo analitico" sheetId="1" r:id="rId1"/>
  </sheets>
  <definedNames>
    <definedName name="_xlnm.Print_Area" localSheetId="0">'cuadro Comparativo analitico'!$A$1:$K$48</definedName>
    <definedName name="JR_PAGE_ANCHOR_0_1">'cuadro Comparativo analitico'!$A$1</definedName>
    <definedName name="_xlnm.Print_Titles" localSheetId="0">'cuadro Comparativo analitico'!$1:$11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4" i="1" l="1"/>
  <c r="J43" i="1"/>
  <c r="K43" i="1" s="1"/>
  <c r="J42" i="1"/>
  <c r="K42" i="1" s="1"/>
  <c r="J41" i="1"/>
  <c r="K41" i="1" s="1"/>
  <c r="J40" i="1"/>
  <c r="K40" i="1" s="1"/>
  <c r="J39" i="1"/>
  <c r="K39" i="1" s="1"/>
  <c r="J38" i="1"/>
  <c r="K38" i="1" s="1"/>
  <c r="J37" i="1"/>
  <c r="K37" i="1" s="1"/>
  <c r="J36" i="1"/>
  <c r="K36" i="1" s="1"/>
  <c r="J35" i="1"/>
  <c r="K35" i="1" s="1"/>
  <c r="J34" i="1"/>
  <c r="K34" i="1" s="1"/>
  <c r="J33" i="1"/>
  <c r="K33" i="1" s="1"/>
  <c r="J32" i="1"/>
  <c r="K32" i="1" s="1"/>
  <c r="J31" i="1"/>
  <c r="K31" i="1" s="1"/>
  <c r="J30" i="1"/>
  <c r="K30" i="1" s="1"/>
  <c r="J27" i="1"/>
  <c r="K27" i="1" s="1"/>
  <c r="J26" i="1"/>
  <c r="K26" i="1" s="1"/>
  <c r="J25" i="1"/>
  <c r="K25" i="1" s="1"/>
  <c r="J24" i="1"/>
  <c r="K24" i="1" s="1"/>
  <c r="J23" i="1"/>
  <c r="K23" i="1" s="1"/>
  <c r="J22" i="1"/>
  <c r="K22" i="1" s="1"/>
  <c r="J21" i="1"/>
  <c r="K21" i="1" s="1"/>
  <c r="J20" i="1"/>
  <c r="K20" i="1" s="1"/>
  <c r="J19" i="1"/>
  <c r="K19" i="1" s="1"/>
  <c r="J18" i="1"/>
  <c r="J17" i="1"/>
  <c r="K17" i="1" s="1"/>
  <c r="J16" i="1"/>
  <c r="K16" i="1" s="1"/>
  <c r="J15" i="1"/>
  <c r="K15" i="1" s="1"/>
  <c r="J14" i="1"/>
  <c r="K14" i="1" s="1"/>
  <c r="J13" i="1"/>
  <c r="K13" i="1" s="1"/>
  <c r="J12" i="1"/>
  <c r="K12" i="1" s="1"/>
</calcChain>
</file>

<file path=xl/sharedStrings.xml><?xml version="1.0" encoding="utf-8"?>
<sst xmlns="http://schemas.openxmlformats.org/spreadsheetml/2006/main" count="176" uniqueCount="91">
  <si>
    <r>
      <rPr>
        <b/>
        <sz val="12"/>
        <rFont val="Times New Roman"/>
      </rPr>
      <t>PROYECTO DE LEY DE PRESUPUESTOS PARA EL AÑO 2026</t>
    </r>
  </si>
  <si>
    <r>
      <rPr>
        <b/>
        <sz val="12"/>
        <rFont val="Times New Roman"/>
      </rPr>
      <t>CUADRO COMPARATIVO ANALITICO AÑOS 2025 - 2026</t>
    </r>
  </si>
  <si>
    <r>
      <rPr>
        <b/>
        <sz val="10"/>
        <rFont val="Times New Roman"/>
      </rPr>
      <t>Moneda Nacional</t>
    </r>
  </si>
  <si>
    <r>
      <rPr>
        <sz val="10"/>
        <rFont val="Times New Roman"/>
      </rPr>
      <t xml:space="preserve">       </t>
    </r>
  </si>
  <si>
    <r>
      <rPr>
        <sz val="10"/>
        <rFont val="Times New Roman"/>
      </rPr>
      <t>Partida:</t>
    </r>
  </si>
  <si>
    <r>
      <rPr>
        <sz val="10"/>
        <rFont val="Times New Roman"/>
      </rPr>
      <t>MINISTERIO DE AGRICULTURA</t>
    </r>
  </si>
  <si>
    <r>
      <rPr>
        <sz val="10"/>
        <rFont val="Times New Roman"/>
      </rPr>
      <t xml:space="preserve"> PARTIDA:</t>
    </r>
  </si>
  <si>
    <r>
      <rPr>
        <sz val="10"/>
        <rFont val="Times New Roman"/>
      </rPr>
      <t>13</t>
    </r>
  </si>
  <si>
    <r>
      <rPr>
        <sz val="10"/>
        <rFont val="Times New Roman"/>
      </rPr>
      <t>Capítulo:</t>
    </r>
  </si>
  <si>
    <r>
      <rPr>
        <sz val="10"/>
        <rFont val="Times New Roman"/>
      </rPr>
      <t>SUBSECRETARÍA DE AGRICULTURA</t>
    </r>
  </si>
  <si>
    <r>
      <rPr>
        <sz val="10"/>
        <rFont val="Times New Roman"/>
      </rPr>
      <t xml:space="preserve"> CAPÍTULO:</t>
    </r>
  </si>
  <si>
    <r>
      <rPr>
        <sz val="10"/>
        <rFont val="Times New Roman"/>
      </rPr>
      <t>01</t>
    </r>
  </si>
  <si>
    <r>
      <rPr>
        <sz val="10"/>
        <rFont val="Times New Roman"/>
      </rPr>
      <t>Programa:</t>
    </r>
  </si>
  <si>
    <r>
      <rPr>
        <sz val="10"/>
        <rFont val="Times New Roman"/>
      </rPr>
      <t>INNOVACIÓN Y FORTALECIMIENTO INSTITUCIONAL PARA LA SEGURIDAD ALIMENTARIA</t>
    </r>
  </si>
  <si>
    <r>
      <rPr>
        <sz val="10"/>
        <rFont val="Times New Roman"/>
      </rPr>
      <t xml:space="preserve"> PROGRAMA:</t>
    </r>
  </si>
  <si>
    <r>
      <rPr>
        <sz val="10"/>
        <rFont val="Times New Roman"/>
      </rPr>
      <t>04</t>
    </r>
  </si>
  <si>
    <r>
      <rPr>
        <sz val="10"/>
        <rFont val="Times New Roman"/>
      </rPr>
      <t>Miles de $</t>
    </r>
  </si>
  <si>
    <r>
      <rPr>
        <b/>
        <sz val="10"/>
        <rFont val="Times New Roman"/>
      </rPr>
      <t>Subt</t>
    </r>
  </si>
  <si>
    <r>
      <rPr>
        <b/>
        <sz val="10"/>
        <rFont val="Times New Roman"/>
      </rPr>
      <t>Item</t>
    </r>
  </si>
  <si>
    <r>
      <rPr>
        <b/>
        <sz val="10"/>
        <rFont val="Times New Roman"/>
      </rPr>
      <t>Asig</t>
    </r>
  </si>
  <si>
    <r>
      <rPr>
        <b/>
        <sz val="10"/>
        <rFont val="Times New Roman"/>
      </rPr>
      <t>CLASIFICACIÓN PRESUPUESTARIA</t>
    </r>
  </si>
  <si>
    <r>
      <rPr>
        <b/>
        <sz val="10"/>
        <rFont val="Times New Roman"/>
      </rPr>
      <t>(1)</t>
    </r>
  </si>
  <si>
    <r>
      <rPr>
        <b/>
        <sz val="10"/>
        <rFont val="Times New Roman"/>
      </rPr>
      <t>(2)</t>
    </r>
  </si>
  <si>
    <r>
      <rPr>
        <b/>
        <sz val="10"/>
        <rFont val="Times New Roman"/>
      </rPr>
      <t>(3)</t>
    </r>
  </si>
  <si>
    <r>
      <rPr>
        <b/>
        <sz val="10"/>
        <rFont val="Times New Roman"/>
      </rPr>
      <t>(4)</t>
    </r>
  </si>
  <si>
    <r>
      <rPr>
        <b/>
        <sz val="10"/>
        <rFont val="Times New Roman"/>
      </rPr>
      <t>(5)</t>
    </r>
  </si>
  <si>
    <r>
      <rPr>
        <b/>
        <sz val="10"/>
        <rFont val="Times New Roman"/>
      </rPr>
      <t>(6)</t>
    </r>
  </si>
  <si>
    <r>
      <rPr>
        <b/>
        <sz val="10"/>
        <rFont val="Times New Roman"/>
      </rPr>
      <t>(7)</t>
    </r>
  </si>
  <si>
    <r>
      <rPr>
        <b/>
        <sz val="10"/>
        <rFont val="Times New Roman"/>
      </rPr>
      <t>LEY DE PPTOS AÑO 2025 (Inicial+Reajuste+Leyes Especiales)</t>
    </r>
  </si>
  <si>
    <r>
      <rPr>
        <b/>
        <sz val="10"/>
        <rFont val="Times New Roman"/>
      </rPr>
      <t>PRESUPUESTO VIGENTE AÑO 2025 A AGOSTO</t>
    </r>
  </si>
  <si>
    <r>
      <rPr>
        <b/>
        <sz val="10"/>
        <rFont val="Times New Roman"/>
      </rPr>
      <t>EJECUCIÓN AÑO 2025 AL 31 DE AGOSTO</t>
    </r>
  </si>
  <si>
    <r>
      <rPr>
        <b/>
        <sz val="10"/>
        <rFont val="Times New Roman"/>
      </rPr>
      <t>PROYECTO DE LEY DE PRESUPUESTOS AÑO 2026</t>
    </r>
  </si>
  <si>
    <r>
      <rPr>
        <b/>
        <sz val="10"/>
        <rFont val="Times New Roman"/>
      </rPr>
      <t>Variación monto $ (5) - (4)</t>
    </r>
  </si>
  <si>
    <r>
      <rPr>
        <b/>
        <sz val="10"/>
        <rFont val="Times New Roman"/>
      </rPr>
      <t xml:space="preserve">   Variación %    (6) / (4)</t>
    </r>
  </si>
  <si>
    <r>
      <rPr>
        <b/>
        <sz val="10"/>
        <rFont val="Times New Roman"/>
      </rPr>
      <t>(En $ de 2025)</t>
    </r>
  </si>
  <si>
    <r>
      <rPr>
        <b/>
        <sz val="10"/>
        <rFont val="Times New Roman"/>
      </rPr>
      <t>(En $ de 2026)</t>
    </r>
  </si>
  <si>
    <t/>
  </si>
  <si>
    <r>
      <rPr>
        <b/>
        <sz val="10"/>
        <rFont val="Times New Roman"/>
      </rPr>
      <t>INGRESOS</t>
    </r>
  </si>
  <si>
    <r>
      <rPr>
        <sz val="10"/>
        <rFont val="Times New Roman"/>
      </rPr>
      <t>09</t>
    </r>
  </si>
  <si>
    <r>
      <rPr>
        <sz val="10"/>
        <rFont val="Times New Roman"/>
      </rPr>
      <t>APORTE FISCAL</t>
    </r>
  </si>
  <si>
    <r>
      <rPr>
        <sz val="10"/>
        <rFont val="Times New Roman"/>
      </rPr>
      <t>Libre</t>
    </r>
  </si>
  <si>
    <r>
      <rPr>
        <sz val="10"/>
        <rFont val="Times New Roman"/>
      </rPr>
      <t>03</t>
    </r>
  </si>
  <si>
    <r>
      <rPr>
        <sz val="10"/>
        <rFont val="Times New Roman"/>
      </rPr>
      <t>Servicio de la Deuda Externa</t>
    </r>
  </si>
  <si>
    <r>
      <rPr>
        <sz val="10"/>
        <rFont val="Times New Roman"/>
      </rPr>
      <t>14</t>
    </r>
  </si>
  <si>
    <r>
      <rPr>
        <sz val="10"/>
        <rFont val="Times New Roman"/>
      </rPr>
      <t>ENDEUDAMIENTO</t>
    </r>
  </si>
  <si>
    <r>
      <rPr>
        <sz val="10"/>
        <rFont val="Times New Roman"/>
      </rPr>
      <t>02</t>
    </r>
  </si>
  <si>
    <r>
      <rPr>
        <sz val="10"/>
        <rFont val="Times New Roman"/>
      </rPr>
      <t>Endeudamiento Externo</t>
    </r>
  </si>
  <si>
    <r>
      <rPr>
        <sz val="10"/>
        <rFont val="Times New Roman"/>
      </rPr>
      <t>15</t>
    </r>
  </si>
  <si>
    <r>
      <rPr>
        <sz val="10"/>
        <rFont val="Times New Roman"/>
      </rPr>
      <t>SALDO INICIAL DE CAJA</t>
    </r>
  </si>
  <si>
    <r>
      <rPr>
        <b/>
        <sz val="10"/>
        <rFont val="Times New Roman"/>
      </rPr>
      <t>GASTOS</t>
    </r>
  </si>
  <si>
    <r>
      <rPr>
        <sz val="10"/>
        <rFont val="Times New Roman"/>
      </rPr>
      <t>21</t>
    </r>
  </si>
  <si>
    <r>
      <rPr>
        <sz val="10"/>
        <rFont val="Times New Roman"/>
      </rPr>
      <t>GASTOS EN PERSONAL</t>
    </r>
  </si>
  <si>
    <r>
      <rPr>
        <sz val="10"/>
        <rFont val="Times New Roman"/>
      </rPr>
      <t>22</t>
    </r>
  </si>
  <si>
    <r>
      <rPr>
        <sz val="10"/>
        <rFont val="Times New Roman"/>
      </rPr>
      <t>BIENES Y SERVICIOS DE CONSUMO</t>
    </r>
  </si>
  <si>
    <r>
      <rPr>
        <sz val="10"/>
        <rFont val="Times New Roman"/>
      </rPr>
      <t>24</t>
    </r>
  </si>
  <si>
    <r>
      <rPr>
        <sz val="10"/>
        <rFont val="Times New Roman"/>
      </rPr>
      <t>TRANSFERENCIAS CORRIENTES</t>
    </r>
  </si>
  <si>
    <r>
      <rPr>
        <sz val="10"/>
        <rFont val="Times New Roman"/>
      </rPr>
      <t>Al Gobierno Central</t>
    </r>
  </si>
  <si>
    <r>
      <rPr>
        <sz val="10"/>
        <rFont val="Times New Roman"/>
      </rPr>
      <t>301</t>
    </r>
  </si>
  <si>
    <r>
      <rPr>
        <sz val="10"/>
        <rFont val="Times New Roman"/>
      </rPr>
      <t>INDAP - Innovación y Fortalecimiento Institucional para la Seguridad Alimentaria - BID</t>
    </r>
  </si>
  <si>
    <r>
      <rPr>
        <sz val="10"/>
        <rFont val="Times New Roman"/>
      </rPr>
      <t>302</t>
    </r>
  </si>
  <si>
    <r>
      <rPr>
        <sz val="10"/>
        <rFont val="Times New Roman"/>
      </rPr>
      <t>SAG 01 - Innovación y Fortalecimiento Institucional para la Seguridad Alimentaria - BID</t>
    </r>
  </si>
  <si>
    <r>
      <rPr>
        <sz val="10"/>
        <rFont val="Times New Roman"/>
      </rPr>
      <t>303</t>
    </r>
  </si>
  <si>
    <r>
      <rPr>
        <sz val="10"/>
        <rFont val="Times New Roman"/>
      </rPr>
      <t>SAG 07 - Innovación y Fortalecimiento Institucional para la Seguridad Alimentaria - BID</t>
    </r>
  </si>
  <si>
    <r>
      <rPr>
        <sz val="10"/>
        <rFont val="Times New Roman"/>
      </rPr>
      <t>304</t>
    </r>
  </si>
  <si>
    <r>
      <rPr>
        <sz val="10"/>
        <rFont val="Times New Roman"/>
      </rPr>
      <t>SAG 09 - Innovación y Fortalecimiento Institucional para la Seguridad Alimentaria - BID</t>
    </r>
  </si>
  <si>
    <r>
      <rPr>
        <sz val="10"/>
        <rFont val="Times New Roman"/>
      </rPr>
      <t>25</t>
    </r>
  </si>
  <si>
    <r>
      <rPr>
        <sz val="10"/>
        <rFont val="Times New Roman"/>
      </rPr>
      <t>INTEGROS AL FISCO</t>
    </r>
  </si>
  <si>
    <r>
      <rPr>
        <sz val="10"/>
        <rFont val="Times New Roman"/>
      </rPr>
      <t>29</t>
    </r>
  </si>
  <si>
    <r>
      <rPr>
        <sz val="10"/>
        <rFont val="Times New Roman"/>
      </rPr>
      <t>ADQUISICIÓN DE ACTIVOS NO FINANCIEROS</t>
    </r>
  </si>
  <si>
    <r>
      <rPr>
        <sz val="10"/>
        <rFont val="Times New Roman"/>
      </rPr>
      <t>Mobiliario y Otros</t>
    </r>
  </si>
  <si>
    <r>
      <rPr>
        <sz val="10"/>
        <rFont val="Times New Roman"/>
      </rPr>
      <t>05</t>
    </r>
  </si>
  <si>
    <r>
      <rPr>
        <sz val="10"/>
        <rFont val="Times New Roman"/>
      </rPr>
      <t>Máquinas y Equipos</t>
    </r>
  </si>
  <si>
    <r>
      <rPr>
        <sz val="10"/>
        <rFont val="Times New Roman"/>
      </rPr>
      <t>06</t>
    </r>
  </si>
  <si>
    <r>
      <rPr>
        <sz val="10"/>
        <rFont val="Times New Roman"/>
      </rPr>
      <t>Equipos Informáticos</t>
    </r>
  </si>
  <si>
    <r>
      <rPr>
        <sz val="10"/>
        <rFont val="Times New Roman"/>
      </rPr>
      <t>07</t>
    </r>
  </si>
  <si>
    <r>
      <rPr>
        <sz val="10"/>
        <rFont val="Times New Roman"/>
      </rPr>
      <t>Programas Informáticos</t>
    </r>
  </si>
  <si>
    <r>
      <rPr>
        <sz val="10"/>
        <rFont val="Times New Roman"/>
      </rPr>
      <t>33</t>
    </r>
  </si>
  <si>
    <r>
      <rPr>
        <sz val="10"/>
        <rFont val="Times New Roman"/>
      </rPr>
      <t>TRANSFERENCIAS DE CAPITAL</t>
    </r>
  </si>
  <si>
    <r>
      <rPr>
        <sz val="10"/>
        <rFont val="Times New Roman"/>
      </rPr>
      <t>130</t>
    </r>
  </si>
  <si>
    <r>
      <rPr>
        <sz val="10"/>
        <rFont val="Times New Roman"/>
      </rPr>
      <t>131</t>
    </r>
  </si>
  <si>
    <r>
      <rPr>
        <sz val="10"/>
        <rFont val="Times New Roman"/>
      </rPr>
      <t>132</t>
    </r>
  </si>
  <si>
    <r>
      <rPr>
        <sz val="10"/>
        <rFont val="Times New Roman"/>
      </rPr>
      <t>133</t>
    </r>
  </si>
  <si>
    <r>
      <rPr>
        <sz val="10"/>
        <rFont val="Times New Roman"/>
      </rPr>
      <t>34</t>
    </r>
  </si>
  <si>
    <r>
      <rPr>
        <sz val="10"/>
        <rFont val="Times New Roman"/>
      </rPr>
      <t>SERVICIO DE LA DEUDA</t>
    </r>
  </si>
  <si>
    <r>
      <rPr>
        <sz val="10"/>
        <rFont val="Times New Roman"/>
      </rPr>
      <t>Intereses Deuda Externa</t>
    </r>
  </si>
  <si>
    <r>
      <rPr>
        <sz val="10"/>
        <rFont val="Times New Roman"/>
      </rPr>
      <t>Otros Gastos Financieros Deuda Externa</t>
    </r>
  </si>
  <si>
    <r>
      <rPr>
        <sz val="10"/>
        <rFont val="Times New Roman"/>
      </rPr>
      <t>Deuda Flotante</t>
    </r>
  </si>
  <si>
    <r>
      <rPr>
        <b/>
        <sz val="10"/>
        <rFont val="Times New Roman"/>
      </rPr>
      <t>Gasto Estado de Operaciones*</t>
    </r>
  </si>
  <si>
    <r>
      <rPr>
        <sz val="8"/>
        <rFont val="Times New Roman"/>
      </rPr>
      <t>*GASTOS-(Subt.25+30+32+34+35) + Item25.01+Intereses y Otros Gastos Financieros de Deuda</t>
    </r>
  </si>
  <si>
    <t>99</t>
  </si>
  <si>
    <t>Otros Integros al Fisco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</si>
</sst>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%"/>
  </numFmts>
  <fonts count="10" x14ac:knownFonts="1">
    <font>
      <sz val="11"/>
      <color theme="1"/>
      <name val="Aptos Narrow"/>
      <family val="2"/>
      <scheme val="minor"/>
    </font>
    <font>
      <b/>
      <sz val="12"/>
      <color rgb="FF000000"/>
      <name val="Times New Roman"/>
      <family val="2"/>
    </font>
    <font>
      <b/>
      <sz val="10"/>
      <color rgb="FF000000"/>
      <name val="Times New Roman"/>
      <family val="2"/>
    </font>
    <font>
      <sz val="10"/>
      <color rgb="FF000000"/>
      <name val="Times New Roman"/>
      <family val="2"/>
    </font>
    <font>
      <sz val="8"/>
      <color rgb="FF000000"/>
      <name val="Times New Roman"/>
      <family val="2"/>
    </font>
    <font>
      <b/>
      <sz val="12"/>
      <name val="Times New Roman"/>
    </font>
    <font>
      <b/>
      <sz val="10"/>
      <name val="Times New Roman"/>
    </font>
    <font>
      <sz val="10"/>
      <name val="Times New Roman"/>
    </font>
    <font>
      <sz val="8"/>
      <name val="Times New Roman"/>
    </font>
    <font>
      <sz val="10"/>
      <color indexed="8"/>
      <name val="Times New Roman"/>
    </font>
  </fonts>
  <fills count="46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indexed="8"/>
      </left>
      <right style="thin">
        <color indexed="8"/>
      </right>
      <top style="thin">
        <color indexed="9"/>
      </top>
      <bottom style="thin">
        <color indexed="9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FFFFFF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4" borderId="0" xfId="0" applyFill="1" applyAlignment="1" applyProtection="1">
      <alignment wrapText="1"/>
      <protection locked="0"/>
    </xf>
    <xf numFmtId="0" fontId="3" fillId="7" borderId="1" xfId="0" applyFont="1" applyFill="1" applyBorder="1" applyAlignment="1">
      <alignment horizontal="left" vertical="center" wrapText="1"/>
    </xf>
    <xf numFmtId="0" fontId="3" fillId="20" borderId="1" xfId="0" applyFont="1" applyFill="1" applyBorder="1" applyAlignment="1">
      <alignment horizontal="center" vertical="top" wrapText="1"/>
    </xf>
    <xf numFmtId="0" fontId="2" fillId="22" borderId="9" xfId="0" applyFont="1" applyFill="1" applyBorder="1" applyAlignment="1">
      <alignment horizontal="center" vertical="center" wrapText="1"/>
    </xf>
    <xf numFmtId="0" fontId="2" fillId="23" borderId="9" xfId="0" applyFont="1" applyFill="1" applyBorder="1" applyAlignment="1">
      <alignment horizontal="center" vertical="center" wrapText="1"/>
    </xf>
    <xf numFmtId="0" fontId="2" fillId="25" borderId="10" xfId="0" applyFont="1" applyFill="1" applyBorder="1" applyAlignment="1">
      <alignment horizontal="center" vertical="top" wrapText="1"/>
    </xf>
    <xf numFmtId="0" fontId="2" fillId="26" borderId="10" xfId="0" applyFont="1" applyFill="1" applyBorder="1" applyAlignment="1">
      <alignment horizontal="center" vertical="top" wrapText="1"/>
    </xf>
    <xf numFmtId="0" fontId="2" fillId="27" borderId="11" xfId="0" applyFont="1" applyFill="1" applyBorder="1" applyAlignment="1">
      <alignment horizontal="center" vertical="center" wrapText="1"/>
    </xf>
    <xf numFmtId="0" fontId="2" fillId="28" borderId="11" xfId="0" applyFont="1" applyFill="1" applyBorder="1" applyAlignment="1">
      <alignment horizontal="center" vertical="center" wrapText="1"/>
    </xf>
    <xf numFmtId="0" fontId="3" fillId="30" borderId="8" xfId="0" applyFont="1" applyFill="1" applyBorder="1" applyAlignment="1">
      <alignment horizontal="center" vertical="top" wrapText="1"/>
    </xf>
    <xf numFmtId="0" fontId="2" fillId="31" borderId="8" xfId="0" applyFont="1" applyFill="1" applyBorder="1" applyAlignment="1">
      <alignment horizontal="left" vertical="top" wrapText="1"/>
    </xf>
    <xf numFmtId="3" fontId="2" fillId="32" borderId="8" xfId="0" applyNumberFormat="1" applyFont="1" applyFill="1" applyBorder="1" applyAlignment="1">
      <alignment horizontal="right" vertical="top" wrapText="1"/>
    </xf>
    <xf numFmtId="164" fontId="2" fillId="33" borderId="8" xfId="0" applyNumberFormat="1" applyFont="1" applyFill="1" applyBorder="1" applyAlignment="1">
      <alignment horizontal="right" vertical="top" wrapText="1"/>
    </xf>
    <xf numFmtId="0" fontId="3" fillId="34" borderId="12" xfId="0" applyFont="1" applyFill="1" applyBorder="1" applyAlignment="1">
      <alignment horizontal="center" vertical="top" wrapText="1"/>
    </xf>
    <xf numFmtId="0" fontId="3" fillId="35" borderId="12" xfId="0" applyFont="1" applyFill="1" applyBorder="1" applyAlignment="1">
      <alignment horizontal="left" vertical="top" wrapText="1"/>
    </xf>
    <xf numFmtId="3" fontId="3" fillId="36" borderId="12" xfId="0" applyNumberFormat="1" applyFont="1" applyFill="1" applyBorder="1" applyAlignment="1">
      <alignment horizontal="right" vertical="top" wrapText="1"/>
    </xf>
    <xf numFmtId="164" fontId="3" fillId="37" borderId="12" xfId="0" applyNumberFormat="1" applyFont="1" applyFill="1" applyBorder="1" applyAlignment="1">
      <alignment horizontal="right" vertical="top" wrapText="1"/>
    </xf>
    <xf numFmtId="0" fontId="0" fillId="38" borderId="12" xfId="0" applyFill="1" applyBorder="1" applyAlignment="1" applyProtection="1">
      <alignment wrapText="1"/>
      <protection locked="0"/>
    </xf>
    <xf numFmtId="3" fontId="2" fillId="41" borderId="9" xfId="0" applyNumberFormat="1" applyFont="1" applyFill="1" applyBorder="1" applyAlignment="1">
      <alignment horizontal="right" vertical="center" wrapText="1"/>
    </xf>
    <xf numFmtId="164" fontId="2" fillId="42" borderId="9" xfId="0" applyNumberFormat="1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2" fillId="5" borderId="1" xfId="0" applyFont="1" applyFill="1" applyBorder="1" applyAlignment="1">
      <alignment horizontal="center" vertical="top" wrapText="1"/>
    </xf>
    <xf numFmtId="0" fontId="2" fillId="6" borderId="1" xfId="0" applyFont="1" applyFill="1" applyBorder="1" applyAlignment="1" applyProtection="1">
      <alignment horizontal="center" vertical="top" wrapText="1"/>
      <protection locked="0"/>
    </xf>
    <xf numFmtId="0" fontId="3" fillId="8" borderId="2" xfId="0" applyFont="1" applyFill="1" applyBorder="1" applyAlignment="1">
      <alignment horizontal="left" vertical="top" wrapText="1"/>
    </xf>
    <xf numFmtId="0" fontId="3" fillId="9" borderId="2" xfId="0" applyFont="1" applyFill="1" applyBorder="1" applyAlignment="1" applyProtection="1">
      <alignment horizontal="left" vertical="top" wrapText="1"/>
      <protection locked="0"/>
    </xf>
    <xf numFmtId="0" fontId="3" fillId="10" borderId="3" xfId="0" applyFont="1" applyFill="1" applyBorder="1" applyAlignment="1">
      <alignment horizontal="left" vertical="top" wrapText="1"/>
    </xf>
    <xf numFmtId="0" fontId="3" fillId="11" borderId="3" xfId="0" applyFont="1" applyFill="1" applyBorder="1" applyAlignment="1" applyProtection="1">
      <alignment horizontal="left" vertical="top" wrapText="1"/>
      <protection locked="0"/>
    </xf>
    <xf numFmtId="0" fontId="3" fillId="12" borderId="4" xfId="0" applyFont="1" applyFill="1" applyBorder="1" applyAlignment="1">
      <alignment horizontal="left" vertical="top" wrapText="1"/>
    </xf>
    <xf numFmtId="0" fontId="3" fillId="13" borderId="4" xfId="0" applyFont="1" applyFill="1" applyBorder="1" applyAlignment="1" applyProtection="1">
      <alignment horizontal="left" vertical="top" wrapText="1"/>
      <protection locked="0"/>
    </xf>
    <xf numFmtId="0" fontId="3" fillId="14" borderId="5" xfId="0" applyFont="1" applyFill="1" applyBorder="1" applyAlignment="1">
      <alignment horizontal="left" vertical="top" wrapText="1"/>
    </xf>
    <xf numFmtId="0" fontId="3" fillId="15" borderId="5" xfId="0" applyFont="1" applyFill="1" applyBorder="1" applyAlignment="1" applyProtection="1">
      <alignment horizontal="left" vertical="top" wrapText="1"/>
      <protection locked="0"/>
    </xf>
    <xf numFmtId="0" fontId="3" fillId="16" borderId="6" xfId="0" applyFont="1" applyFill="1" applyBorder="1" applyAlignment="1">
      <alignment horizontal="left" vertical="top" wrapText="1"/>
    </xf>
    <xf numFmtId="0" fontId="3" fillId="17" borderId="6" xfId="0" applyFont="1" applyFill="1" applyBorder="1" applyAlignment="1" applyProtection="1">
      <alignment horizontal="left" vertical="top" wrapText="1"/>
      <protection locked="0"/>
    </xf>
    <xf numFmtId="0" fontId="3" fillId="18" borderId="7" xfId="0" applyFont="1" applyFill="1" applyBorder="1" applyAlignment="1">
      <alignment horizontal="left" vertical="top" wrapText="1"/>
    </xf>
    <xf numFmtId="0" fontId="3" fillId="19" borderId="7" xfId="0" applyFont="1" applyFill="1" applyBorder="1" applyAlignment="1" applyProtection="1">
      <alignment horizontal="left" vertical="top" wrapText="1"/>
      <protection locked="0"/>
    </xf>
    <xf numFmtId="0" fontId="2" fillId="21" borderId="8" xfId="0" applyFont="1" applyFill="1" applyBorder="1" applyAlignment="1">
      <alignment horizontal="center" vertical="center" wrapText="1"/>
    </xf>
    <xf numFmtId="0" fontId="2" fillId="24" borderId="8" xfId="0" applyFont="1" applyFill="1" applyBorder="1" applyAlignment="1" applyProtection="1">
      <alignment horizontal="center" vertical="center" wrapText="1"/>
      <protection locked="0"/>
    </xf>
    <xf numFmtId="0" fontId="2" fillId="27" borderId="11" xfId="0" applyFont="1" applyFill="1" applyBorder="1" applyAlignment="1">
      <alignment horizontal="center" vertical="center" wrapText="1"/>
    </xf>
    <xf numFmtId="0" fontId="2" fillId="29" borderId="11" xfId="0" applyFont="1" applyFill="1" applyBorder="1" applyAlignment="1" applyProtection="1">
      <alignment horizontal="center" vertical="center" wrapText="1"/>
      <protection locked="0"/>
    </xf>
    <xf numFmtId="0" fontId="2" fillId="39" borderId="9" xfId="0" applyFont="1" applyFill="1" applyBorder="1" applyAlignment="1">
      <alignment horizontal="left" vertical="top" wrapText="1"/>
    </xf>
    <xf numFmtId="0" fontId="2" fillId="40" borderId="9" xfId="0" applyFont="1" applyFill="1" applyBorder="1" applyAlignment="1" applyProtection="1">
      <alignment horizontal="left" vertical="top" wrapText="1"/>
      <protection locked="0"/>
    </xf>
    <xf numFmtId="0" fontId="4" fillId="43" borderId="1" xfId="0" applyFont="1" applyFill="1" applyBorder="1" applyAlignment="1">
      <alignment horizontal="left" wrapText="1"/>
    </xf>
    <xf numFmtId="0" fontId="4" fillId="44" borderId="1" xfId="0" applyFont="1" applyFill="1" applyBorder="1" applyAlignment="1" applyProtection="1">
      <alignment horizontal="left" wrapText="1"/>
      <protection locked="0"/>
    </xf>
    <xf numFmtId="0" fontId="9" fillId="45" borderId="13" xfId="0" applyFont="1" applyFill="1" applyBorder="1" applyAlignment="1">
      <alignment horizontal="center" vertical="top" wrapText="1"/>
    </xf>
    <xf numFmtId="0" fontId="9" fillId="45" borderId="13" xfId="0" applyFont="1" applyFill="1" applyBorder="1" applyAlignment="1">
      <alignment horizontal="left" vertical="top" wrapText="1"/>
    </xf>
    <xf numFmtId="0" fontId="3" fillId="34" borderId="14" xfId="0" applyFont="1" applyFill="1" applyBorder="1" applyAlignment="1">
      <alignment horizontal="center" vertical="top" wrapText="1"/>
    </xf>
    <xf numFmtId="0" fontId="3" fillId="35" borderId="14" xfId="0" applyFont="1" applyFill="1" applyBorder="1" applyAlignment="1">
      <alignment horizontal="left" vertical="top" wrapText="1"/>
    </xf>
    <xf numFmtId="3" fontId="3" fillId="36" borderId="14" xfId="0" applyNumberFormat="1" applyFont="1" applyFill="1" applyBorder="1" applyAlignment="1">
      <alignment horizontal="right" vertical="top" wrapText="1"/>
    </xf>
    <xf numFmtId="164" fontId="3" fillId="37" borderId="14" xfId="0" applyNumberFormat="1" applyFont="1" applyFill="1" applyBorder="1" applyAlignment="1">
      <alignment horizontal="right" vertical="top" wrapText="1"/>
    </xf>
    <xf numFmtId="0" fontId="3" fillId="34" borderId="15" xfId="0" applyFont="1" applyFill="1" applyBorder="1" applyAlignment="1">
      <alignment horizontal="center" vertical="top" wrapText="1"/>
    </xf>
    <xf numFmtId="0" fontId="3" fillId="35" borderId="15" xfId="0" applyFont="1" applyFill="1" applyBorder="1" applyAlignment="1">
      <alignment horizontal="left" vertical="top" wrapText="1"/>
    </xf>
    <xf numFmtId="3" fontId="3" fillId="36" borderId="15" xfId="0" applyNumberFormat="1" applyFont="1" applyFill="1" applyBorder="1" applyAlignment="1">
      <alignment horizontal="right" vertical="top" wrapText="1"/>
    </xf>
    <xf numFmtId="164" fontId="3" fillId="37" borderId="15" xfId="0" applyNumberFormat="1" applyFont="1" applyFill="1" applyBorder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L48"/>
  <sheetViews>
    <sheetView tabSelected="1" zoomScaleNormal="100" workbookViewId="0">
      <selection activeCell="P19" sqref="P19"/>
    </sheetView>
  </sheetViews>
  <sheetFormatPr baseColWidth="10" defaultColWidth="8.88671875" defaultRowHeight="14.4" x14ac:dyDescent="0.3"/>
  <cols>
    <col min="1" max="1" width="4.6640625" customWidth="1"/>
    <col min="2" max="2" width="5" customWidth="1"/>
    <col min="3" max="3" width="4.77734375" customWidth="1"/>
    <col min="4" max="4" width="35.109375" customWidth="1"/>
    <col min="5" max="6" width="14.33203125" customWidth="1"/>
    <col min="7" max="7" width="13.33203125" customWidth="1"/>
    <col min="8" max="8" width="14.33203125" customWidth="1"/>
    <col min="9" max="9" width="14.6640625" customWidth="1"/>
    <col min="10" max="11" width="13.33203125" customWidth="1"/>
    <col min="12" max="12" width="5.44140625" customWidth="1"/>
  </cols>
  <sheetData>
    <row r="1" spans="1:12" ht="16.95" customHeight="1" x14ac:dyDescent="0.3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1"/>
      <c r="K1" s="1"/>
      <c r="L1" s="1"/>
    </row>
    <row r="2" spans="1:12" ht="16.95" customHeight="1" x14ac:dyDescent="0.3">
      <c r="A2" s="21" t="s">
        <v>1</v>
      </c>
      <c r="B2" s="22"/>
      <c r="C2" s="22"/>
      <c r="D2" s="22"/>
      <c r="E2" s="22"/>
      <c r="F2" s="22"/>
      <c r="G2" s="22"/>
      <c r="H2" s="22"/>
      <c r="I2" s="22"/>
      <c r="J2" s="1"/>
      <c r="K2" s="1"/>
      <c r="L2" s="1"/>
    </row>
    <row r="3" spans="1:12" ht="15" customHeight="1" x14ac:dyDescent="0.3">
      <c r="A3" s="23" t="s">
        <v>2</v>
      </c>
      <c r="B3" s="24"/>
      <c r="C3" s="24"/>
      <c r="D3" s="24"/>
      <c r="E3" s="24"/>
      <c r="F3" s="24"/>
      <c r="G3" s="24"/>
      <c r="H3" s="24"/>
      <c r="I3" s="24"/>
      <c r="J3" s="1"/>
      <c r="K3" s="1"/>
      <c r="L3" s="1"/>
    </row>
    <row r="4" spans="1:12" ht="15" customHeight="1" x14ac:dyDescent="0.3">
      <c r="A4" s="1"/>
      <c r="B4" s="1"/>
      <c r="C4" s="1"/>
      <c r="D4" s="1"/>
      <c r="E4" s="1"/>
      <c r="F4" s="1"/>
      <c r="G4" s="2" t="s">
        <v>3</v>
      </c>
      <c r="H4" s="1"/>
      <c r="I4" s="1"/>
      <c r="J4" s="1"/>
      <c r="K4" s="1"/>
      <c r="L4" s="1"/>
    </row>
    <row r="5" spans="1:12" ht="15" customHeight="1" x14ac:dyDescent="0.3">
      <c r="A5" s="25" t="s">
        <v>4</v>
      </c>
      <c r="B5" s="26"/>
      <c r="C5" s="27" t="s">
        <v>5</v>
      </c>
      <c r="D5" s="28"/>
      <c r="E5" s="28"/>
      <c r="F5" s="28"/>
      <c r="G5" s="1"/>
      <c r="H5" s="2" t="s">
        <v>6</v>
      </c>
      <c r="I5" s="2" t="s">
        <v>7</v>
      </c>
      <c r="J5" s="1"/>
      <c r="K5" s="1"/>
      <c r="L5" s="1"/>
    </row>
    <row r="6" spans="1:12" ht="15" customHeight="1" x14ac:dyDescent="0.3">
      <c r="A6" s="29" t="s">
        <v>8</v>
      </c>
      <c r="B6" s="30"/>
      <c r="C6" s="31" t="s">
        <v>9</v>
      </c>
      <c r="D6" s="32"/>
      <c r="E6" s="32"/>
      <c r="F6" s="32"/>
      <c r="G6" s="1"/>
      <c r="H6" s="2" t="s">
        <v>10</v>
      </c>
      <c r="I6" s="2" t="s">
        <v>11</v>
      </c>
      <c r="J6" s="1"/>
      <c r="K6" s="1"/>
      <c r="L6" s="1"/>
    </row>
    <row r="7" spans="1:12" ht="15" customHeight="1" x14ac:dyDescent="0.3">
      <c r="A7" s="33" t="s">
        <v>12</v>
      </c>
      <c r="B7" s="34"/>
      <c r="C7" s="35" t="s">
        <v>13</v>
      </c>
      <c r="D7" s="36"/>
      <c r="E7" s="36"/>
      <c r="F7" s="36"/>
      <c r="G7" s="1"/>
      <c r="H7" s="2" t="s">
        <v>14</v>
      </c>
      <c r="I7" s="2" t="s">
        <v>15</v>
      </c>
      <c r="J7" s="1"/>
      <c r="K7" s="1"/>
      <c r="L7" s="1"/>
    </row>
    <row r="8" spans="1:12" ht="15" customHeight="1" x14ac:dyDescent="0.3">
      <c r="A8" s="1"/>
      <c r="B8" s="1"/>
      <c r="C8" s="1"/>
      <c r="D8" s="1"/>
      <c r="E8" s="1"/>
      <c r="F8" s="1"/>
      <c r="G8" s="3" t="s">
        <v>16</v>
      </c>
      <c r="H8" s="1"/>
      <c r="I8" s="1"/>
      <c r="J8" s="1"/>
      <c r="K8" s="1"/>
      <c r="L8" s="1"/>
    </row>
    <row r="9" spans="1:12" ht="15" customHeight="1" x14ac:dyDescent="0.3">
      <c r="A9" s="37" t="s">
        <v>17</v>
      </c>
      <c r="B9" s="37" t="s">
        <v>18</v>
      </c>
      <c r="C9" s="37" t="s">
        <v>19</v>
      </c>
      <c r="D9" s="37" t="s">
        <v>20</v>
      </c>
      <c r="E9" s="4" t="s">
        <v>21</v>
      </c>
      <c r="F9" s="5" t="s">
        <v>22</v>
      </c>
      <c r="G9" s="5" t="s">
        <v>23</v>
      </c>
      <c r="H9" s="5" t="s">
        <v>24</v>
      </c>
      <c r="I9" s="5" t="s">
        <v>25</v>
      </c>
      <c r="J9" s="5" t="s">
        <v>26</v>
      </c>
      <c r="K9" s="5" t="s">
        <v>27</v>
      </c>
      <c r="L9" s="1"/>
    </row>
    <row r="10" spans="1:12" ht="70.8" customHeight="1" x14ac:dyDescent="0.3">
      <c r="A10" s="38"/>
      <c r="B10" s="38"/>
      <c r="C10" s="38"/>
      <c r="D10" s="38"/>
      <c r="E10" s="6" t="s">
        <v>28</v>
      </c>
      <c r="F10" s="7" t="s">
        <v>29</v>
      </c>
      <c r="G10" s="7" t="s">
        <v>30</v>
      </c>
      <c r="H10" s="7" t="s">
        <v>28</v>
      </c>
      <c r="I10" s="7" t="s">
        <v>31</v>
      </c>
      <c r="J10" s="39" t="s">
        <v>32</v>
      </c>
      <c r="K10" s="39" t="s">
        <v>33</v>
      </c>
      <c r="L10" s="1"/>
    </row>
    <row r="11" spans="1:12" ht="24" customHeight="1" x14ac:dyDescent="0.3">
      <c r="A11" s="38"/>
      <c r="B11" s="38"/>
      <c r="C11" s="38"/>
      <c r="D11" s="38"/>
      <c r="E11" s="9" t="s">
        <v>34</v>
      </c>
      <c r="F11" s="8" t="s">
        <v>34</v>
      </c>
      <c r="G11" s="8" t="s">
        <v>34</v>
      </c>
      <c r="H11" s="8" t="s">
        <v>35</v>
      </c>
      <c r="I11" s="8" t="s">
        <v>35</v>
      </c>
      <c r="J11" s="40"/>
      <c r="K11" s="40"/>
      <c r="L11" s="1"/>
    </row>
    <row r="12" spans="1:12" ht="15" customHeight="1" x14ac:dyDescent="0.3">
      <c r="A12" s="10" t="s">
        <v>36</v>
      </c>
      <c r="B12" s="10" t="s">
        <v>36</v>
      </c>
      <c r="C12" s="10" t="s">
        <v>36</v>
      </c>
      <c r="D12" s="11" t="s">
        <v>37</v>
      </c>
      <c r="E12" s="12">
        <v>7027703</v>
      </c>
      <c r="F12" s="12">
        <v>6962570</v>
      </c>
      <c r="G12" s="12">
        <v>1122187</v>
      </c>
      <c r="H12" s="12">
        <v>7179817</v>
      </c>
      <c r="I12" s="12">
        <v>6051484</v>
      </c>
      <c r="J12" s="12">
        <f t="shared" ref="J12:J27" si="0">I12-H12</f>
        <v>-1128333</v>
      </c>
      <c r="K12" s="13">
        <f t="shared" ref="K12:K17" si="1">(J12/H12)</f>
        <v>-0.15715344833997857</v>
      </c>
      <c r="L12" s="1"/>
    </row>
    <row r="13" spans="1:12" ht="15" customHeight="1" x14ac:dyDescent="0.3">
      <c r="A13" s="14" t="s">
        <v>38</v>
      </c>
      <c r="B13" s="14" t="s">
        <v>36</v>
      </c>
      <c r="C13" s="14" t="s">
        <v>36</v>
      </c>
      <c r="D13" s="15" t="s">
        <v>39</v>
      </c>
      <c r="E13" s="16">
        <v>4389907</v>
      </c>
      <c r="F13" s="16">
        <v>4282349</v>
      </c>
      <c r="G13" s="16">
        <v>735345</v>
      </c>
      <c r="H13" s="16">
        <v>4474530</v>
      </c>
      <c r="I13" s="16">
        <v>2541505</v>
      </c>
      <c r="J13" s="16">
        <f t="shared" si="0"/>
        <v>-1933025</v>
      </c>
      <c r="K13" s="17">
        <f t="shared" si="1"/>
        <v>-0.43200626657995367</v>
      </c>
      <c r="L13" s="1"/>
    </row>
    <row r="14" spans="1:12" ht="15" customHeight="1" x14ac:dyDescent="0.3">
      <c r="A14" s="14" t="s">
        <v>36</v>
      </c>
      <c r="B14" s="14" t="s">
        <v>11</v>
      </c>
      <c r="C14" s="14" t="s">
        <v>36</v>
      </c>
      <c r="D14" s="15" t="s">
        <v>40</v>
      </c>
      <c r="E14" s="16">
        <v>2981672</v>
      </c>
      <c r="F14" s="16">
        <v>2874114</v>
      </c>
      <c r="G14" s="16">
        <v>735345</v>
      </c>
      <c r="H14" s="16">
        <v>3066295</v>
      </c>
      <c r="I14" s="16">
        <v>2063395</v>
      </c>
      <c r="J14" s="16">
        <f t="shared" si="0"/>
        <v>-1002900</v>
      </c>
      <c r="K14" s="17">
        <f t="shared" si="1"/>
        <v>-0.32707224843010863</v>
      </c>
      <c r="L14" s="1"/>
    </row>
    <row r="15" spans="1:12" ht="15" customHeight="1" x14ac:dyDescent="0.3">
      <c r="A15" s="14" t="s">
        <v>36</v>
      </c>
      <c r="B15" s="14" t="s">
        <v>41</v>
      </c>
      <c r="C15" s="14" t="s">
        <v>36</v>
      </c>
      <c r="D15" s="15" t="s">
        <v>42</v>
      </c>
      <c r="E15" s="16">
        <v>1408235</v>
      </c>
      <c r="F15" s="16">
        <v>1408235</v>
      </c>
      <c r="G15" s="16">
        <v>0</v>
      </c>
      <c r="H15" s="16">
        <v>1408235</v>
      </c>
      <c r="I15" s="16">
        <v>478110</v>
      </c>
      <c r="J15" s="16">
        <f t="shared" si="0"/>
        <v>-930125</v>
      </c>
      <c r="K15" s="17">
        <f t="shared" si="1"/>
        <v>-0.66048990402880203</v>
      </c>
      <c r="L15" s="1"/>
    </row>
    <row r="16" spans="1:12" ht="15" customHeight="1" x14ac:dyDescent="0.3">
      <c r="A16" s="14" t="s">
        <v>43</v>
      </c>
      <c r="B16" s="14" t="s">
        <v>36</v>
      </c>
      <c r="C16" s="14" t="s">
        <v>36</v>
      </c>
      <c r="D16" s="15" t="s">
        <v>44</v>
      </c>
      <c r="E16" s="16">
        <v>2637796</v>
      </c>
      <c r="F16" s="16">
        <v>2637796</v>
      </c>
      <c r="G16" s="16">
        <v>386842</v>
      </c>
      <c r="H16" s="16">
        <v>2705287</v>
      </c>
      <c r="I16" s="16">
        <v>3509969</v>
      </c>
      <c r="J16" s="16">
        <f t="shared" si="0"/>
        <v>804682</v>
      </c>
      <c r="K16" s="17">
        <f t="shared" si="1"/>
        <v>0.29744792327024822</v>
      </c>
      <c r="L16" s="1"/>
    </row>
    <row r="17" spans="1:12" ht="15" customHeight="1" x14ac:dyDescent="0.3">
      <c r="A17" s="14" t="s">
        <v>36</v>
      </c>
      <c r="B17" s="14" t="s">
        <v>45</v>
      </c>
      <c r="C17" s="14" t="s">
        <v>36</v>
      </c>
      <c r="D17" s="15" t="s">
        <v>46</v>
      </c>
      <c r="E17" s="16">
        <v>2637796</v>
      </c>
      <c r="F17" s="16">
        <v>2637796</v>
      </c>
      <c r="G17" s="16">
        <v>386842</v>
      </c>
      <c r="H17" s="16">
        <v>2705287</v>
      </c>
      <c r="I17" s="16">
        <v>3509969</v>
      </c>
      <c r="J17" s="16">
        <f t="shared" si="0"/>
        <v>804682</v>
      </c>
      <c r="K17" s="17">
        <f t="shared" si="1"/>
        <v>0.29744792327024822</v>
      </c>
      <c r="L17" s="1"/>
    </row>
    <row r="18" spans="1:12" ht="15" customHeight="1" x14ac:dyDescent="0.3">
      <c r="A18" s="14" t="s">
        <v>47</v>
      </c>
      <c r="B18" s="14" t="s">
        <v>36</v>
      </c>
      <c r="C18" s="14" t="s">
        <v>36</v>
      </c>
      <c r="D18" s="15" t="s">
        <v>48</v>
      </c>
      <c r="E18" s="16">
        <v>0</v>
      </c>
      <c r="F18" s="16">
        <v>42425</v>
      </c>
      <c r="G18" s="16">
        <v>0</v>
      </c>
      <c r="H18" s="16">
        <v>0</v>
      </c>
      <c r="I18" s="16">
        <v>10</v>
      </c>
      <c r="J18" s="16">
        <f t="shared" si="0"/>
        <v>10</v>
      </c>
      <c r="K18" s="17" t="s">
        <v>36</v>
      </c>
      <c r="L18" s="1"/>
    </row>
    <row r="19" spans="1:12" ht="15" customHeight="1" x14ac:dyDescent="0.3">
      <c r="A19" s="10" t="s">
        <v>36</v>
      </c>
      <c r="B19" s="10" t="s">
        <v>36</v>
      </c>
      <c r="C19" s="10" t="s">
        <v>36</v>
      </c>
      <c r="D19" s="11" t="s">
        <v>49</v>
      </c>
      <c r="E19" s="12">
        <v>7027703</v>
      </c>
      <c r="F19" s="12">
        <v>6962570</v>
      </c>
      <c r="G19" s="12">
        <v>180328</v>
      </c>
      <c r="H19" s="12">
        <v>7179817</v>
      </c>
      <c r="I19" s="12">
        <v>6051484</v>
      </c>
      <c r="J19" s="12">
        <f t="shared" si="0"/>
        <v>-1128333</v>
      </c>
      <c r="K19" s="13">
        <f t="shared" ref="K19:K27" si="2">(J19/H19)</f>
        <v>-0.15715344833997857</v>
      </c>
      <c r="L19" s="1"/>
    </row>
    <row r="20" spans="1:12" ht="15" customHeight="1" x14ac:dyDescent="0.3">
      <c r="A20" s="14" t="s">
        <v>50</v>
      </c>
      <c r="B20" s="14" t="s">
        <v>36</v>
      </c>
      <c r="C20" s="14" t="s">
        <v>36</v>
      </c>
      <c r="D20" s="15" t="s">
        <v>51</v>
      </c>
      <c r="E20" s="16">
        <v>251905</v>
      </c>
      <c r="F20" s="16">
        <v>245297</v>
      </c>
      <c r="G20" s="16">
        <v>123309</v>
      </c>
      <c r="H20" s="16">
        <v>251905</v>
      </c>
      <c r="I20" s="16">
        <v>224103</v>
      </c>
      <c r="J20" s="16">
        <f t="shared" si="0"/>
        <v>-27802</v>
      </c>
      <c r="K20" s="17">
        <f t="shared" si="2"/>
        <v>-0.11036700343383418</v>
      </c>
      <c r="L20" s="1"/>
    </row>
    <row r="21" spans="1:12" ht="15" customHeight="1" x14ac:dyDescent="0.3">
      <c r="A21" s="14" t="s">
        <v>52</v>
      </c>
      <c r="B21" s="14" t="s">
        <v>36</v>
      </c>
      <c r="C21" s="14" t="s">
        <v>36</v>
      </c>
      <c r="D21" s="15" t="s">
        <v>53</v>
      </c>
      <c r="E21" s="16">
        <v>503145</v>
      </c>
      <c r="F21" s="16">
        <v>477988</v>
      </c>
      <c r="G21" s="16">
        <v>37094</v>
      </c>
      <c r="H21" s="16">
        <v>518743</v>
      </c>
      <c r="I21" s="16">
        <v>237130</v>
      </c>
      <c r="J21" s="16">
        <f t="shared" si="0"/>
        <v>-281613</v>
      </c>
      <c r="K21" s="17">
        <f t="shared" si="2"/>
        <v>-0.54287575928735421</v>
      </c>
      <c r="L21" s="1"/>
    </row>
    <row r="22" spans="1:12" ht="15" customHeight="1" x14ac:dyDescent="0.3">
      <c r="A22" s="14" t="s">
        <v>54</v>
      </c>
      <c r="B22" s="14" t="s">
        <v>36</v>
      </c>
      <c r="C22" s="14" t="s">
        <v>36</v>
      </c>
      <c r="D22" s="15" t="s">
        <v>55</v>
      </c>
      <c r="E22" s="16">
        <v>3348540</v>
      </c>
      <c r="F22" s="16">
        <v>3348540</v>
      </c>
      <c r="G22" s="16">
        <v>0</v>
      </c>
      <c r="H22" s="16">
        <v>3438064</v>
      </c>
      <c r="I22" s="16">
        <v>2124205</v>
      </c>
      <c r="J22" s="16">
        <f t="shared" si="0"/>
        <v>-1313859</v>
      </c>
      <c r="K22" s="17">
        <f t="shared" si="2"/>
        <v>-0.3821508267443538</v>
      </c>
      <c r="L22" s="1"/>
    </row>
    <row r="23" spans="1:12" ht="15" customHeight="1" x14ac:dyDescent="0.3">
      <c r="A23" s="14" t="s">
        <v>36</v>
      </c>
      <c r="B23" s="14" t="s">
        <v>45</v>
      </c>
      <c r="C23" s="14" t="s">
        <v>36</v>
      </c>
      <c r="D23" s="15" t="s">
        <v>56</v>
      </c>
      <c r="E23" s="16">
        <v>3348540</v>
      </c>
      <c r="F23" s="16">
        <v>3348540</v>
      </c>
      <c r="G23" s="16">
        <v>0</v>
      </c>
      <c r="H23" s="16">
        <v>3438064</v>
      </c>
      <c r="I23" s="16">
        <v>2124205</v>
      </c>
      <c r="J23" s="16">
        <f t="shared" si="0"/>
        <v>-1313859</v>
      </c>
      <c r="K23" s="17">
        <f t="shared" si="2"/>
        <v>-0.3821508267443538</v>
      </c>
      <c r="L23" s="1"/>
    </row>
    <row r="24" spans="1:12" ht="27" customHeight="1" x14ac:dyDescent="0.3">
      <c r="A24" s="14" t="s">
        <v>36</v>
      </c>
      <c r="B24" s="14" t="s">
        <v>36</v>
      </c>
      <c r="C24" s="14" t="s">
        <v>57</v>
      </c>
      <c r="D24" s="15" t="s">
        <v>58</v>
      </c>
      <c r="E24" s="16">
        <v>2236475</v>
      </c>
      <c r="F24" s="16">
        <v>2236475</v>
      </c>
      <c r="G24" s="16">
        <v>0</v>
      </c>
      <c r="H24" s="16">
        <v>2299321</v>
      </c>
      <c r="I24" s="16">
        <v>1678615</v>
      </c>
      <c r="J24" s="16">
        <f t="shared" si="0"/>
        <v>-620706</v>
      </c>
      <c r="K24" s="17">
        <f t="shared" si="2"/>
        <v>-0.2699518683994101</v>
      </c>
      <c r="L24" s="1"/>
    </row>
    <row r="25" spans="1:12" ht="27" customHeight="1" x14ac:dyDescent="0.3">
      <c r="A25" s="14" t="s">
        <v>36</v>
      </c>
      <c r="B25" s="14" t="s">
        <v>36</v>
      </c>
      <c r="C25" s="14" t="s">
        <v>59</v>
      </c>
      <c r="D25" s="15" t="s">
        <v>60</v>
      </c>
      <c r="E25" s="16">
        <v>578373</v>
      </c>
      <c r="F25" s="16">
        <v>578373</v>
      </c>
      <c r="G25" s="16">
        <v>0</v>
      </c>
      <c r="H25" s="16">
        <v>590228</v>
      </c>
      <c r="I25" s="16">
        <v>205864</v>
      </c>
      <c r="J25" s="16">
        <f t="shared" si="0"/>
        <v>-384364</v>
      </c>
      <c r="K25" s="17">
        <f t="shared" si="2"/>
        <v>-0.65121275168240067</v>
      </c>
      <c r="L25" s="1"/>
    </row>
    <row r="26" spans="1:12" ht="27" customHeight="1" x14ac:dyDescent="0.3">
      <c r="A26" s="14" t="s">
        <v>36</v>
      </c>
      <c r="B26" s="14" t="s">
        <v>36</v>
      </c>
      <c r="C26" s="14" t="s">
        <v>61</v>
      </c>
      <c r="D26" s="15" t="s">
        <v>62</v>
      </c>
      <c r="E26" s="16">
        <v>87716</v>
      </c>
      <c r="F26" s="16">
        <v>87716</v>
      </c>
      <c r="G26" s="16">
        <v>0</v>
      </c>
      <c r="H26" s="16">
        <v>90264</v>
      </c>
      <c r="I26" s="16">
        <v>163157</v>
      </c>
      <c r="J26" s="16">
        <f t="shared" si="0"/>
        <v>72893</v>
      </c>
      <c r="K26" s="17">
        <f t="shared" si="2"/>
        <v>0.80755339891872724</v>
      </c>
      <c r="L26" s="1"/>
    </row>
    <row r="27" spans="1:12" ht="27" customHeight="1" x14ac:dyDescent="0.3">
      <c r="A27" s="14" t="s">
        <v>36</v>
      </c>
      <c r="B27" s="14" t="s">
        <v>36</v>
      </c>
      <c r="C27" s="14" t="s">
        <v>63</v>
      </c>
      <c r="D27" s="15" t="s">
        <v>64</v>
      </c>
      <c r="E27" s="16">
        <v>445976</v>
      </c>
      <c r="F27" s="16">
        <v>445976</v>
      </c>
      <c r="G27" s="16">
        <v>0</v>
      </c>
      <c r="H27" s="16">
        <v>458251</v>
      </c>
      <c r="I27" s="16">
        <v>76569</v>
      </c>
      <c r="J27" s="16">
        <f t="shared" si="0"/>
        <v>-381682</v>
      </c>
      <c r="K27" s="17">
        <f t="shared" si="2"/>
        <v>-0.83291034825892363</v>
      </c>
      <c r="L27" s="1"/>
    </row>
    <row r="28" spans="1:12" ht="15" customHeight="1" x14ac:dyDescent="0.3">
      <c r="A28" s="14" t="s">
        <v>65</v>
      </c>
      <c r="B28" s="14" t="s">
        <v>36</v>
      </c>
      <c r="C28" s="14" t="s">
        <v>36</v>
      </c>
      <c r="D28" s="15" t="s">
        <v>66</v>
      </c>
      <c r="E28" s="16">
        <v>0</v>
      </c>
      <c r="F28" s="16">
        <v>24197</v>
      </c>
      <c r="G28" s="16">
        <v>0</v>
      </c>
      <c r="H28" s="16">
        <v>0</v>
      </c>
      <c r="I28" s="16">
        <v>0</v>
      </c>
      <c r="J28" s="18"/>
      <c r="K28" s="17" t="s">
        <v>36</v>
      </c>
      <c r="L28" s="1"/>
    </row>
    <row r="29" spans="1:12" ht="15" customHeight="1" x14ac:dyDescent="0.3">
      <c r="A29" s="14"/>
      <c r="B29" s="45" t="s">
        <v>89</v>
      </c>
      <c r="C29" s="45" t="s">
        <v>36</v>
      </c>
      <c r="D29" s="46" t="s">
        <v>90</v>
      </c>
      <c r="E29" s="16"/>
      <c r="F29" s="16">
        <v>24197</v>
      </c>
      <c r="G29" s="16"/>
      <c r="H29" s="16"/>
      <c r="I29" s="16"/>
      <c r="J29" s="18"/>
      <c r="K29" s="17"/>
      <c r="L29" s="1"/>
    </row>
    <row r="30" spans="1:12" ht="27" customHeight="1" x14ac:dyDescent="0.3">
      <c r="A30" s="14" t="s">
        <v>67</v>
      </c>
      <c r="B30" s="14" t="s">
        <v>36</v>
      </c>
      <c r="C30" s="14" t="s">
        <v>36</v>
      </c>
      <c r="D30" s="15" t="s">
        <v>68</v>
      </c>
      <c r="E30" s="16">
        <v>139920</v>
      </c>
      <c r="F30" s="16">
        <v>132924</v>
      </c>
      <c r="G30" s="16">
        <v>1697</v>
      </c>
      <c r="H30" s="16">
        <v>144257</v>
      </c>
      <c r="I30" s="16">
        <v>80418</v>
      </c>
      <c r="J30" s="16">
        <f t="shared" ref="J30:J44" si="3">I30-H30</f>
        <v>-63839</v>
      </c>
      <c r="K30" s="17">
        <f t="shared" ref="K30:K43" si="4">(J30/H30)</f>
        <v>-0.44253658401325413</v>
      </c>
      <c r="L30" s="1"/>
    </row>
    <row r="31" spans="1:12" ht="15" customHeight="1" x14ac:dyDescent="0.3">
      <c r="A31" s="14" t="s">
        <v>36</v>
      </c>
      <c r="B31" s="14" t="s">
        <v>15</v>
      </c>
      <c r="C31" s="14" t="s">
        <v>36</v>
      </c>
      <c r="D31" s="15" t="s">
        <v>69</v>
      </c>
      <c r="E31" s="16">
        <v>10420</v>
      </c>
      <c r="F31" s="16">
        <v>7294</v>
      </c>
      <c r="G31" s="16">
        <v>0</v>
      </c>
      <c r="H31" s="16">
        <v>10743</v>
      </c>
      <c r="I31" s="16">
        <v>0</v>
      </c>
      <c r="J31" s="16">
        <f t="shared" si="3"/>
        <v>-10743</v>
      </c>
      <c r="K31" s="17">
        <f t="shared" si="4"/>
        <v>-1</v>
      </c>
      <c r="L31" s="1"/>
    </row>
    <row r="32" spans="1:12" ht="15" customHeight="1" x14ac:dyDescent="0.3">
      <c r="A32" s="47" t="s">
        <v>36</v>
      </c>
      <c r="B32" s="47" t="s">
        <v>70</v>
      </c>
      <c r="C32" s="47" t="s">
        <v>36</v>
      </c>
      <c r="D32" s="48" t="s">
        <v>71</v>
      </c>
      <c r="E32" s="49">
        <v>14880</v>
      </c>
      <c r="F32" s="49">
        <v>11010</v>
      </c>
      <c r="G32" s="49">
        <v>1202</v>
      </c>
      <c r="H32" s="49">
        <v>15341</v>
      </c>
      <c r="I32" s="49">
        <v>0</v>
      </c>
      <c r="J32" s="49">
        <f t="shared" si="3"/>
        <v>-15341</v>
      </c>
      <c r="K32" s="50">
        <f t="shared" si="4"/>
        <v>-1</v>
      </c>
      <c r="L32" s="1"/>
    </row>
    <row r="33" spans="1:12" ht="15" customHeight="1" x14ac:dyDescent="0.3">
      <c r="A33" s="51" t="s">
        <v>36</v>
      </c>
      <c r="B33" s="51" t="s">
        <v>72</v>
      </c>
      <c r="C33" s="51" t="s">
        <v>36</v>
      </c>
      <c r="D33" s="52" t="s">
        <v>73</v>
      </c>
      <c r="E33" s="53">
        <v>52100</v>
      </c>
      <c r="F33" s="53">
        <v>52100</v>
      </c>
      <c r="G33" s="53">
        <v>495</v>
      </c>
      <c r="H33" s="53">
        <v>53715</v>
      </c>
      <c r="I33" s="53">
        <v>0</v>
      </c>
      <c r="J33" s="53">
        <f t="shared" si="3"/>
        <v>-53715</v>
      </c>
      <c r="K33" s="54">
        <f t="shared" si="4"/>
        <v>-1</v>
      </c>
      <c r="L33" s="1"/>
    </row>
    <row r="34" spans="1:12" ht="15" customHeight="1" x14ac:dyDescent="0.3">
      <c r="A34" s="14" t="s">
        <v>36</v>
      </c>
      <c r="B34" s="14" t="s">
        <v>74</v>
      </c>
      <c r="C34" s="14" t="s">
        <v>36</v>
      </c>
      <c r="D34" s="15" t="s">
        <v>75</v>
      </c>
      <c r="E34" s="16">
        <v>62520</v>
      </c>
      <c r="F34" s="16">
        <v>62520</v>
      </c>
      <c r="G34" s="16">
        <v>0</v>
      </c>
      <c r="H34" s="16">
        <v>64458</v>
      </c>
      <c r="I34" s="16">
        <v>80418</v>
      </c>
      <c r="J34" s="16">
        <f t="shared" si="3"/>
        <v>15960</v>
      </c>
      <c r="K34" s="17">
        <f t="shared" si="4"/>
        <v>0.24760309038443637</v>
      </c>
      <c r="L34" s="1"/>
    </row>
    <row r="35" spans="1:12" ht="15" customHeight="1" x14ac:dyDescent="0.3">
      <c r="A35" s="14" t="s">
        <v>76</v>
      </c>
      <c r="B35" s="14" t="s">
        <v>36</v>
      </c>
      <c r="C35" s="14" t="s">
        <v>36</v>
      </c>
      <c r="D35" s="15" t="s">
        <v>77</v>
      </c>
      <c r="E35" s="16">
        <v>1375958</v>
      </c>
      <c r="F35" s="16">
        <v>1307161</v>
      </c>
      <c r="G35" s="16">
        <v>0</v>
      </c>
      <c r="H35" s="16">
        <v>1418613</v>
      </c>
      <c r="I35" s="16">
        <v>2907508</v>
      </c>
      <c r="J35" s="16">
        <f t="shared" si="3"/>
        <v>1488895</v>
      </c>
      <c r="K35" s="17">
        <f t="shared" si="4"/>
        <v>1.0495427576090166</v>
      </c>
      <c r="L35" s="1"/>
    </row>
    <row r="36" spans="1:12" ht="15" customHeight="1" x14ac:dyDescent="0.3">
      <c r="A36" s="14" t="s">
        <v>36</v>
      </c>
      <c r="B36" s="14" t="s">
        <v>45</v>
      </c>
      <c r="C36" s="14" t="s">
        <v>36</v>
      </c>
      <c r="D36" s="15" t="s">
        <v>56</v>
      </c>
      <c r="E36" s="16">
        <v>1375958</v>
      </c>
      <c r="F36" s="16">
        <v>1307161</v>
      </c>
      <c r="G36" s="16">
        <v>0</v>
      </c>
      <c r="H36" s="16">
        <v>1418613</v>
      </c>
      <c r="I36" s="16">
        <v>2907508</v>
      </c>
      <c r="J36" s="16">
        <f t="shared" si="3"/>
        <v>1488895</v>
      </c>
      <c r="K36" s="17">
        <f t="shared" si="4"/>
        <v>1.0495427576090166</v>
      </c>
      <c r="L36" s="1"/>
    </row>
    <row r="37" spans="1:12" ht="27" customHeight="1" x14ac:dyDescent="0.3">
      <c r="A37" s="14" t="s">
        <v>36</v>
      </c>
      <c r="B37" s="14" t="s">
        <v>36</v>
      </c>
      <c r="C37" s="14" t="s">
        <v>78</v>
      </c>
      <c r="D37" s="15" t="s">
        <v>58</v>
      </c>
      <c r="E37" s="16">
        <v>124989</v>
      </c>
      <c r="F37" s="16">
        <v>118740</v>
      </c>
      <c r="G37" s="16">
        <v>0</v>
      </c>
      <c r="H37" s="16">
        <v>128864</v>
      </c>
      <c r="I37" s="16">
        <v>289950</v>
      </c>
      <c r="J37" s="16">
        <f t="shared" si="3"/>
        <v>161086</v>
      </c>
      <c r="K37" s="17">
        <f t="shared" si="4"/>
        <v>1.2500465607151725</v>
      </c>
      <c r="L37" s="1"/>
    </row>
    <row r="38" spans="1:12" ht="27" customHeight="1" x14ac:dyDescent="0.3">
      <c r="A38" s="14" t="s">
        <v>36</v>
      </c>
      <c r="B38" s="14" t="s">
        <v>36</v>
      </c>
      <c r="C38" s="14" t="s">
        <v>79</v>
      </c>
      <c r="D38" s="15" t="s">
        <v>60</v>
      </c>
      <c r="E38" s="16">
        <v>521000</v>
      </c>
      <c r="F38" s="16">
        <v>494950</v>
      </c>
      <c r="G38" s="16">
        <v>0</v>
      </c>
      <c r="H38" s="16">
        <v>537151</v>
      </c>
      <c r="I38" s="16">
        <v>842420</v>
      </c>
      <c r="J38" s="16">
        <f t="shared" si="3"/>
        <v>305269</v>
      </c>
      <c r="K38" s="17">
        <f t="shared" si="4"/>
        <v>0.56831133145056045</v>
      </c>
      <c r="L38" s="1"/>
    </row>
    <row r="39" spans="1:12" ht="27" customHeight="1" x14ac:dyDescent="0.3">
      <c r="A39" s="14" t="s">
        <v>36</v>
      </c>
      <c r="B39" s="14" t="s">
        <v>36</v>
      </c>
      <c r="C39" s="14" t="s">
        <v>80</v>
      </c>
      <c r="D39" s="15" t="s">
        <v>62</v>
      </c>
      <c r="E39" s="16">
        <v>316802</v>
      </c>
      <c r="F39" s="16">
        <v>300962</v>
      </c>
      <c r="G39" s="16">
        <v>0</v>
      </c>
      <c r="H39" s="16">
        <v>326623</v>
      </c>
      <c r="I39" s="16">
        <v>1173034</v>
      </c>
      <c r="J39" s="16">
        <f t="shared" si="3"/>
        <v>846411</v>
      </c>
      <c r="K39" s="17">
        <f t="shared" si="4"/>
        <v>2.5914004831258057</v>
      </c>
      <c r="L39" s="1"/>
    </row>
    <row r="40" spans="1:12" ht="27" customHeight="1" x14ac:dyDescent="0.3">
      <c r="A40" s="14" t="s">
        <v>36</v>
      </c>
      <c r="B40" s="14" t="s">
        <v>36</v>
      </c>
      <c r="C40" s="14" t="s">
        <v>81</v>
      </c>
      <c r="D40" s="15" t="s">
        <v>64</v>
      </c>
      <c r="E40" s="16">
        <v>413167</v>
      </c>
      <c r="F40" s="16">
        <v>392509</v>
      </c>
      <c r="G40" s="16">
        <v>0</v>
      </c>
      <c r="H40" s="16">
        <v>425975</v>
      </c>
      <c r="I40" s="16">
        <v>602104</v>
      </c>
      <c r="J40" s="16">
        <f t="shared" si="3"/>
        <v>176129</v>
      </c>
      <c r="K40" s="17">
        <f t="shared" si="4"/>
        <v>0.41347262163272491</v>
      </c>
      <c r="L40" s="1"/>
    </row>
    <row r="41" spans="1:12" ht="15" customHeight="1" x14ac:dyDescent="0.3">
      <c r="A41" s="14" t="s">
        <v>82</v>
      </c>
      <c r="B41" s="14" t="s">
        <v>36</v>
      </c>
      <c r="C41" s="14" t="s">
        <v>36</v>
      </c>
      <c r="D41" s="15" t="s">
        <v>83</v>
      </c>
      <c r="E41" s="16">
        <v>1408235</v>
      </c>
      <c r="F41" s="16">
        <v>1426463</v>
      </c>
      <c r="G41" s="16">
        <v>18228</v>
      </c>
      <c r="H41" s="16">
        <v>1408235</v>
      </c>
      <c r="I41" s="16">
        <v>478120</v>
      </c>
      <c r="J41" s="16">
        <f t="shared" si="3"/>
        <v>-930115</v>
      </c>
      <c r="K41" s="17">
        <f t="shared" si="4"/>
        <v>-0.66048280294127049</v>
      </c>
      <c r="L41" s="1"/>
    </row>
    <row r="42" spans="1:12" ht="15" customHeight="1" x14ac:dyDescent="0.3">
      <c r="A42" s="14" t="s">
        <v>36</v>
      </c>
      <c r="B42" s="14" t="s">
        <v>15</v>
      </c>
      <c r="C42" s="14" t="s">
        <v>36</v>
      </c>
      <c r="D42" s="15" t="s">
        <v>84</v>
      </c>
      <c r="E42" s="16">
        <v>1243432</v>
      </c>
      <c r="F42" s="16">
        <v>1243432</v>
      </c>
      <c r="G42" s="16">
        <v>0</v>
      </c>
      <c r="H42" s="16">
        <v>1243432</v>
      </c>
      <c r="I42" s="16">
        <v>288910</v>
      </c>
      <c r="J42" s="16">
        <f t="shared" si="3"/>
        <v>-954522</v>
      </c>
      <c r="K42" s="17">
        <f t="shared" si="4"/>
        <v>-0.7676511461825013</v>
      </c>
      <c r="L42" s="1"/>
    </row>
    <row r="43" spans="1:12" ht="15" customHeight="1" x14ac:dyDescent="0.3">
      <c r="A43" s="14" t="s">
        <v>36</v>
      </c>
      <c r="B43" s="14" t="s">
        <v>72</v>
      </c>
      <c r="C43" s="14" t="s">
        <v>36</v>
      </c>
      <c r="D43" s="15" t="s">
        <v>85</v>
      </c>
      <c r="E43" s="16">
        <v>164803</v>
      </c>
      <c r="F43" s="16">
        <v>164803</v>
      </c>
      <c r="G43" s="16">
        <v>0</v>
      </c>
      <c r="H43" s="16">
        <v>164803</v>
      </c>
      <c r="I43" s="16">
        <v>189200</v>
      </c>
      <c r="J43" s="16">
        <f t="shared" si="3"/>
        <v>24397</v>
      </c>
      <c r="K43" s="17">
        <f t="shared" si="4"/>
        <v>0.14803735368894982</v>
      </c>
      <c r="L43" s="1"/>
    </row>
    <row r="44" spans="1:12" ht="15" customHeight="1" x14ac:dyDescent="0.3">
      <c r="A44" s="47" t="s">
        <v>36</v>
      </c>
      <c r="B44" s="47" t="s">
        <v>74</v>
      </c>
      <c r="C44" s="47" t="s">
        <v>36</v>
      </c>
      <c r="D44" s="48" t="s">
        <v>86</v>
      </c>
      <c r="E44" s="49">
        <v>0</v>
      </c>
      <c r="F44" s="49">
        <v>18228</v>
      </c>
      <c r="G44" s="49">
        <v>18228</v>
      </c>
      <c r="H44" s="49">
        <v>0</v>
      </c>
      <c r="I44" s="49">
        <v>10</v>
      </c>
      <c r="J44" s="49">
        <f t="shared" si="3"/>
        <v>10</v>
      </c>
      <c r="K44" s="50" t="s">
        <v>36</v>
      </c>
      <c r="L44" s="1"/>
    </row>
    <row r="45" spans="1:12" ht="15" customHeight="1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</row>
    <row r="46" spans="1:12" ht="15" customHeight="1" x14ac:dyDescent="0.3">
      <c r="A46" s="41" t="s">
        <v>87</v>
      </c>
      <c r="B46" s="42"/>
      <c r="C46" s="42"/>
      <c r="D46" s="42"/>
      <c r="E46" s="19">
        <v>7027703</v>
      </c>
      <c r="F46" s="19">
        <v>6920145</v>
      </c>
      <c r="G46" s="19">
        <v>162100</v>
      </c>
      <c r="H46" s="19">
        <v>7179817</v>
      </c>
      <c r="I46" s="19">
        <v>6051474</v>
      </c>
      <c r="J46" s="19">
        <v>-1128343</v>
      </c>
      <c r="K46" s="20">
        <v>-0.15715484113313752</v>
      </c>
      <c r="L46" s="1"/>
    </row>
    <row r="47" spans="1:12" ht="15" customHeight="1" x14ac:dyDescent="0.3">
      <c r="A47" s="43" t="s">
        <v>88</v>
      </c>
      <c r="B47" s="44"/>
      <c r="C47" s="44"/>
      <c r="D47" s="44"/>
      <c r="E47" s="44"/>
      <c r="F47" s="44"/>
      <c r="G47" s="44"/>
      <c r="H47" s="44"/>
      <c r="I47" s="44"/>
      <c r="J47" s="1"/>
      <c r="K47" s="1"/>
      <c r="L47" s="1"/>
    </row>
    <row r="48" spans="1:12" ht="4.95" customHeight="1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</row>
  </sheetData>
  <mergeCells count="17">
    <mergeCell ref="J10:J11"/>
    <mergeCell ref="K10:K11"/>
    <mergeCell ref="A46:D46"/>
    <mergeCell ref="A47:I47"/>
    <mergeCell ref="A6:B6"/>
    <mergeCell ref="C6:F6"/>
    <mergeCell ref="A7:B7"/>
    <mergeCell ref="C7:F7"/>
    <mergeCell ref="A9:A11"/>
    <mergeCell ref="B9:B11"/>
    <mergeCell ref="C9:C11"/>
    <mergeCell ref="D9:D11"/>
    <mergeCell ref="A1:I1"/>
    <mergeCell ref="A2:I2"/>
    <mergeCell ref="A3:I3"/>
    <mergeCell ref="A5:B5"/>
    <mergeCell ref="C5:F5"/>
  </mergeCells>
  <printOptions horizontalCentered="1"/>
  <pageMargins left="0.59055118110236227" right="0.39370078740157483" top="0.39370078740157483" bottom="0.39370078740157483" header="0" footer="0"/>
  <pageSetup scale="85" orientation="landscape" r:id="rId1"/>
  <colBreaks count="1" manualBreakCount="1">
    <brk id="1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3</vt:i4>
      </vt:variant>
    </vt:vector>
  </HeadingPairs>
  <TitlesOfParts>
    <vt:vector size="4" baseType="lpstr">
      <vt:lpstr>cuadro Comparativo analitico</vt:lpstr>
      <vt:lpstr>'cuadro Comparativo analitico'!Área_de_impresión</vt:lpstr>
      <vt:lpstr>JR_PAGE_ANCHOR_0_1</vt:lpstr>
      <vt:lpstr>'cuadro Comparativo analitico'!Títulos_a_imprimir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2025-09-26T14:15:05Z</dcterms:modified>
</cp:coreProperties>
</file>