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Documentos Definitivos\"/>
    </mc:Choice>
  </mc:AlternateContent>
  <xr:revisionPtr revIDLastSave="0" documentId="13_ncr:1_{FFC2C112-46BF-4A13-A07C-FC4D1596E7A2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301" sheetId="1" r:id="rId1"/>
  </sheets>
  <definedNames>
    <definedName name="_xlnm.Print_Area" localSheetId="0">'120301'!$A$1:$K$60</definedName>
    <definedName name="JR_PAGE_ANCHOR_2_1" localSheetId="0">'120301'!$A$1</definedName>
    <definedName name="_xlnm.Print_Titles" localSheetId="0">'120301'!$1:$11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J42" i="1"/>
  <c r="J41" i="1"/>
  <c r="J40" i="1"/>
  <c r="K40" i="1" s="1"/>
  <c r="J39" i="1"/>
  <c r="K39" i="1" s="1"/>
  <c r="J38" i="1"/>
  <c r="K38" i="1" s="1"/>
  <c r="K37" i="1"/>
  <c r="J37" i="1"/>
  <c r="J36" i="1"/>
  <c r="K36" i="1" s="1"/>
  <c r="J35" i="1"/>
  <c r="K35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J24" i="1"/>
  <c r="J23" i="1"/>
  <c r="K23" i="1" s="1"/>
  <c r="J22" i="1"/>
  <c r="K22" i="1" s="1"/>
  <c r="J21" i="1"/>
  <c r="K21" i="1" s="1"/>
  <c r="J20" i="1"/>
  <c r="J19" i="1"/>
  <c r="K19" i="1" s="1"/>
  <c r="J18" i="1"/>
  <c r="K18" i="1" s="1"/>
  <c r="J16" i="1"/>
  <c r="K16" i="1" s="1"/>
  <c r="J15" i="1"/>
  <c r="K15" i="1" s="1"/>
  <c r="J14" i="1"/>
  <c r="K14" i="1" s="1"/>
  <c r="J13" i="1"/>
  <c r="K13" i="1" s="1"/>
  <c r="J34" i="1" l="1"/>
  <c r="K34" i="1" s="1"/>
  <c r="J17" i="1"/>
  <c r="K17" i="1" s="1"/>
  <c r="J12" i="1"/>
  <c r="K12" i="1" s="1"/>
</calcChain>
</file>

<file path=xl/sharedStrings.xml><?xml version="1.0" encoding="utf-8"?>
<sst xmlns="http://schemas.openxmlformats.org/spreadsheetml/2006/main" count="221" uniqueCount="111">
  <si>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</si>
  <si>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</si>
  <si>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t/>
  </si>
  <si>
    <t>10</t>
  </si>
  <si>
    <t>Ingresos por Percibir</t>
  </si>
  <si>
    <t>01</t>
  </si>
  <si>
    <t>Devoluciones</t>
  </si>
  <si>
    <t>02</t>
  </si>
  <si>
    <t>Compensaciones por Daños a Terceros y/o a la Propiedad</t>
  </si>
  <si>
    <t>90.567</t>
  </si>
  <si>
    <t>66.258</t>
  </si>
  <si>
    <t>PRESUPUESTO VIGENTE  
AÑO 2025 A AGOSTO</t>
  </si>
  <si>
    <t>Variación 
monto $ 
(5) - (4)</t>
  </si>
  <si>
    <t xml:space="preserve">   Variación 
 %
   (6) / (4)</t>
  </si>
  <si>
    <r>
      <rPr>
        <b/>
        <sz val="12"/>
        <rFont val="Times New Roman"/>
        <family val="1"/>
      </rPr>
      <t>Moneda Nacional</t>
    </r>
  </si>
  <si>
    <r>
      <rPr>
        <sz val="12"/>
        <rFont val="Times New Roman"/>
        <family val="1"/>
      </rPr>
      <t xml:space="preserve">       </t>
    </r>
  </si>
  <si>
    <r>
      <rPr>
        <sz val="12"/>
        <rFont val="Times New Roman"/>
        <family val="1"/>
      </rPr>
      <t>Partida:</t>
    </r>
  </si>
  <si>
    <r>
      <rPr>
        <sz val="12"/>
        <rFont val="Times New Roman"/>
        <family val="1"/>
      </rPr>
      <t>MINISTERIO DE OBRAS PÚBLICAS</t>
    </r>
  </si>
  <si>
    <r>
      <rPr>
        <sz val="12"/>
        <rFont val="Times New Roman"/>
        <family val="1"/>
      </rPr>
      <t xml:space="preserve"> PARTIDA:</t>
    </r>
  </si>
  <si>
    <r>
      <rPr>
        <sz val="12"/>
        <rFont val="Times New Roman"/>
        <family val="1"/>
      </rPr>
      <t>12</t>
    </r>
  </si>
  <si>
    <r>
      <rPr>
        <sz val="12"/>
        <rFont val="Times New Roman"/>
        <family val="1"/>
      </rPr>
      <t>Capítulo:</t>
    </r>
  </si>
  <si>
    <r>
      <rPr>
        <sz val="12"/>
        <rFont val="Times New Roman"/>
        <family val="1"/>
      </rPr>
      <t>DIRECCIÓN GENERAL DE CONCESIONES DE OBRAS PÚBLICAS</t>
    </r>
  </si>
  <si>
    <r>
      <rPr>
        <sz val="12"/>
        <rFont val="Times New Roman"/>
        <family val="1"/>
      </rPr>
      <t xml:space="preserve"> CAPÍTULO:</t>
    </r>
  </si>
  <si>
    <r>
      <rPr>
        <sz val="12"/>
        <rFont val="Times New Roman"/>
        <family val="1"/>
      </rPr>
      <t>03</t>
    </r>
  </si>
  <si>
    <r>
      <rPr>
        <sz val="12"/>
        <rFont val="Times New Roman"/>
        <family val="1"/>
      </rPr>
      <t>Programa:</t>
    </r>
  </si>
  <si>
    <r>
      <rPr>
        <sz val="12"/>
        <rFont val="Times New Roman"/>
        <family val="1"/>
      </rPr>
      <t xml:space="preserve"> PROGRAMA:</t>
    </r>
  </si>
  <si>
    <r>
      <rPr>
        <sz val="12"/>
        <rFont val="Times New Roman"/>
        <family val="1"/>
      </rPr>
      <t>01</t>
    </r>
  </si>
  <si>
    <r>
      <rPr>
        <sz val="12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</si>
  <si>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</si>
  <si>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</si>
  <si>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</si>
  <si>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</si>
  <si>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r>
      <rPr>
        <b/>
        <sz val="12"/>
        <rFont val="Times New Roman"/>
        <family val="1"/>
      </rPr>
      <t>(1)</t>
    </r>
  </si>
  <si>
    <r>
      <rPr>
        <b/>
        <sz val="12"/>
        <rFont val="Times New Roman"/>
        <family val="1"/>
      </rPr>
      <t>(2)</t>
    </r>
  </si>
  <si>
    <r>
      <rPr>
        <b/>
        <sz val="12"/>
        <rFont val="Times New Roman"/>
        <family val="1"/>
      </rPr>
      <t>(3)</t>
    </r>
  </si>
  <si>
    <r>
      <rPr>
        <b/>
        <sz val="12"/>
        <rFont val="Times New Roman"/>
        <family val="1"/>
      </rPr>
      <t>(4)</t>
    </r>
  </si>
  <si>
    <r>
      <rPr>
        <b/>
        <sz val="12"/>
        <rFont val="Times New Roman"/>
        <family val="1"/>
      </rPr>
      <t>(5)</t>
    </r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</si>
  <si>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</si>
  <si>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</si>
  <si>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r>
      <rPr>
        <b/>
        <sz val="12"/>
        <rFont val="Times New Roman"/>
        <family val="1"/>
      </rPr>
      <t xml:space="preserve">LEY DE PPTOS AÑO 2025 (Inicial + Reajuste + Leyes Especiales) </t>
    </r>
  </si>
  <si>
    <r>
      <rPr>
        <b/>
        <sz val="12"/>
        <rFont val="Times New Roman"/>
        <family val="1"/>
      </rPr>
      <t xml:space="preserve">EJECUCIÓN AÑO 2025 AL 31 DE AGOSTO </t>
    </r>
  </si>
  <si>
    <r>
      <rPr>
        <b/>
        <sz val="12"/>
        <rFont val="Times New Roman"/>
        <family val="1"/>
      </rPr>
      <t>PROYECTO DE LEY DE PRESUPUESTOS AÑO 2026</t>
    </r>
  </si>
  <si>
    <r>
      <rPr>
        <b/>
        <sz val="12"/>
        <rFont val="Times New Roman"/>
        <family val="1"/>
      </rPr>
      <t>(En $ de 2025)</t>
    </r>
  </si>
  <si>
    <r>
      <rPr>
        <b/>
        <sz val="12"/>
        <rFont val="Times New Roman"/>
        <family val="1"/>
      </rPr>
      <t>(En $ de 2026)</t>
    </r>
  </si>
  <si>
    <r>
      <rPr>
        <b/>
        <sz val="12"/>
        <rFont val="Times New Roman"/>
        <family val="1"/>
      </rPr>
      <t>INGRESOS</t>
    </r>
  </si>
  <si>
    <r>
      <rPr>
        <sz val="12"/>
        <rFont val="Times New Roman"/>
        <family val="1"/>
      </rPr>
      <t>05</t>
    </r>
  </si>
  <si>
    <r>
      <rPr>
        <sz val="12"/>
        <rFont val="Times New Roman"/>
        <family val="1"/>
      </rPr>
      <t>TRANSFERENCIAS CORRIENTES</t>
    </r>
  </si>
  <si>
    <r>
      <rPr>
        <sz val="12"/>
        <rFont val="Times New Roman"/>
        <family val="1"/>
      </rPr>
      <t>02</t>
    </r>
  </si>
  <si>
    <r>
      <rPr>
        <sz val="12"/>
        <rFont val="Times New Roman"/>
        <family val="1"/>
      </rPr>
      <t>Del Gobierno Central</t>
    </r>
  </si>
  <si>
    <r>
      <rPr>
        <sz val="12"/>
        <rFont val="Times New Roman"/>
        <family val="1"/>
      </rPr>
      <t>002</t>
    </r>
  </si>
  <si>
    <r>
      <rPr>
        <sz val="12"/>
        <rFont val="Times New Roman"/>
        <family val="1"/>
      </rPr>
      <t>Convenio Mandato con MINSAL</t>
    </r>
  </si>
  <si>
    <r>
      <rPr>
        <sz val="12"/>
        <rFont val="Times New Roman"/>
        <family val="1"/>
      </rPr>
      <t>201</t>
    </r>
  </si>
  <si>
    <r>
      <rPr>
        <sz val="12"/>
        <rFont val="Times New Roman"/>
        <family val="1"/>
      </rPr>
      <t>Recuperación de Licencias Médicas - FONASA</t>
    </r>
  </si>
  <si>
    <r>
      <rPr>
        <sz val="12"/>
        <rFont val="Times New Roman"/>
        <family val="1"/>
      </rPr>
      <t>07</t>
    </r>
  </si>
  <si>
    <r>
      <rPr>
        <sz val="12"/>
        <rFont val="Times New Roman"/>
        <family val="1"/>
      </rPr>
      <t>INGRESOS DE OPERACIÓN</t>
    </r>
  </si>
  <si>
    <r>
      <rPr>
        <sz val="12"/>
        <rFont val="Times New Roman"/>
        <family val="1"/>
      </rPr>
      <t>08</t>
    </r>
  </si>
  <si>
    <r>
      <rPr>
        <sz val="12"/>
        <rFont val="Times New Roman"/>
        <family val="1"/>
      </rPr>
      <t>OTROS INGRESOS CORRIENTES</t>
    </r>
  </si>
  <si>
    <r>
      <rPr>
        <sz val="12"/>
        <rFont val="Times New Roman"/>
        <family val="1"/>
      </rPr>
      <t>Recuperaciones y Reembolsos por Licencias Médicas</t>
    </r>
  </si>
  <si>
    <r>
      <rPr>
        <sz val="12"/>
        <rFont val="Times New Roman"/>
        <family val="1"/>
      </rPr>
      <t>Multas y Sanciones Pecuniarias</t>
    </r>
  </si>
  <si>
    <r>
      <rPr>
        <sz val="12"/>
        <rFont val="Times New Roman"/>
        <family val="1"/>
      </rPr>
      <t>99</t>
    </r>
  </si>
  <si>
    <r>
      <rPr>
        <sz val="12"/>
        <rFont val="Times New Roman"/>
        <family val="1"/>
      </rPr>
      <t>Otros</t>
    </r>
  </si>
  <si>
    <r>
      <rPr>
        <sz val="12"/>
        <rFont val="Times New Roman"/>
        <family val="1"/>
      </rPr>
      <t>09</t>
    </r>
  </si>
  <si>
    <r>
      <rPr>
        <sz val="12"/>
        <rFont val="Times New Roman"/>
        <family val="1"/>
      </rPr>
      <t>APORTE FISCAL</t>
    </r>
  </si>
  <si>
    <r>
      <rPr>
        <sz val="12"/>
        <rFont val="Times New Roman"/>
        <family val="1"/>
      </rPr>
      <t>Libre</t>
    </r>
  </si>
  <si>
    <r>
      <rPr>
        <sz val="12"/>
        <rFont val="Times New Roman"/>
        <family val="1"/>
      </rPr>
      <t>RECUPERACIÓN DE PRÉSTAMOS</t>
    </r>
  </si>
  <si>
    <r>
      <rPr>
        <sz val="12"/>
        <rFont val="Times New Roman"/>
        <family val="1"/>
      </rPr>
      <t>13</t>
    </r>
  </si>
  <si>
    <r>
      <rPr>
        <sz val="12"/>
        <rFont val="Times New Roman"/>
        <family val="1"/>
      </rPr>
      <t>TRANSFERENCIAS PARA GASTOS DE CAPITAL</t>
    </r>
  </si>
  <si>
    <r>
      <rPr>
        <sz val="12"/>
        <rFont val="Times New Roman"/>
        <family val="1"/>
      </rPr>
      <t>Del Sector Privado</t>
    </r>
  </si>
  <si>
    <r>
      <rPr>
        <sz val="12"/>
        <rFont val="Times New Roman"/>
        <family val="1"/>
      </rPr>
      <t>001</t>
    </r>
  </si>
  <si>
    <r>
      <rPr>
        <sz val="12"/>
        <rFont val="Times New Roman"/>
        <family val="1"/>
      </rPr>
      <t>Aporte Concesionarios para Expropiaciones</t>
    </r>
  </si>
  <si>
    <r>
      <rPr>
        <sz val="12"/>
        <rFont val="Times New Roman"/>
        <family val="1"/>
      </rPr>
      <t>I.V.A. Concesiones Obras Públicas</t>
    </r>
  </si>
  <si>
    <r>
      <rPr>
        <sz val="12"/>
        <rFont val="Times New Roman"/>
        <family val="1"/>
      </rPr>
      <t>Fondo de Infraestructura</t>
    </r>
  </si>
  <si>
    <r>
      <rPr>
        <sz val="12"/>
        <rFont val="Times New Roman"/>
        <family val="1"/>
      </rPr>
      <t>005</t>
    </r>
  </si>
  <si>
    <r>
      <rPr>
        <sz val="12"/>
        <rFont val="Times New Roman"/>
        <family val="1"/>
      </rPr>
      <t>Reintegro IVA concesiones - DGAC</t>
    </r>
  </si>
  <si>
    <r>
      <rPr>
        <sz val="12"/>
        <rFont val="Times New Roman"/>
        <family val="1"/>
      </rPr>
      <t>15</t>
    </r>
  </si>
  <si>
    <r>
      <rPr>
        <sz val="12"/>
        <rFont val="Times New Roman"/>
        <family val="1"/>
      </rPr>
      <t>SALDO INICIAL DE CAJA</t>
    </r>
  </si>
  <si>
    <r>
      <rPr>
        <b/>
        <sz val="12"/>
        <rFont val="Times New Roman"/>
        <family val="1"/>
      </rPr>
      <t>GASTOS</t>
    </r>
  </si>
  <si>
    <r>
      <rPr>
        <sz val="12"/>
        <rFont val="Times New Roman"/>
        <family val="1"/>
      </rPr>
      <t>21</t>
    </r>
  </si>
  <si>
    <r>
      <rPr>
        <sz val="12"/>
        <rFont val="Times New Roman"/>
        <family val="1"/>
      </rPr>
      <t>GASTOS EN PERSONAL</t>
    </r>
  </si>
  <si>
    <r>
      <rPr>
        <sz val="12"/>
        <rFont val="Times New Roman"/>
        <family val="1"/>
      </rPr>
      <t>22</t>
    </r>
  </si>
  <si>
    <r>
      <rPr>
        <sz val="12"/>
        <rFont val="Times New Roman"/>
        <family val="1"/>
      </rPr>
      <t>BIENES Y SERVICIOS DE CONSUMO</t>
    </r>
  </si>
  <si>
    <r>
      <rPr>
        <sz val="12"/>
        <rFont val="Times New Roman"/>
        <family val="1"/>
      </rPr>
      <t>23</t>
    </r>
  </si>
  <si>
    <r>
      <rPr>
        <sz val="12"/>
        <rFont val="Times New Roman"/>
        <family val="1"/>
      </rPr>
      <t>PRESTACIONES DE SEGURIDAD SOCIAL</t>
    </r>
  </si>
  <si>
    <r>
      <rPr>
        <sz val="12"/>
        <rFont val="Times New Roman"/>
        <family val="1"/>
      </rPr>
      <t>Prestaciones Sociales del Empleador</t>
    </r>
  </si>
  <si>
    <r>
      <rPr>
        <sz val="12"/>
        <rFont val="Times New Roman"/>
        <family val="1"/>
      </rPr>
      <t>25</t>
    </r>
  </si>
  <si>
    <r>
      <rPr>
        <sz val="12"/>
        <rFont val="Times New Roman"/>
        <family val="1"/>
      </rPr>
      <t>INTEGROS AL FISCO</t>
    </r>
  </si>
  <si>
    <r>
      <rPr>
        <sz val="12"/>
        <rFont val="Times New Roman"/>
        <family val="1"/>
      </rPr>
      <t>Otros Integros al Fisco</t>
    </r>
  </si>
  <si>
    <r>
      <rPr>
        <sz val="12"/>
        <rFont val="Times New Roman"/>
        <family val="1"/>
      </rPr>
      <t>26</t>
    </r>
  </si>
  <si>
    <r>
      <rPr>
        <sz val="12"/>
        <rFont val="Times New Roman"/>
        <family val="1"/>
      </rPr>
      <t>OTROS GASTOS CORRIENTES</t>
    </r>
  </si>
  <si>
    <r>
      <rPr>
        <sz val="12"/>
        <rFont val="Times New Roman"/>
        <family val="1"/>
      </rPr>
      <t>29</t>
    </r>
  </si>
  <si>
    <r>
      <rPr>
        <sz val="12"/>
        <rFont val="Times New Roman"/>
        <family val="1"/>
      </rPr>
      <t>ADQUISICIÓN DE ACTIVOS NO FINANCIEROS</t>
    </r>
  </si>
  <si>
    <r>
      <rPr>
        <sz val="12"/>
        <rFont val="Times New Roman"/>
        <family val="1"/>
      </rPr>
      <t>Vehículos</t>
    </r>
  </si>
  <si>
    <r>
      <rPr>
        <sz val="12"/>
        <rFont val="Times New Roman"/>
        <family val="1"/>
      </rPr>
      <t>Máquinas y Equipos</t>
    </r>
  </si>
  <si>
    <r>
      <rPr>
        <sz val="12"/>
        <rFont val="Times New Roman"/>
        <family val="1"/>
      </rPr>
      <t>06</t>
    </r>
  </si>
  <si>
    <r>
      <rPr>
        <sz val="12"/>
        <rFont val="Times New Roman"/>
        <family val="1"/>
      </rPr>
      <t>Equipos Informáticos</t>
    </r>
  </si>
  <si>
    <r>
      <rPr>
        <sz val="12"/>
        <rFont val="Times New Roman"/>
        <family val="1"/>
      </rPr>
      <t>Programas Informáticos</t>
    </r>
  </si>
  <si>
    <r>
      <rPr>
        <sz val="12"/>
        <rFont val="Times New Roman"/>
        <family val="1"/>
      </rPr>
      <t>31</t>
    </r>
  </si>
  <si>
    <r>
      <rPr>
        <sz val="12"/>
        <rFont val="Times New Roman"/>
        <family val="1"/>
      </rPr>
      <t>INICIATIVAS DE INVERSIÓN</t>
    </r>
  </si>
  <si>
    <r>
      <rPr>
        <sz val="12"/>
        <rFont val="Times New Roman"/>
        <family val="1"/>
      </rPr>
      <t>Proyectos</t>
    </r>
  </si>
  <si>
    <r>
      <rPr>
        <sz val="12"/>
        <rFont val="Times New Roman"/>
        <family val="1"/>
      </rPr>
      <t>33</t>
    </r>
  </si>
  <si>
    <r>
      <rPr>
        <sz val="12"/>
        <rFont val="Times New Roman"/>
        <family val="1"/>
      </rPr>
      <t>TRANSFERENCIAS DE CAPITAL</t>
    </r>
  </si>
  <si>
    <r>
      <rPr>
        <sz val="12"/>
        <rFont val="Times New Roman"/>
        <family val="1"/>
      </rPr>
      <t>Al Sector Privado</t>
    </r>
  </si>
  <si>
    <r>
      <rPr>
        <sz val="12"/>
        <rFont val="Times New Roman"/>
        <family val="1"/>
      </rPr>
      <t>027</t>
    </r>
  </si>
  <si>
    <r>
      <rPr>
        <sz val="12"/>
        <rFont val="Times New Roman"/>
        <family val="1"/>
      </rPr>
      <t>Reintegro Crédito - I.V.A. Concesiones</t>
    </r>
  </si>
  <si>
    <r>
      <rPr>
        <sz val="12"/>
        <rFont val="Times New Roman"/>
        <family val="1"/>
      </rPr>
      <t>34</t>
    </r>
  </si>
  <si>
    <r>
      <rPr>
        <sz val="12"/>
        <rFont val="Times New Roman"/>
        <family val="1"/>
      </rPr>
      <t>SERVICIO DE LA DEUDA</t>
    </r>
  </si>
  <si>
    <r>
      <rPr>
        <sz val="12"/>
        <rFont val="Times New Roman"/>
        <family val="1"/>
      </rPr>
      <t>Deuda Flotante</t>
    </r>
  </si>
  <si>
    <r>
      <rPr>
        <sz val="12"/>
        <rFont val="Times New Roman"/>
        <family val="1"/>
      </rPr>
      <t>35</t>
    </r>
  </si>
  <si>
    <r>
      <rPr>
        <sz val="12"/>
        <rFont val="Times New Roman"/>
        <family val="1"/>
      </rPr>
      <t>SALDO FINAL DE CAJA</t>
    </r>
  </si>
  <si>
    <r>
      <rPr>
        <b/>
        <sz val="12"/>
        <rFont val="Times New Roman"/>
        <family val="1"/>
      </rPr>
      <t>Gasto Estado de Operaciones*</t>
    </r>
  </si>
  <si>
    <r>
      <rPr>
        <sz val="12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</si>
</sst>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7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color rgb="FF000000"/>
      <name val="Times New Roman"/>
      <family val="2"/>
    </font>
    <font>
      <sz val="12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0" borderId="0" xfId="0" applyFont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3" fontId="4" fillId="2" borderId="11" xfId="0" applyNumberFormat="1" applyFont="1" applyFill="1" applyBorder="1" applyAlignment="1">
      <alignment horizontal="right" vertical="top" wrapText="1"/>
    </xf>
    <xf numFmtId="3" fontId="3" fillId="2" borderId="11" xfId="0" applyNumberFormat="1" applyFont="1" applyFill="1" applyBorder="1" applyAlignment="1" applyProtection="1">
      <alignment wrapText="1"/>
      <protection locked="0"/>
    </xf>
    <xf numFmtId="164" fontId="4" fillId="2" borderId="11" xfId="0" applyNumberFormat="1" applyFont="1" applyFill="1" applyBorder="1" applyAlignment="1">
      <alignment horizontal="right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right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left" vertical="top" wrapText="1"/>
    </xf>
    <xf numFmtId="3" fontId="4" fillId="2" borderId="16" xfId="0" applyNumberFormat="1" applyFont="1" applyFill="1" applyBorder="1" applyAlignment="1">
      <alignment horizontal="right" vertical="top" wrapText="1"/>
    </xf>
    <xf numFmtId="164" fontId="4" fillId="2" borderId="16" xfId="0" applyNumberFormat="1" applyFont="1" applyFill="1" applyBorder="1" applyAlignment="1">
      <alignment horizontal="righ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left" vertical="top" wrapText="1"/>
    </xf>
    <xf numFmtId="3" fontId="4" fillId="2" borderId="15" xfId="0" applyNumberFormat="1" applyFont="1" applyFill="1" applyBorder="1" applyAlignment="1">
      <alignment horizontal="right" vertical="top" wrapText="1"/>
    </xf>
    <xf numFmtId="164" fontId="4" fillId="2" borderId="15" xfId="0" applyNumberFormat="1" applyFont="1" applyFill="1" applyBorder="1" applyAlignment="1">
      <alignment horizontal="right" vertical="top" wrapText="1"/>
    </xf>
    <xf numFmtId="0" fontId="3" fillId="2" borderId="12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left" vertical="top" wrapText="1"/>
    </xf>
    <xf numFmtId="3" fontId="4" fillId="2" borderId="17" xfId="0" applyNumberFormat="1" applyFont="1" applyFill="1" applyBorder="1" applyAlignment="1">
      <alignment horizontal="right" vertical="top" wrapText="1"/>
    </xf>
    <xf numFmtId="0" fontId="6" fillId="4" borderId="18" xfId="0" applyFont="1" applyFill="1" applyBorder="1" applyAlignment="1">
      <alignment horizontal="right" vertical="top" wrapText="1"/>
    </xf>
    <xf numFmtId="3" fontId="3" fillId="2" borderId="17" xfId="0" applyNumberFormat="1" applyFont="1" applyFill="1" applyBorder="1" applyAlignment="1" applyProtection="1">
      <alignment wrapText="1"/>
      <protection locked="0"/>
    </xf>
    <xf numFmtId="164" fontId="4" fillId="2" borderId="17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</sheetPr>
  <dimension ref="A1:L61"/>
  <sheetViews>
    <sheetView tabSelected="1" view="pageBreakPreview" topLeftCell="A38" zoomScale="60" zoomScaleNormal="100" workbookViewId="0">
      <selection activeCell="J45" sqref="J45"/>
    </sheetView>
  </sheetViews>
  <sheetFormatPr baseColWidth="10" defaultColWidth="9.140625" defaultRowHeight="15.75" x14ac:dyDescent="0.25"/>
  <cols>
    <col min="1" max="1" width="4.7109375" style="4" customWidth="1"/>
    <col min="2" max="2" width="5" style="4" customWidth="1"/>
    <col min="3" max="3" width="4.85546875" style="4" customWidth="1"/>
    <col min="4" max="4" width="52.85546875" style="4" customWidth="1"/>
    <col min="5" max="11" width="18.85546875" style="4" customWidth="1"/>
    <col min="12" max="12" width="5.42578125" style="4" customWidth="1"/>
    <col min="13" max="16384" width="9.140625" style="4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5" t="s">
        <v>14</v>
      </c>
      <c r="B3" s="6"/>
      <c r="C3" s="6"/>
      <c r="D3" s="6"/>
      <c r="E3" s="6"/>
      <c r="F3" s="6"/>
      <c r="G3" s="6"/>
      <c r="H3" s="6"/>
      <c r="I3" s="6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7" t="s">
        <v>15</v>
      </c>
      <c r="H4" s="3"/>
      <c r="I4" s="3"/>
      <c r="J4" s="3"/>
      <c r="K4" s="3"/>
      <c r="L4" s="3"/>
    </row>
    <row r="5" spans="1:12" ht="15" customHeight="1" x14ac:dyDescent="0.25">
      <c r="A5" s="8" t="s">
        <v>16</v>
      </c>
      <c r="B5" s="9"/>
      <c r="C5" s="10" t="s">
        <v>17</v>
      </c>
      <c r="D5" s="11"/>
      <c r="E5" s="11"/>
      <c r="F5" s="11"/>
      <c r="G5" s="3"/>
      <c r="H5" s="7" t="s">
        <v>18</v>
      </c>
      <c r="I5" s="7" t="s">
        <v>19</v>
      </c>
      <c r="J5" s="3"/>
      <c r="K5" s="3"/>
      <c r="L5" s="3"/>
    </row>
    <row r="6" spans="1:12" ht="15" customHeight="1" x14ac:dyDescent="0.25">
      <c r="A6" s="12" t="s">
        <v>20</v>
      </c>
      <c r="B6" s="13"/>
      <c r="C6" s="14" t="s">
        <v>21</v>
      </c>
      <c r="D6" s="15"/>
      <c r="E6" s="15"/>
      <c r="F6" s="15"/>
      <c r="G6" s="3"/>
      <c r="H6" s="7" t="s">
        <v>22</v>
      </c>
      <c r="I6" s="7" t="s">
        <v>23</v>
      </c>
      <c r="J6" s="3"/>
      <c r="K6" s="3"/>
      <c r="L6" s="3"/>
    </row>
    <row r="7" spans="1:12" ht="15" customHeight="1" x14ac:dyDescent="0.25">
      <c r="A7" s="16" t="s">
        <v>24</v>
      </c>
      <c r="B7" s="17"/>
      <c r="C7" s="18" t="s">
        <v>21</v>
      </c>
      <c r="D7" s="19"/>
      <c r="E7" s="19"/>
      <c r="F7" s="19"/>
      <c r="G7" s="3"/>
      <c r="H7" s="7" t="s">
        <v>25</v>
      </c>
      <c r="I7" s="7" t="s">
        <v>26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20" t="s">
        <v>27</v>
      </c>
      <c r="H8" s="3"/>
      <c r="I8" s="3"/>
      <c r="J8" s="3"/>
      <c r="K8" s="3"/>
      <c r="L8" s="3"/>
    </row>
    <row r="9" spans="1:12" ht="15" customHeight="1" thickBot="1" x14ac:dyDescent="0.3">
      <c r="A9" s="21" t="s">
        <v>28</v>
      </c>
      <c r="B9" s="21" t="s">
        <v>29</v>
      </c>
      <c r="C9" s="21" t="s">
        <v>30</v>
      </c>
      <c r="D9" s="21" t="s">
        <v>31</v>
      </c>
      <c r="E9" s="22" t="s">
        <v>32</v>
      </c>
      <c r="F9" s="22" t="s">
        <v>33</v>
      </c>
      <c r="G9" s="22" t="s">
        <v>34</v>
      </c>
      <c r="H9" s="22" t="s">
        <v>35</v>
      </c>
      <c r="I9" s="22" t="s">
        <v>36</v>
      </c>
      <c r="J9" s="22" t="s">
        <v>37</v>
      </c>
      <c r="K9" s="22" t="s">
        <v>38</v>
      </c>
      <c r="L9" s="3"/>
    </row>
    <row r="10" spans="1:12" ht="80.099999999999994" customHeight="1" thickBot="1" x14ac:dyDescent="0.3">
      <c r="A10" s="23"/>
      <c r="B10" s="23"/>
      <c r="C10" s="23"/>
      <c r="D10" s="23"/>
      <c r="E10" s="24" t="s">
        <v>39</v>
      </c>
      <c r="F10" s="25" t="s">
        <v>11</v>
      </c>
      <c r="G10" s="24" t="s">
        <v>40</v>
      </c>
      <c r="H10" s="24" t="s">
        <v>39</v>
      </c>
      <c r="I10" s="24" t="s">
        <v>41</v>
      </c>
      <c r="J10" s="26" t="s">
        <v>12</v>
      </c>
      <c r="K10" s="26" t="s">
        <v>13</v>
      </c>
      <c r="L10" s="3"/>
    </row>
    <row r="11" spans="1:12" ht="30" customHeight="1" thickBot="1" x14ac:dyDescent="0.3">
      <c r="A11" s="23"/>
      <c r="B11" s="23"/>
      <c r="C11" s="23"/>
      <c r="D11" s="23"/>
      <c r="E11" s="27" t="s">
        <v>42</v>
      </c>
      <c r="F11" s="27" t="s">
        <v>42</v>
      </c>
      <c r="G11" s="27" t="s">
        <v>42</v>
      </c>
      <c r="H11" s="27" t="s">
        <v>43</v>
      </c>
      <c r="I11" s="27" t="s">
        <v>43</v>
      </c>
      <c r="J11" s="28"/>
      <c r="K11" s="28"/>
      <c r="L11" s="3"/>
    </row>
    <row r="12" spans="1:12" ht="15" customHeight="1" thickBot="1" x14ac:dyDescent="0.3">
      <c r="A12" s="29" t="s">
        <v>2</v>
      </c>
      <c r="B12" s="29" t="s">
        <v>2</v>
      </c>
      <c r="C12" s="29" t="s">
        <v>2</v>
      </c>
      <c r="D12" s="30" t="s">
        <v>44</v>
      </c>
      <c r="E12" s="31">
        <v>1345044072</v>
      </c>
      <c r="F12" s="31">
        <v>1335678578</v>
      </c>
      <c r="G12" s="31">
        <v>761246048</v>
      </c>
      <c r="H12" s="31">
        <v>1386164554</v>
      </c>
      <c r="I12" s="31">
        <v>1015503726</v>
      </c>
      <c r="J12" s="31">
        <f>I12-H12</f>
        <v>-370660828</v>
      </c>
      <c r="K12" s="32">
        <f>(J12/H12)</f>
        <v>-0.26740030751067667</v>
      </c>
      <c r="L12" s="3"/>
    </row>
    <row r="13" spans="1:12" ht="15" customHeight="1" x14ac:dyDescent="0.25">
      <c r="A13" s="33" t="s">
        <v>45</v>
      </c>
      <c r="B13" s="33" t="s">
        <v>2</v>
      </c>
      <c r="C13" s="33" t="s">
        <v>2</v>
      </c>
      <c r="D13" s="34" t="s">
        <v>46</v>
      </c>
      <c r="E13" s="35">
        <v>517053</v>
      </c>
      <c r="F13" s="35">
        <v>517053</v>
      </c>
      <c r="G13" s="35">
        <v>8587</v>
      </c>
      <c r="H13" s="35">
        <v>533081</v>
      </c>
      <c r="I13" s="35">
        <v>533081</v>
      </c>
      <c r="J13" s="36">
        <f t="shared" ref="J13:J16" si="0">I13-H13</f>
        <v>0</v>
      </c>
      <c r="K13" s="37">
        <f t="shared" ref="K13:K16" si="1">(J13/H13)</f>
        <v>0</v>
      </c>
      <c r="L13" s="3"/>
    </row>
    <row r="14" spans="1:12" ht="15" customHeight="1" x14ac:dyDescent="0.25">
      <c r="A14" s="33" t="s">
        <v>2</v>
      </c>
      <c r="B14" s="33" t="s">
        <v>47</v>
      </c>
      <c r="C14" s="33" t="s">
        <v>2</v>
      </c>
      <c r="D14" s="34" t="s">
        <v>48</v>
      </c>
      <c r="E14" s="35">
        <v>517053</v>
      </c>
      <c r="F14" s="35">
        <v>517053</v>
      </c>
      <c r="G14" s="35">
        <v>8587</v>
      </c>
      <c r="H14" s="35">
        <v>533081</v>
      </c>
      <c r="I14" s="35">
        <v>533081</v>
      </c>
      <c r="J14" s="36">
        <f t="shared" si="0"/>
        <v>0</v>
      </c>
      <c r="K14" s="37">
        <f t="shared" si="1"/>
        <v>0</v>
      </c>
      <c r="L14" s="3"/>
    </row>
    <row r="15" spans="1:12" ht="15" customHeight="1" x14ac:dyDescent="0.25">
      <c r="A15" s="33" t="s">
        <v>2</v>
      </c>
      <c r="B15" s="33" t="s">
        <v>2</v>
      </c>
      <c r="C15" s="33" t="s">
        <v>49</v>
      </c>
      <c r="D15" s="34" t="s">
        <v>50</v>
      </c>
      <c r="E15" s="35">
        <v>517043</v>
      </c>
      <c r="F15" s="35">
        <v>517043</v>
      </c>
      <c r="G15" s="35">
        <v>0</v>
      </c>
      <c r="H15" s="35">
        <v>533071</v>
      </c>
      <c r="I15" s="35">
        <v>533071</v>
      </c>
      <c r="J15" s="36">
        <f t="shared" si="0"/>
        <v>0</v>
      </c>
      <c r="K15" s="37">
        <f t="shared" si="1"/>
        <v>0</v>
      </c>
      <c r="L15" s="3"/>
    </row>
    <row r="16" spans="1:12" ht="15" customHeight="1" x14ac:dyDescent="0.25">
      <c r="A16" s="33" t="s">
        <v>2</v>
      </c>
      <c r="B16" s="33" t="s">
        <v>2</v>
      </c>
      <c r="C16" s="33" t="s">
        <v>51</v>
      </c>
      <c r="D16" s="34" t="s">
        <v>52</v>
      </c>
      <c r="E16" s="35">
        <v>10</v>
      </c>
      <c r="F16" s="35">
        <v>10</v>
      </c>
      <c r="G16" s="35">
        <v>8587</v>
      </c>
      <c r="H16" s="35">
        <v>10</v>
      </c>
      <c r="I16" s="35">
        <v>10</v>
      </c>
      <c r="J16" s="36">
        <f t="shared" si="0"/>
        <v>0</v>
      </c>
      <c r="K16" s="37">
        <f t="shared" si="1"/>
        <v>0</v>
      </c>
      <c r="L16" s="3"/>
    </row>
    <row r="17" spans="1:12" ht="15" customHeight="1" x14ac:dyDescent="0.25">
      <c r="A17" s="33" t="s">
        <v>53</v>
      </c>
      <c r="B17" s="33" t="s">
        <v>2</v>
      </c>
      <c r="C17" s="33" t="s">
        <v>2</v>
      </c>
      <c r="D17" s="34" t="s">
        <v>54</v>
      </c>
      <c r="E17" s="35">
        <v>43165342</v>
      </c>
      <c r="F17" s="35">
        <v>43165342</v>
      </c>
      <c r="G17" s="35">
        <v>39718793</v>
      </c>
      <c r="H17" s="35">
        <v>44503468</v>
      </c>
      <c r="I17" s="35">
        <v>41946194</v>
      </c>
      <c r="J17" s="35">
        <f t="shared" ref="J17" si="2">I17-H17</f>
        <v>-2557274</v>
      </c>
      <c r="K17" s="37">
        <f>(J17/H17)</f>
        <v>-5.7462353270985533E-2</v>
      </c>
      <c r="L17" s="3"/>
    </row>
    <row r="18" spans="1:12" ht="15" customHeight="1" x14ac:dyDescent="0.25">
      <c r="A18" s="33" t="s">
        <v>55</v>
      </c>
      <c r="B18" s="33" t="s">
        <v>2</v>
      </c>
      <c r="C18" s="33" t="s">
        <v>2</v>
      </c>
      <c r="D18" s="34" t="s">
        <v>56</v>
      </c>
      <c r="E18" s="35">
        <v>76806034</v>
      </c>
      <c r="F18" s="35">
        <v>76806034</v>
      </c>
      <c r="G18" s="35">
        <v>35063216</v>
      </c>
      <c r="H18" s="35">
        <v>79187021</v>
      </c>
      <c r="I18" s="35">
        <v>75984535</v>
      </c>
      <c r="J18" s="35">
        <f t="shared" ref="J18:J33" si="3">I18-H18</f>
        <v>-3202486</v>
      </c>
      <c r="K18" s="37">
        <f t="shared" ref="K18:K33" si="4">(J18/H18)</f>
        <v>-4.0442056786048307E-2</v>
      </c>
      <c r="L18" s="3"/>
    </row>
    <row r="19" spans="1:12" ht="15" customHeight="1" x14ac:dyDescent="0.25">
      <c r="A19" s="33" t="s">
        <v>2</v>
      </c>
      <c r="B19" s="33" t="s">
        <v>26</v>
      </c>
      <c r="C19" s="33" t="s">
        <v>2</v>
      </c>
      <c r="D19" s="34" t="s">
        <v>57</v>
      </c>
      <c r="E19" s="35">
        <v>10</v>
      </c>
      <c r="F19" s="35">
        <v>10</v>
      </c>
      <c r="G19" s="35">
        <v>177915</v>
      </c>
      <c r="H19" s="35">
        <v>10</v>
      </c>
      <c r="I19" s="35">
        <v>154650</v>
      </c>
      <c r="J19" s="35">
        <f t="shared" si="3"/>
        <v>154640</v>
      </c>
      <c r="K19" s="37">
        <f t="shared" si="4"/>
        <v>15464</v>
      </c>
      <c r="L19" s="3"/>
    </row>
    <row r="20" spans="1:12" ht="15" customHeight="1" x14ac:dyDescent="0.25">
      <c r="A20" s="33" t="s">
        <v>2</v>
      </c>
      <c r="B20" s="33" t="s">
        <v>47</v>
      </c>
      <c r="C20" s="33" t="s">
        <v>2</v>
      </c>
      <c r="D20" s="34" t="s">
        <v>58</v>
      </c>
      <c r="E20" s="35">
        <v>0</v>
      </c>
      <c r="F20" s="35">
        <v>0</v>
      </c>
      <c r="G20" s="35">
        <v>5718632</v>
      </c>
      <c r="H20" s="35">
        <v>0</v>
      </c>
      <c r="I20" s="35">
        <v>5155000</v>
      </c>
      <c r="J20" s="35">
        <f t="shared" si="3"/>
        <v>5155000</v>
      </c>
      <c r="K20" s="37"/>
      <c r="L20" s="3"/>
    </row>
    <row r="21" spans="1:12" ht="15" customHeight="1" x14ac:dyDescent="0.25">
      <c r="A21" s="33" t="s">
        <v>2</v>
      </c>
      <c r="B21" s="33" t="s">
        <v>59</v>
      </c>
      <c r="C21" s="33" t="s">
        <v>2</v>
      </c>
      <c r="D21" s="34" t="s">
        <v>60</v>
      </c>
      <c r="E21" s="35">
        <v>76806024</v>
      </c>
      <c r="F21" s="35">
        <v>76806024</v>
      </c>
      <c r="G21" s="35">
        <v>29166669</v>
      </c>
      <c r="H21" s="35">
        <v>79187011</v>
      </c>
      <c r="I21" s="35">
        <v>70674885</v>
      </c>
      <c r="J21" s="35">
        <f t="shared" si="3"/>
        <v>-8512126</v>
      </c>
      <c r="K21" s="37">
        <f t="shared" si="4"/>
        <v>-0.10749396766598501</v>
      </c>
      <c r="L21" s="3"/>
    </row>
    <row r="22" spans="1:12" ht="15" customHeight="1" x14ac:dyDescent="0.25">
      <c r="A22" s="33" t="s">
        <v>61</v>
      </c>
      <c r="B22" s="33" t="s">
        <v>2</v>
      </c>
      <c r="C22" s="33" t="s">
        <v>2</v>
      </c>
      <c r="D22" s="34" t="s">
        <v>62</v>
      </c>
      <c r="E22" s="35">
        <v>404920145</v>
      </c>
      <c r="F22" s="35">
        <v>374048833</v>
      </c>
      <c r="G22" s="35">
        <v>328271834</v>
      </c>
      <c r="H22" s="35">
        <v>416896786</v>
      </c>
      <c r="I22" s="35">
        <v>201285802</v>
      </c>
      <c r="J22" s="35">
        <f t="shared" si="3"/>
        <v>-215610984</v>
      </c>
      <c r="K22" s="37">
        <f t="shared" si="4"/>
        <v>-0.51718072971663542</v>
      </c>
      <c r="L22" s="3"/>
    </row>
    <row r="23" spans="1:12" ht="15" customHeight="1" x14ac:dyDescent="0.25">
      <c r="A23" s="33" t="s">
        <v>2</v>
      </c>
      <c r="B23" s="33" t="s">
        <v>26</v>
      </c>
      <c r="C23" s="33" t="s">
        <v>2</v>
      </c>
      <c r="D23" s="34" t="s">
        <v>63</v>
      </c>
      <c r="E23" s="35">
        <v>404920145</v>
      </c>
      <c r="F23" s="35">
        <v>374048833</v>
      </c>
      <c r="G23" s="35">
        <v>328271834</v>
      </c>
      <c r="H23" s="35">
        <v>416896786</v>
      </c>
      <c r="I23" s="35">
        <v>201285802</v>
      </c>
      <c r="J23" s="35">
        <f t="shared" si="3"/>
        <v>-215610984</v>
      </c>
      <c r="K23" s="37">
        <f t="shared" si="4"/>
        <v>-0.51718072971663542</v>
      </c>
      <c r="L23" s="3"/>
    </row>
    <row r="24" spans="1:12" ht="15" customHeight="1" x14ac:dyDescent="0.25">
      <c r="A24" s="33" t="s">
        <v>19</v>
      </c>
      <c r="B24" s="33" t="s">
        <v>2</v>
      </c>
      <c r="C24" s="33" t="s">
        <v>2</v>
      </c>
      <c r="D24" s="34" t="s">
        <v>64</v>
      </c>
      <c r="E24" s="35">
        <v>0</v>
      </c>
      <c r="F24" s="35">
        <v>27742</v>
      </c>
      <c r="G24" s="35">
        <v>209702</v>
      </c>
      <c r="H24" s="35">
        <v>0</v>
      </c>
      <c r="I24" s="35">
        <v>10</v>
      </c>
      <c r="J24" s="35">
        <f t="shared" si="3"/>
        <v>10</v>
      </c>
      <c r="K24" s="37"/>
      <c r="L24" s="3"/>
    </row>
    <row r="25" spans="1:12" ht="15" customHeight="1" x14ac:dyDescent="0.25">
      <c r="A25" s="33"/>
      <c r="B25" s="33" t="s">
        <v>3</v>
      </c>
      <c r="C25" s="38" t="s">
        <v>2</v>
      </c>
      <c r="D25" s="34" t="s">
        <v>4</v>
      </c>
      <c r="E25" s="35">
        <v>0</v>
      </c>
      <c r="F25" s="35">
        <v>27742</v>
      </c>
      <c r="G25" s="35">
        <v>209702</v>
      </c>
      <c r="H25" s="35">
        <v>0</v>
      </c>
      <c r="I25" s="35">
        <v>10</v>
      </c>
      <c r="J25" s="35">
        <f t="shared" si="3"/>
        <v>10</v>
      </c>
      <c r="K25" s="37"/>
      <c r="L25" s="3"/>
    </row>
    <row r="26" spans="1:12" ht="15" customHeight="1" x14ac:dyDescent="0.25">
      <c r="A26" s="33" t="s">
        <v>65</v>
      </c>
      <c r="B26" s="33" t="s">
        <v>2</v>
      </c>
      <c r="C26" s="33" t="s">
        <v>2</v>
      </c>
      <c r="D26" s="34" t="s">
        <v>66</v>
      </c>
      <c r="E26" s="35">
        <v>819635488</v>
      </c>
      <c r="F26" s="35">
        <v>819635488</v>
      </c>
      <c r="G26" s="35">
        <v>357973916</v>
      </c>
      <c r="H26" s="35">
        <v>845044188</v>
      </c>
      <c r="I26" s="35">
        <v>695754094</v>
      </c>
      <c r="J26" s="35">
        <f t="shared" si="3"/>
        <v>-149290094</v>
      </c>
      <c r="K26" s="37">
        <f t="shared" si="4"/>
        <v>-0.17666542900357773</v>
      </c>
      <c r="L26" s="3"/>
    </row>
    <row r="27" spans="1:12" ht="15" customHeight="1" x14ac:dyDescent="0.25">
      <c r="A27" s="33" t="s">
        <v>2</v>
      </c>
      <c r="B27" s="33" t="s">
        <v>26</v>
      </c>
      <c r="C27" s="33" t="s">
        <v>2</v>
      </c>
      <c r="D27" s="34" t="s">
        <v>67</v>
      </c>
      <c r="E27" s="35">
        <v>53870358</v>
      </c>
      <c r="F27" s="35">
        <v>53870358</v>
      </c>
      <c r="G27" s="35">
        <v>26919339</v>
      </c>
      <c r="H27" s="35">
        <v>55540339</v>
      </c>
      <c r="I27" s="35">
        <v>8907840</v>
      </c>
      <c r="J27" s="35">
        <f t="shared" si="3"/>
        <v>-46632499</v>
      </c>
      <c r="K27" s="37">
        <f t="shared" si="4"/>
        <v>-0.83961495085580951</v>
      </c>
      <c r="L27" s="3"/>
    </row>
    <row r="28" spans="1:12" ht="15" customHeight="1" x14ac:dyDescent="0.25">
      <c r="A28" s="33" t="s">
        <v>2</v>
      </c>
      <c r="B28" s="33" t="s">
        <v>2</v>
      </c>
      <c r="C28" s="33" t="s">
        <v>68</v>
      </c>
      <c r="D28" s="34" t="s">
        <v>69</v>
      </c>
      <c r="E28" s="35">
        <v>53870358</v>
      </c>
      <c r="F28" s="35">
        <v>53870358</v>
      </c>
      <c r="G28" s="35">
        <v>26919339</v>
      </c>
      <c r="H28" s="35">
        <v>55540339</v>
      </c>
      <c r="I28" s="35">
        <v>8907840</v>
      </c>
      <c r="J28" s="35">
        <f t="shared" si="3"/>
        <v>-46632499</v>
      </c>
      <c r="K28" s="37">
        <f t="shared" si="4"/>
        <v>-0.83961495085580951</v>
      </c>
      <c r="L28" s="3"/>
    </row>
    <row r="29" spans="1:12" ht="15" customHeight="1" x14ac:dyDescent="0.25">
      <c r="A29" s="33" t="s">
        <v>2</v>
      </c>
      <c r="B29" s="33" t="s">
        <v>47</v>
      </c>
      <c r="C29" s="33" t="s">
        <v>2</v>
      </c>
      <c r="D29" s="34" t="s">
        <v>48</v>
      </c>
      <c r="E29" s="35">
        <v>765765130</v>
      </c>
      <c r="F29" s="35">
        <v>765765130</v>
      </c>
      <c r="G29" s="35">
        <v>331054577</v>
      </c>
      <c r="H29" s="35">
        <v>789503849</v>
      </c>
      <c r="I29" s="35">
        <v>686846254</v>
      </c>
      <c r="J29" s="35">
        <f t="shared" si="3"/>
        <v>-102657595</v>
      </c>
      <c r="K29" s="37">
        <f t="shared" si="4"/>
        <v>-0.13002798546204428</v>
      </c>
      <c r="L29" s="3"/>
    </row>
    <row r="30" spans="1:12" ht="15" customHeight="1" x14ac:dyDescent="0.25">
      <c r="A30" s="33" t="s">
        <v>2</v>
      </c>
      <c r="B30" s="33" t="s">
        <v>2</v>
      </c>
      <c r="C30" s="33" t="s">
        <v>68</v>
      </c>
      <c r="D30" s="34" t="s">
        <v>70</v>
      </c>
      <c r="E30" s="35">
        <v>660224820</v>
      </c>
      <c r="F30" s="35">
        <v>660224820</v>
      </c>
      <c r="G30" s="35">
        <v>305357665</v>
      </c>
      <c r="H30" s="35">
        <v>680691789</v>
      </c>
      <c r="I30" s="35">
        <v>566482891</v>
      </c>
      <c r="J30" s="35">
        <f t="shared" si="3"/>
        <v>-114208898</v>
      </c>
      <c r="K30" s="37">
        <f t="shared" si="4"/>
        <v>-0.16778356937107111</v>
      </c>
      <c r="L30" s="3"/>
    </row>
    <row r="31" spans="1:12" ht="15" customHeight="1" x14ac:dyDescent="0.25">
      <c r="A31" s="33" t="s">
        <v>2</v>
      </c>
      <c r="B31" s="33" t="s">
        <v>2</v>
      </c>
      <c r="C31" s="33" t="s">
        <v>49</v>
      </c>
      <c r="D31" s="34" t="s">
        <v>71</v>
      </c>
      <c r="E31" s="35">
        <v>92195841</v>
      </c>
      <c r="F31" s="35">
        <v>92195841</v>
      </c>
      <c r="G31" s="35">
        <v>25696912</v>
      </c>
      <c r="H31" s="35">
        <v>95053912</v>
      </c>
      <c r="I31" s="35">
        <v>104596558</v>
      </c>
      <c r="J31" s="35">
        <f t="shared" si="3"/>
        <v>9542646</v>
      </c>
      <c r="K31" s="37">
        <f t="shared" si="4"/>
        <v>0.10039193336934939</v>
      </c>
      <c r="L31" s="3"/>
    </row>
    <row r="32" spans="1:12" ht="15" customHeight="1" x14ac:dyDescent="0.25">
      <c r="A32" s="33" t="s">
        <v>2</v>
      </c>
      <c r="B32" s="33" t="s">
        <v>2</v>
      </c>
      <c r="C32" s="33" t="s">
        <v>72</v>
      </c>
      <c r="D32" s="34" t="s">
        <v>73</v>
      </c>
      <c r="E32" s="35">
        <v>13344469</v>
      </c>
      <c r="F32" s="35">
        <v>13344469</v>
      </c>
      <c r="G32" s="35">
        <v>0</v>
      </c>
      <c r="H32" s="35">
        <v>13758148</v>
      </c>
      <c r="I32" s="35">
        <v>15766805</v>
      </c>
      <c r="J32" s="35">
        <f t="shared" si="3"/>
        <v>2008657</v>
      </c>
      <c r="K32" s="37">
        <f t="shared" si="4"/>
        <v>0.14599762991356105</v>
      </c>
      <c r="L32" s="3"/>
    </row>
    <row r="33" spans="1:12" ht="15" customHeight="1" x14ac:dyDescent="0.25">
      <c r="A33" s="33" t="s">
        <v>74</v>
      </c>
      <c r="B33" s="33" t="s">
        <v>2</v>
      </c>
      <c r="C33" s="33" t="s">
        <v>2</v>
      </c>
      <c r="D33" s="34" t="s">
        <v>75</v>
      </c>
      <c r="E33" s="35">
        <v>10</v>
      </c>
      <c r="F33" s="35">
        <v>21478086</v>
      </c>
      <c r="G33" s="35">
        <v>0</v>
      </c>
      <c r="H33" s="35">
        <v>10</v>
      </c>
      <c r="I33" s="35">
        <v>10</v>
      </c>
      <c r="J33" s="36">
        <f t="shared" si="3"/>
        <v>0</v>
      </c>
      <c r="K33" s="37">
        <f t="shared" si="4"/>
        <v>0</v>
      </c>
      <c r="L33" s="3"/>
    </row>
    <row r="34" spans="1:12" ht="15" customHeight="1" thickBot="1" x14ac:dyDescent="0.3">
      <c r="A34" s="29" t="s">
        <v>2</v>
      </c>
      <c r="B34" s="29" t="s">
        <v>2</v>
      </c>
      <c r="C34" s="29" t="s">
        <v>2</v>
      </c>
      <c r="D34" s="30" t="s">
        <v>76</v>
      </c>
      <c r="E34" s="31">
        <v>1345044072</v>
      </c>
      <c r="F34" s="31">
        <v>1335678578</v>
      </c>
      <c r="G34" s="31">
        <v>717100464</v>
      </c>
      <c r="H34" s="31">
        <v>1386164554</v>
      </c>
      <c r="I34" s="31">
        <v>1015503726</v>
      </c>
      <c r="J34" s="31">
        <f>I34-H34</f>
        <v>-370660828</v>
      </c>
      <c r="K34" s="32">
        <f>(J34/H34)</f>
        <v>-0.26740030751067667</v>
      </c>
      <c r="L34" s="3"/>
    </row>
    <row r="35" spans="1:12" ht="15" customHeight="1" x14ac:dyDescent="0.25">
      <c r="A35" s="33" t="s">
        <v>77</v>
      </c>
      <c r="B35" s="33" t="s">
        <v>2</v>
      </c>
      <c r="C35" s="33" t="s">
        <v>2</v>
      </c>
      <c r="D35" s="34" t="s">
        <v>78</v>
      </c>
      <c r="E35" s="35">
        <v>18576953</v>
      </c>
      <c r="F35" s="35">
        <v>18267917</v>
      </c>
      <c r="G35" s="35">
        <v>11903720</v>
      </c>
      <c r="H35" s="35">
        <v>18576953</v>
      </c>
      <c r="I35" s="35">
        <v>18426177</v>
      </c>
      <c r="J35" s="35">
        <f t="shared" ref="J35:J56" si="5">I35-H35</f>
        <v>-150776</v>
      </c>
      <c r="K35" s="37">
        <f t="shared" ref="K35:K56" si="6">(J35/H35)</f>
        <v>-8.1162933447697268E-3</v>
      </c>
      <c r="L35" s="3"/>
    </row>
    <row r="36" spans="1:12" ht="15" customHeight="1" x14ac:dyDescent="0.25">
      <c r="A36" s="33" t="s">
        <v>79</v>
      </c>
      <c r="B36" s="33" t="s">
        <v>2</v>
      </c>
      <c r="C36" s="33" t="s">
        <v>2</v>
      </c>
      <c r="D36" s="34" t="s">
        <v>80</v>
      </c>
      <c r="E36" s="35">
        <v>1430479</v>
      </c>
      <c r="F36" s="35">
        <v>1430479</v>
      </c>
      <c r="G36" s="35">
        <v>854943</v>
      </c>
      <c r="H36" s="35">
        <v>1474826</v>
      </c>
      <c r="I36" s="35">
        <v>1406900</v>
      </c>
      <c r="J36" s="35">
        <f t="shared" si="5"/>
        <v>-67926</v>
      </c>
      <c r="K36" s="37">
        <f t="shared" si="6"/>
        <v>-4.6056958583588846E-2</v>
      </c>
      <c r="L36" s="3"/>
    </row>
    <row r="37" spans="1:12" ht="15" customHeight="1" x14ac:dyDescent="0.25">
      <c r="A37" s="33" t="s">
        <v>81</v>
      </c>
      <c r="B37" s="33" t="s">
        <v>2</v>
      </c>
      <c r="C37" s="33" t="s">
        <v>2</v>
      </c>
      <c r="D37" s="34" t="s">
        <v>82</v>
      </c>
      <c r="E37" s="35">
        <v>10</v>
      </c>
      <c r="F37" s="35">
        <v>10</v>
      </c>
      <c r="G37" s="35">
        <v>65898</v>
      </c>
      <c r="H37" s="35">
        <v>10</v>
      </c>
      <c r="I37" s="35">
        <v>10</v>
      </c>
      <c r="J37" s="36">
        <f t="shared" si="5"/>
        <v>0</v>
      </c>
      <c r="K37" s="37">
        <f t="shared" si="6"/>
        <v>0</v>
      </c>
      <c r="L37" s="3"/>
    </row>
    <row r="38" spans="1:12" ht="15" customHeight="1" x14ac:dyDescent="0.25">
      <c r="A38" s="33" t="s">
        <v>2</v>
      </c>
      <c r="B38" s="33" t="s">
        <v>23</v>
      </c>
      <c r="C38" s="33" t="s">
        <v>2</v>
      </c>
      <c r="D38" s="34" t="s">
        <v>83</v>
      </c>
      <c r="E38" s="35">
        <v>10</v>
      </c>
      <c r="F38" s="35">
        <v>10</v>
      </c>
      <c r="G38" s="35">
        <v>65898</v>
      </c>
      <c r="H38" s="35">
        <v>10</v>
      </c>
      <c r="I38" s="35">
        <v>10</v>
      </c>
      <c r="J38" s="36">
        <f t="shared" si="5"/>
        <v>0</v>
      </c>
      <c r="K38" s="37">
        <f t="shared" si="6"/>
        <v>0</v>
      </c>
      <c r="L38" s="3"/>
    </row>
    <row r="39" spans="1:12" ht="15" customHeight="1" x14ac:dyDescent="0.25">
      <c r="A39" s="33" t="s">
        <v>84</v>
      </c>
      <c r="B39" s="33" t="s">
        <v>2</v>
      </c>
      <c r="C39" s="33" t="s">
        <v>2</v>
      </c>
      <c r="D39" s="34" t="s">
        <v>85</v>
      </c>
      <c r="E39" s="35">
        <v>20</v>
      </c>
      <c r="F39" s="35">
        <v>20</v>
      </c>
      <c r="G39" s="35">
        <v>162342</v>
      </c>
      <c r="H39" s="35">
        <v>20</v>
      </c>
      <c r="I39" s="35">
        <v>154660</v>
      </c>
      <c r="J39" s="35">
        <f t="shared" si="5"/>
        <v>154640</v>
      </c>
      <c r="K39" s="37">
        <f t="shared" si="6"/>
        <v>7732</v>
      </c>
      <c r="L39" s="3"/>
    </row>
    <row r="40" spans="1:12" ht="15" customHeight="1" x14ac:dyDescent="0.25">
      <c r="A40" s="33" t="s">
        <v>2</v>
      </c>
      <c r="B40" s="33" t="s">
        <v>59</v>
      </c>
      <c r="C40" s="33" t="s">
        <v>2</v>
      </c>
      <c r="D40" s="34" t="s">
        <v>86</v>
      </c>
      <c r="E40" s="35">
        <v>20</v>
      </c>
      <c r="F40" s="35">
        <v>20</v>
      </c>
      <c r="G40" s="35">
        <v>162342</v>
      </c>
      <c r="H40" s="35">
        <v>20</v>
      </c>
      <c r="I40" s="35">
        <v>154660</v>
      </c>
      <c r="J40" s="35">
        <f t="shared" si="5"/>
        <v>154640</v>
      </c>
      <c r="K40" s="37">
        <f t="shared" si="6"/>
        <v>7732</v>
      </c>
      <c r="L40" s="3"/>
    </row>
    <row r="41" spans="1:12" ht="15" customHeight="1" x14ac:dyDescent="0.25">
      <c r="A41" s="33" t="s">
        <v>87</v>
      </c>
      <c r="B41" s="33" t="s">
        <v>2</v>
      </c>
      <c r="C41" s="33" t="s">
        <v>2</v>
      </c>
      <c r="D41" s="34" t="s">
        <v>88</v>
      </c>
      <c r="E41" s="35">
        <v>0</v>
      </c>
      <c r="F41" s="35">
        <v>0</v>
      </c>
      <c r="G41" s="35">
        <v>156825</v>
      </c>
      <c r="H41" s="35">
        <v>0</v>
      </c>
      <c r="I41" s="35">
        <v>0</v>
      </c>
      <c r="J41" s="36">
        <f t="shared" si="5"/>
        <v>0</v>
      </c>
      <c r="K41" s="37"/>
      <c r="L41" s="3"/>
    </row>
    <row r="42" spans="1:12" ht="15" customHeight="1" x14ac:dyDescent="0.25">
      <c r="A42" s="33"/>
      <c r="B42" s="33" t="s">
        <v>5</v>
      </c>
      <c r="C42" s="33" t="s">
        <v>2</v>
      </c>
      <c r="D42" s="34" t="s">
        <v>6</v>
      </c>
      <c r="E42" s="35"/>
      <c r="F42" s="35"/>
      <c r="G42" s="39" t="s">
        <v>9</v>
      </c>
      <c r="H42" s="35"/>
      <c r="I42" s="35"/>
      <c r="J42" s="36">
        <f t="shared" si="5"/>
        <v>0</v>
      </c>
      <c r="K42" s="37"/>
      <c r="L42" s="3"/>
    </row>
    <row r="43" spans="1:12" ht="15" customHeight="1" x14ac:dyDescent="0.25">
      <c r="A43" s="55"/>
      <c r="B43" s="55" t="s">
        <v>7</v>
      </c>
      <c r="C43" s="55" t="s">
        <v>2</v>
      </c>
      <c r="D43" s="56" t="s">
        <v>8</v>
      </c>
      <c r="E43" s="57"/>
      <c r="F43" s="57"/>
      <c r="G43" s="58" t="s">
        <v>10</v>
      </c>
      <c r="H43" s="57"/>
      <c r="I43" s="57"/>
      <c r="J43" s="59">
        <f t="shared" si="5"/>
        <v>0</v>
      </c>
      <c r="K43" s="60"/>
      <c r="L43" s="3"/>
    </row>
    <row r="44" spans="1:12" ht="15" customHeight="1" x14ac:dyDescent="0.25">
      <c r="A44" s="44" t="s">
        <v>89</v>
      </c>
      <c r="B44" s="44" t="s">
        <v>2</v>
      </c>
      <c r="C44" s="44" t="s">
        <v>2</v>
      </c>
      <c r="D44" s="45" t="s">
        <v>90</v>
      </c>
      <c r="E44" s="46">
        <v>1046543</v>
      </c>
      <c r="F44" s="46">
        <v>994216</v>
      </c>
      <c r="G44" s="46">
        <v>236247</v>
      </c>
      <c r="H44" s="46">
        <v>1078986</v>
      </c>
      <c r="I44" s="46">
        <v>969828</v>
      </c>
      <c r="J44" s="46">
        <f t="shared" si="5"/>
        <v>-109158</v>
      </c>
      <c r="K44" s="47">
        <f t="shared" si="6"/>
        <v>-0.10116720698878391</v>
      </c>
      <c r="L44" s="3"/>
    </row>
    <row r="45" spans="1:12" ht="15" customHeight="1" x14ac:dyDescent="0.25">
      <c r="A45" s="33" t="s">
        <v>2</v>
      </c>
      <c r="B45" s="33" t="s">
        <v>23</v>
      </c>
      <c r="C45" s="33" t="s">
        <v>2</v>
      </c>
      <c r="D45" s="34" t="s">
        <v>91</v>
      </c>
      <c r="E45" s="35">
        <v>26050</v>
      </c>
      <c r="F45" s="35">
        <v>26050</v>
      </c>
      <c r="G45" s="35">
        <v>0</v>
      </c>
      <c r="H45" s="35">
        <v>26858</v>
      </c>
      <c r="I45" s="35">
        <v>0</v>
      </c>
      <c r="J45" s="35">
        <f t="shared" si="5"/>
        <v>-26858</v>
      </c>
      <c r="K45" s="37">
        <f t="shared" si="6"/>
        <v>-1</v>
      </c>
      <c r="L45" s="3"/>
    </row>
    <row r="46" spans="1:12" ht="15" customHeight="1" x14ac:dyDescent="0.25">
      <c r="A46" s="33" t="s">
        <v>2</v>
      </c>
      <c r="B46" s="33" t="s">
        <v>45</v>
      </c>
      <c r="C46" s="33" t="s">
        <v>2</v>
      </c>
      <c r="D46" s="34" t="s">
        <v>92</v>
      </c>
      <c r="E46" s="35">
        <v>14781</v>
      </c>
      <c r="F46" s="35">
        <v>14781</v>
      </c>
      <c r="G46" s="35">
        <v>355</v>
      </c>
      <c r="H46" s="35">
        <v>15239</v>
      </c>
      <c r="I46" s="35">
        <v>0</v>
      </c>
      <c r="J46" s="35">
        <f t="shared" si="5"/>
        <v>-15239</v>
      </c>
      <c r="K46" s="37">
        <f t="shared" si="6"/>
        <v>-1</v>
      </c>
      <c r="L46" s="3"/>
    </row>
    <row r="47" spans="1:12" ht="15" customHeight="1" x14ac:dyDescent="0.25">
      <c r="A47" s="33" t="s">
        <v>2</v>
      </c>
      <c r="B47" s="33" t="s">
        <v>93</v>
      </c>
      <c r="C47" s="33" t="s">
        <v>2</v>
      </c>
      <c r="D47" s="34" t="s">
        <v>94</v>
      </c>
      <c r="E47" s="35">
        <v>247088</v>
      </c>
      <c r="F47" s="35">
        <v>247088</v>
      </c>
      <c r="G47" s="35">
        <v>1922</v>
      </c>
      <c r="H47" s="35">
        <v>254748</v>
      </c>
      <c r="I47" s="35">
        <v>161656</v>
      </c>
      <c r="J47" s="35">
        <f t="shared" si="5"/>
        <v>-93092</v>
      </c>
      <c r="K47" s="37">
        <f t="shared" si="6"/>
        <v>-0.36542779531144504</v>
      </c>
      <c r="L47" s="3"/>
    </row>
    <row r="48" spans="1:12" ht="15" customHeight="1" x14ac:dyDescent="0.25">
      <c r="A48" s="33" t="s">
        <v>2</v>
      </c>
      <c r="B48" s="33" t="s">
        <v>53</v>
      </c>
      <c r="C48" s="33" t="s">
        <v>2</v>
      </c>
      <c r="D48" s="34" t="s">
        <v>95</v>
      </c>
      <c r="E48" s="35">
        <v>758624</v>
      </c>
      <c r="F48" s="35">
        <v>706297</v>
      </c>
      <c r="G48" s="35">
        <v>233970</v>
      </c>
      <c r="H48" s="35">
        <v>782141</v>
      </c>
      <c r="I48" s="35">
        <v>808172</v>
      </c>
      <c r="J48" s="35">
        <f t="shared" si="5"/>
        <v>26031</v>
      </c>
      <c r="K48" s="37">
        <f t="shared" si="6"/>
        <v>3.3281722860711814E-2</v>
      </c>
      <c r="L48" s="3"/>
    </row>
    <row r="49" spans="1:12" ht="15" customHeight="1" x14ac:dyDescent="0.25">
      <c r="A49" s="33" t="s">
        <v>96</v>
      </c>
      <c r="B49" s="33" t="s">
        <v>2</v>
      </c>
      <c r="C49" s="33" t="s">
        <v>2</v>
      </c>
      <c r="D49" s="34" t="s">
        <v>97</v>
      </c>
      <c r="E49" s="35">
        <v>650420758</v>
      </c>
      <c r="F49" s="35">
        <v>604796983</v>
      </c>
      <c r="G49" s="35">
        <v>271947206</v>
      </c>
      <c r="H49" s="35">
        <v>670583802</v>
      </c>
      <c r="I49" s="35">
        <v>412296435</v>
      </c>
      <c r="J49" s="35">
        <f t="shared" si="5"/>
        <v>-258287367</v>
      </c>
      <c r="K49" s="37">
        <f t="shared" si="6"/>
        <v>-0.38516791820748453</v>
      </c>
      <c r="L49" s="3"/>
    </row>
    <row r="50" spans="1:12" ht="15" customHeight="1" x14ac:dyDescent="0.25">
      <c r="A50" s="40" t="s">
        <v>2</v>
      </c>
      <c r="B50" s="40" t="s">
        <v>47</v>
      </c>
      <c r="C50" s="40" t="s">
        <v>2</v>
      </c>
      <c r="D50" s="41" t="s">
        <v>98</v>
      </c>
      <c r="E50" s="42">
        <v>650420758</v>
      </c>
      <c r="F50" s="42">
        <v>604796983</v>
      </c>
      <c r="G50" s="42">
        <v>271947206</v>
      </c>
      <c r="H50" s="42">
        <v>670583802</v>
      </c>
      <c r="I50" s="42">
        <v>412296435</v>
      </c>
      <c r="J50" s="42">
        <f t="shared" si="5"/>
        <v>-258287367</v>
      </c>
      <c r="K50" s="43">
        <f t="shared" si="6"/>
        <v>-0.38516791820748453</v>
      </c>
      <c r="L50" s="3"/>
    </row>
    <row r="51" spans="1:12" ht="15" customHeight="1" x14ac:dyDescent="0.25">
      <c r="A51" s="44" t="s">
        <v>99</v>
      </c>
      <c r="B51" s="44" t="s">
        <v>2</v>
      </c>
      <c r="C51" s="44" t="s">
        <v>2</v>
      </c>
      <c r="D51" s="45" t="s">
        <v>100</v>
      </c>
      <c r="E51" s="46">
        <v>673569289</v>
      </c>
      <c r="F51" s="46">
        <v>672179444</v>
      </c>
      <c r="G51" s="46">
        <v>393763786</v>
      </c>
      <c r="H51" s="46">
        <v>694449937</v>
      </c>
      <c r="I51" s="46">
        <v>582249696</v>
      </c>
      <c r="J51" s="46">
        <f t="shared" si="5"/>
        <v>-112200241</v>
      </c>
      <c r="K51" s="47">
        <f t="shared" si="6"/>
        <v>-0.16156706916081123</v>
      </c>
      <c r="L51" s="3"/>
    </row>
    <row r="52" spans="1:12" ht="15" customHeight="1" x14ac:dyDescent="0.25">
      <c r="A52" s="33" t="s">
        <v>2</v>
      </c>
      <c r="B52" s="33" t="s">
        <v>26</v>
      </c>
      <c r="C52" s="33" t="s">
        <v>2</v>
      </c>
      <c r="D52" s="34" t="s">
        <v>101</v>
      </c>
      <c r="E52" s="35">
        <v>673569289</v>
      </c>
      <c r="F52" s="35">
        <v>672179444</v>
      </c>
      <c r="G52" s="35">
        <v>393763786</v>
      </c>
      <c r="H52" s="35">
        <v>694449937</v>
      </c>
      <c r="I52" s="35">
        <v>582249696</v>
      </c>
      <c r="J52" s="35">
        <f t="shared" si="5"/>
        <v>-112200241</v>
      </c>
      <c r="K52" s="37">
        <f t="shared" si="6"/>
        <v>-0.16156706916081123</v>
      </c>
      <c r="L52" s="3"/>
    </row>
    <row r="53" spans="1:12" ht="15" customHeight="1" x14ac:dyDescent="0.25">
      <c r="A53" s="33" t="s">
        <v>2</v>
      </c>
      <c r="B53" s="33" t="s">
        <v>2</v>
      </c>
      <c r="C53" s="33" t="s">
        <v>102</v>
      </c>
      <c r="D53" s="34" t="s">
        <v>103</v>
      </c>
      <c r="E53" s="35">
        <v>673569289</v>
      </c>
      <c r="F53" s="35">
        <v>672179444</v>
      </c>
      <c r="G53" s="35">
        <v>393763786</v>
      </c>
      <c r="H53" s="35">
        <v>694449937</v>
      </c>
      <c r="I53" s="35">
        <v>582249696</v>
      </c>
      <c r="J53" s="35">
        <f t="shared" si="5"/>
        <v>-112200241</v>
      </c>
      <c r="K53" s="37">
        <f t="shared" si="6"/>
        <v>-0.16156706916081123</v>
      </c>
      <c r="L53" s="3"/>
    </row>
    <row r="54" spans="1:12" ht="15" customHeight="1" x14ac:dyDescent="0.25">
      <c r="A54" s="33" t="s">
        <v>104</v>
      </c>
      <c r="B54" s="33" t="s">
        <v>2</v>
      </c>
      <c r="C54" s="33" t="s">
        <v>2</v>
      </c>
      <c r="D54" s="34" t="s">
        <v>105</v>
      </c>
      <c r="E54" s="35">
        <v>10</v>
      </c>
      <c r="F54" s="35">
        <v>38009499</v>
      </c>
      <c r="G54" s="35">
        <v>38009497</v>
      </c>
      <c r="H54" s="35">
        <v>10</v>
      </c>
      <c r="I54" s="35">
        <v>10</v>
      </c>
      <c r="J54" s="36">
        <f t="shared" si="5"/>
        <v>0</v>
      </c>
      <c r="K54" s="37">
        <f t="shared" si="6"/>
        <v>0</v>
      </c>
      <c r="L54" s="3"/>
    </row>
    <row r="55" spans="1:12" ht="15" customHeight="1" x14ac:dyDescent="0.25">
      <c r="A55" s="33" t="s">
        <v>2</v>
      </c>
      <c r="B55" s="33" t="s">
        <v>53</v>
      </c>
      <c r="C55" s="33" t="s">
        <v>2</v>
      </c>
      <c r="D55" s="34" t="s">
        <v>106</v>
      </c>
      <c r="E55" s="35">
        <v>10</v>
      </c>
      <c r="F55" s="35">
        <v>38009499</v>
      </c>
      <c r="G55" s="35">
        <v>38009497</v>
      </c>
      <c r="H55" s="35">
        <v>10</v>
      </c>
      <c r="I55" s="35">
        <v>10</v>
      </c>
      <c r="J55" s="36">
        <f t="shared" si="5"/>
        <v>0</v>
      </c>
      <c r="K55" s="37">
        <f t="shared" si="6"/>
        <v>0</v>
      </c>
      <c r="L55" s="3"/>
    </row>
    <row r="56" spans="1:12" ht="15" customHeight="1" x14ac:dyDescent="0.25">
      <c r="A56" s="33" t="s">
        <v>107</v>
      </c>
      <c r="B56" s="33" t="s">
        <v>2</v>
      </c>
      <c r="C56" s="33" t="s">
        <v>2</v>
      </c>
      <c r="D56" s="34" t="s">
        <v>108</v>
      </c>
      <c r="E56" s="35">
        <v>10</v>
      </c>
      <c r="F56" s="35">
        <v>10</v>
      </c>
      <c r="G56" s="35">
        <v>0</v>
      </c>
      <c r="H56" s="35">
        <v>10</v>
      </c>
      <c r="I56" s="35">
        <v>10</v>
      </c>
      <c r="J56" s="36">
        <f t="shared" si="5"/>
        <v>0</v>
      </c>
      <c r="K56" s="37">
        <f t="shared" si="6"/>
        <v>0</v>
      </c>
      <c r="L56" s="3"/>
    </row>
    <row r="57" spans="1:12" ht="15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3"/>
    </row>
    <row r="58" spans="1:12" ht="1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" customHeight="1" x14ac:dyDescent="0.25">
      <c r="A59" s="49" t="s">
        <v>109</v>
      </c>
      <c r="B59" s="50"/>
      <c r="C59" s="50"/>
      <c r="D59" s="50"/>
      <c r="E59" s="51">
        <v>1345044032</v>
      </c>
      <c r="F59" s="51">
        <v>1297669049</v>
      </c>
      <c r="G59" s="51">
        <v>678928625</v>
      </c>
      <c r="H59" s="51">
        <v>1386164514</v>
      </c>
      <c r="I59" s="51">
        <v>1015349046</v>
      </c>
      <c r="J59" s="51">
        <v>-370815468</v>
      </c>
      <c r="K59" s="52">
        <v>-0.26751187485672423</v>
      </c>
      <c r="L59" s="3"/>
    </row>
    <row r="60" spans="1:12" ht="15" customHeight="1" x14ac:dyDescent="0.25">
      <c r="A60" s="53" t="s">
        <v>110</v>
      </c>
      <c r="B60" s="54"/>
      <c r="C60" s="54"/>
      <c r="D60" s="54"/>
      <c r="E60" s="54"/>
      <c r="F60" s="54"/>
      <c r="G60" s="54"/>
      <c r="H60" s="54"/>
      <c r="I60" s="54"/>
      <c r="J60" s="3"/>
      <c r="K60" s="3"/>
      <c r="L60" s="3"/>
    </row>
    <row r="61" spans="1:12" ht="5.0999999999999996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7">
    <mergeCell ref="J10:J11"/>
    <mergeCell ref="K10:K11"/>
    <mergeCell ref="A7:B7"/>
    <mergeCell ref="C7:F7"/>
    <mergeCell ref="A9:A11"/>
    <mergeCell ref="B9:B11"/>
    <mergeCell ref="C9:C11"/>
    <mergeCell ref="D9:D11"/>
    <mergeCell ref="A59:D59"/>
    <mergeCell ref="A60:I60"/>
    <mergeCell ref="A6:B6"/>
    <mergeCell ref="C6:F6"/>
    <mergeCell ref="A1:I1"/>
    <mergeCell ref="A2:I2"/>
    <mergeCell ref="A3:I3"/>
    <mergeCell ref="A5:B5"/>
    <mergeCell ref="C5:F5"/>
  </mergeCells>
  <printOptions horizontalCentered="1"/>
  <pageMargins left="0.39370078740157483" right="0" top="0.39370078740157483" bottom="0" header="0" footer="0"/>
  <pageSetup scale="66" fitToHeight="2" orientation="landscape" r:id="rId1"/>
  <rowBreaks count="1" manualBreakCount="1">
    <brk id="5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120301</vt:lpstr>
      <vt:lpstr>'120301'!Área_de_impresión</vt:lpstr>
      <vt:lpstr>'120301'!JR_PAGE_ANCHOR_2_1</vt:lpstr>
      <vt:lpstr>'120301'!Títulos_a_imprimir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Martin Ortega C</cp:lastModifiedBy>
  <cp:lastPrinted>2025-09-29T13:08:49Z</cp:lastPrinted>
  <dcterms:created xsi:type="dcterms:W3CDTF">2025-09-25T21:18:16Z</dcterms:created>
  <dcterms:modified xsi:type="dcterms:W3CDTF">2025-09-29T13:09:27Z</dcterms:modified>
</cp:coreProperties>
</file>