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6 - MOP 2025\FORMULACION 2026\6 Proyecto de Ley\Carpeta Congreso\Comparativo Analitico (7 Columnas)\"/>
    </mc:Choice>
  </mc:AlternateContent>
  <xr:revisionPtr revIDLastSave="0" documentId="13_ncr:1_{01A84FFF-2282-4CB3-A915-7B8B1819F24B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206 " sheetId="1" r:id="rId1"/>
  </sheets>
  <definedNames>
    <definedName name="_xlnm.Print_Area" localSheetId="0">'120206 '!$A$1:$K$62</definedName>
    <definedName name="JR_PAGE_ANCHOR_2_1" localSheetId="0">'120206 '!$A$1</definedName>
    <definedName name="_xlnm.Print_Titles" localSheetId="0">'120206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K33" i="1" s="1"/>
  <c r="J20" i="1"/>
  <c r="J19" i="1"/>
  <c r="J57" i="1"/>
  <c r="K57" i="1" s="1"/>
  <c r="J56" i="1"/>
  <c r="K56" i="1" s="1"/>
  <c r="J55" i="1"/>
  <c r="K55" i="1" s="1"/>
  <c r="J54" i="1"/>
  <c r="K54" i="1" s="1"/>
  <c r="J53" i="1"/>
  <c r="K53" i="1" s="1"/>
  <c r="J49" i="1"/>
  <c r="K49" i="1" s="1"/>
  <c r="J48" i="1"/>
  <c r="K48" i="1" s="1"/>
  <c r="J38" i="1"/>
  <c r="K38" i="1" s="1"/>
  <c r="J37" i="1"/>
  <c r="K37" i="1" s="1"/>
  <c r="J29" i="1"/>
  <c r="J28" i="1"/>
  <c r="J26" i="1"/>
  <c r="J25" i="1"/>
  <c r="J24" i="1"/>
  <c r="J23" i="1"/>
  <c r="J15" i="1"/>
  <c r="K15" i="1" s="1"/>
  <c r="J14" i="1"/>
  <c r="K14" i="1" s="1"/>
  <c r="J13" i="1"/>
  <c r="K13" i="1" s="1"/>
  <c r="J52" i="1"/>
  <c r="K52" i="1" s="1"/>
  <c r="J51" i="1"/>
  <c r="K51" i="1" s="1"/>
  <c r="J50" i="1"/>
  <c r="K50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6" i="1"/>
  <c r="K36" i="1" s="1"/>
  <c r="J35" i="1"/>
  <c r="K35" i="1" s="1"/>
  <c r="J34" i="1"/>
  <c r="K34" i="1" s="1"/>
  <c r="J32" i="1"/>
  <c r="K32" i="1" s="1"/>
  <c r="J31" i="1"/>
  <c r="K31" i="1" s="1"/>
  <c r="J30" i="1"/>
  <c r="K30" i="1" s="1"/>
  <c r="J27" i="1"/>
  <c r="J22" i="1"/>
  <c r="K22" i="1" s="1"/>
  <c r="J21" i="1"/>
  <c r="K21" i="1" s="1"/>
  <c r="J18" i="1"/>
  <c r="K18" i="1" s="1"/>
  <c r="J17" i="1"/>
  <c r="K17" i="1" s="1"/>
  <c r="J16" i="1"/>
  <c r="K16" i="1" s="1"/>
  <c r="J12" i="1"/>
  <c r="K12" i="1" s="1"/>
</calcChain>
</file>

<file path=xl/sharedStrings.xml><?xml version="1.0" encoding="utf-8"?>
<sst xmlns="http://schemas.openxmlformats.org/spreadsheetml/2006/main" count="227" uniqueCount="115">
  <si>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</si>
  <si>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</si>
  <si>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</si>
  <si>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</si>
  <si>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</si>
  <si>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</si>
  <si>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</si>
  <si>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</si>
  <si>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</si>
  <si>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GENERAL DE OBRAS PÚBLICAS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</si>
  <si>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</si>
  <si>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</si>
  <si>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</si>
  <si>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</si>
  <si>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</si>
  <si>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</si>
  <si>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</si>
  <si>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</si>
  <si>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</si>
  <si>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</si>
  <si>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</si>
  <si>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</si>
  <si>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</si>
  <si>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</si>
  <si>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</si>
  <si>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</si>
  <si>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</si>
  <si>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LEY DE PPTOS AÑO 2025 (Inicial + Reajuste + Leyes Especiales) 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</si>
  <si>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</si>
  <si>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</si>
  <si>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</si>
  <si>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</si>
  <si>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</si>
  <si>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</si>
  <si>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</si>
  <si>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</si>
  <si>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</si>
  <si>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</si>
  <si>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</si>
  <si>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</si>
  <si>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</si>
  <si>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</si>
  <si>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</si>
  <si>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</si>
  <si>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</si>
  <si>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</si>
  <si>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</si>
  <si>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</si>
  <si>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</si>
  <si>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</si>
  <si>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</si>
  <si>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</si>
  <si>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</si>
  <si>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</si>
  <si>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</si>
  <si>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</si>
  <si>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</si>
  <si>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</si>
  <si>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</si>
  <si>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</si>
  <si>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300</t>
    </r>
  </si>
  <si>
    <r>
      <rPr>
        <sz val="10"/>
        <rFont val="Times New Roman"/>
        <family val="1"/>
      </rPr>
      <t>De Programa de Infraestructura para el  Buen Vivir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</si>
  <si>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</si>
  <si>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</si>
  <si>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</si>
  <si>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</si>
  <si>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</si>
  <si>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</si>
  <si>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</si>
  <si>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</si>
  <si>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</si>
  <si>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</si>
  <si>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</si>
  <si>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</si>
  <si>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</si>
  <si>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</si>
  <si>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</si>
  <si>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</si>
  <si>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</si>
  <si>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</si>
  <si>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</si>
  <si>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Otros Activos no Financieros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</si>
  <si>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</si>
  <si>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</si>
  <si>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Estudios Básicos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</si>
  <si>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</si>
  <si>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</si>
  <si>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PRÉSTAMOS</t>
    </r>
  </si>
  <si>
    <r>
      <rPr>
        <sz val="10"/>
        <rFont val="Times New Roman"/>
        <family val="1"/>
      </rPr>
      <t>Por Anticipos a Contratistas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</si>
  <si>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</si>
  <si>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</si>
  <si>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</si>
  <si>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</si>
  <si>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</si>
  <si>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</si>
  <si>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</si>
  <si>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>DIRECCIÓN DE OBRAS PORTUARIAS</t>
    </r>
  </si>
  <si>
    <r>
      <rPr>
        <sz val="10"/>
        <rFont val="Times New Roman"/>
        <family val="1"/>
      </rPr>
      <t>500</t>
    </r>
  </si>
  <si>
    <r>
      <rPr>
        <sz val="10"/>
        <rFont val="Times New Roman"/>
        <family val="1"/>
      </rPr>
      <t>Bahia Fildes - Armada de Chile</t>
    </r>
  </si>
  <si>
    <t>03</t>
  </si>
  <si>
    <t>Vehículos</t>
  </si>
  <si>
    <t>05</t>
  </si>
  <si>
    <t>Máquinas y Equipos</t>
  </si>
  <si>
    <t>06</t>
  </si>
  <si>
    <t>Equipos Informáticos</t>
  </si>
  <si>
    <t>Por Anticipos a Contratistas</t>
  </si>
  <si>
    <t>10</t>
  </si>
  <si>
    <t>Ingresos por Percibir</t>
  </si>
  <si>
    <t>27.200</t>
  </si>
  <si>
    <t>180</t>
  </si>
  <si>
    <t>220</t>
  </si>
  <si>
    <t>1.487.918</t>
  </si>
  <si>
    <t>448.864</t>
  </si>
  <si>
    <t>Variación 
monto $ 
(5) - (4)</t>
  </si>
  <si>
    <t xml:space="preserve">   Variación 
%   
 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</si>
</sst>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left" vertical="top" wrapText="1"/>
    </xf>
    <xf numFmtId="3" fontId="5" fillId="2" borderId="13" xfId="0" applyNumberFormat="1" applyFont="1" applyFill="1" applyBorder="1" applyAlignment="1">
      <alignment horizontal="right" vertical="top" wrapText="1"/>
    </xf>
    <xf numFmtId="164" fontId="5" fillId="2" borderId="13" xfId="0" applyNumberFormat="1" applyFont="1" applyFill="1" applyBorder="1" applyAlignment="1">
      <alignment horizontal="right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left" vertical="top" wrapText="1"/>
    </xf>
    <xf numFmtId="3" fontId="5" fillId="2" borderId="12" xfId="0" applyNumberFormat="1" applyFont="1" applyFill="1" applyBorder="1" applyAlignment="1">
      <alignment horizontal="right" vertical="top" wrapText="1"/>
    </xf>
    <xf numFmtId="164" fontId="5" fillId="2" borderId="12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4545-19C2-43A8-9E5C-70073C03019F}">
  <sheetPr>
    <outlinePr summaryBelow="0"/>
    <pageSetUpPr fitToPage="1"/>
  </sheetPr>
  <dimension ref="A1:L63"/>
  <sheetViews>
    <sheetView tabSelected="1" topLeftCell="A3" workbookViewId="0">
      <selection activeCell="J10" sqref="J10:K1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3.28515625" customWidth="1"/>
    <col min="6" max="6" width="17.7109375" customWidth="1"/>
    <col min="7" max="7" width="14.42578125" customWidth="1"/>
    <col min="8" max="8" width="14" customWidth="1"/>
    <col min="9" max="9" width="14.85546875" customWidth="1"/>
    <col min="10" max="10" width="15" customWidth="1"/>
    <col min="11" max="11" width="13.28515625" customWidth="1"/>
    <col min="12" max="12" width="5.42578125" customWidth="1"/>
  </cols>
  <sheetData>
    <row r="1" spans="1:12" ht="17.100000000000001" customHeight="1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1"/>
      <c r="K1" s="1"/>
      <c r="L1" s="1"/>
    </row>
    <row r="2" spans="1:12" ht="17.100000000000001" customHeight="1" x14ac:dyDescent="0.2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1"/>
      <c r="K2" s="1"/>
      <c r="L2" s="1"/>
    </row>
    <row r="3" spans="1:12" ht="15" customHeight="1" x14ac:dyDescent="0.25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9" t="s">
        <v>4</v>
      </c>
      <c r="B5" s="40"/>
      <c r="C5" s="41" t="s">
        <v>5</v>
      </c>
      <c r="D5" s="42"/>
      <c r="E5" s="42"/>
      <c r="F5" s="42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7" t="s">
        <v>8</v>
      </c>
      <c r="B6" s="28"/>
      <c r="C6" s="29" t="s">
        <v>9</v>
      </c>
      <c r="D6" s="30"/>
      <c r="E6" s="30"/>
      <c r="F6" s="30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3" t="s">
        <v>12</v>
      </c>
      <c r="B7" s="44"/>
      <c r="C7" s="45" t="s">
        <v>96</v>
      </c>
      <c r="D7" s="46"/>
      <c r="E7" s="46"/>
      <c r="F7" s="46"/>
      <c r="G7" s="1"/>
      <c r="H7" s="2" t="s">
        <v>13</v>
      </c>
      <c r="I7" s="2" t="s">
        <v>40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thickBot="1" x14ac:dyDescent="0.3">
      <c r="A9" s="47" t="s">
        <v>16</v>
      </c>
      <c r="B9" s="47" t="s">
        <v>17</v>
      </c>
      <c r="C9" s="47" t="s">
        <v>18</v>
      </c>
      <c r="D9" s="47" t="s">
        <v>19</v>
      </c>
      <c r="E9" s="4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1"/>
    </row>
    <row r="10" spans="1:12" ht="80.099999999999994" customHeight="1" thickBot="1" x14ac:dyDescent="0.3">
      <c r="A10" s="48"/>
      <c r="B10" s="48"/>
      <c r="C10" s="48"/>
      <c r="D10" s="48"/>
      <c r="E10" s="5" t="s">
        <v>27</v>
      </c>
      <c r="F10" s="5" t="s">
        <v>28</v>
      </c>
      <c r="G10" s="5" t="s">
        <v>29</v>
      </c>
      <c r="H10" s="5" t="s">
        <v>27</v>
      </c>
      <c r="I10" s="5" t="s">
        <v>30</v>
      </c>
      <c r="J10" s="49" t="s">
        <v>113</v>
      </c>
      <c r="K10" s="49" t="s">
        <v>114</v>
      </c>
      <c r="L10" s="1"/>
    </row>
    <row r="11" spans="1:12" ht="19.5" customHeight="1" thickBot="1" x14ac:dyDescent="0.3">
      <c r="A11" s="48"/>
      <c r="B11" s="48"/>
      <c r="C11" s="48"/>
      <c r="D11" s="48"/>
      <c r="E11" s="6" t="s">
        <v>31</v>
      </c>
      <c r="F11" s="6" t="s">
        <v>31</v>
      </c>
      <c r="G11" s="6" t="s">
        <v>31</v>
      </c>
      <c r="H11" s="6" t="s">
        <v>32</v>
      </c>
      <c r="I11" s="6" t="s">
        <v>32</v>
      </c>
      <c r="J11" s="50"/>
      <c r="K11" s="50"/>
      <c r="L11" s="1"/>
    </row>
    <row r="12" spans="1:12" ht="15" customHeight="1" thickBot="1" x14ac:dyDescent="0.3">
      <c r="A12" s="7" t="s">
        <v>33</v>
      </c>
      <c r="B12" s="7" t="s">
        <v>33</v>
      </c>
      <c r="C12" s="7" t="s">
        <v>33</v>
      </c>
      <c r="D12" s="8" t="s">
        <v>34</v>
      </c>
      <c r="E12" s="9">
        <v>142565580</v>
      </c>
      <c r="F12" s="9">
        <v>176974788</v>
      </c>
      <c r="G12" s="9">
        <v>73692897</v>
      </c>
      <c r="H12" s="9">
        <v>146636766</v>
      </c>
      <c r="I12" s="9">
        <v>126706233</v>
      </c>
      <c r="J12" s="9">
        <f>I12-H12</f>
        <v>-19930533</v>
      </c>
      <c r="K12" s="10">
        <f>(J12/H12)</f>
        <v>-0.13591770702308043</v>
      </c>
      <c r="L12" s="1"/>
    </row>
    <row r="13" spans="1:12" ht="15" customHeight="1" x14ac:dyDescent="0.25">
      <c r="A13" s="11" t="s">
        <v>35</v>
      </c>
      <c r="B13" s="11" t="s">
        <v>33</v>
      </c>
      <c r="C13" s="11" t="s">
        <v>33</v>
      </c>
      <c r="D13" s="12" t="s">
        <v>36</v>
      </c>
      <c r="E13" s="13">
        <v>10</v>
      </c>
      <c r="F13" s="13">
        <v>10</v>
      </c>
      <c r="G13" s="13">
        <v>12789</v>
      </c>
      <c r="H13" s="13">
        <v>10</v>
      </c>
      <c r="I13" s="13">
        <v>10</v>
      </c>
      <c r="J13" s="14">
        <f t="shared" ref="J13:J15" si="0">I13-H13</f>
        <v>0</v>
      </c>
      <c r="K13" s="15">
        <f t="shared" ref="K13:K15" si="1">(J13/H13)</f>
        <v>0</v>
      </c>
      <c r="L13" s="1"/>
    </row>
    <row r="14" spans="1:12" ht="15" customHeight="1" x14ac:dyDescent="0.25">
      <c r="A14" s="11" t="s">
        <v>33</v>
      </c>
      <c r="B14" s="11" t="s">
        <v>11</v>
      </c>
      <c r="C14" s="11" t="s">
        <v>33</v>
      </c>
      <c r="D14" s="12" t="s">
        <v>37</v>
      </c>
      <c r="E14" s="13">
        <v>10</v>
      </c>
      <c r="F14" s="13">
        <v>10</v>
      </c>
      <c r="G14" s="13">
        <v>12789</v>
      </c>
      <c r="H14" s="13">
        <v>10</v>
      </c>
      <c r="I14" s="13">
        <v>10</v>
      </c>
      <c r="J14" s="14">
        <f t="shared" si="0"/>
        <v>0</v>
      </c>
      <c r="K14" s="15">
        <f t="shared" si="1"/>
        <v>0</v>
      </c>
      <c r="L14" s="1"/>
    </row>
    <row r="15" spans="1:12" ht="15" customHeight="1" x14ac:dyDescent="0.25">
      <c r="A15" s="11" t="s">
        <v>33</v>
      </c>
      <c r="B15" s="11" t="s">
        <v>33</v>
      </c>
      <c r="C15" s="11" t="s">
        <v>38</v>
      </c>
      <c r="D15" s="12" t="s">
        <v>39</v>
      </c>
      <c r="E15" s="13">
        <v>10</v>
      </c>
      <c r="F15" s="13">
        <v>10</v>
      </c>
      <c r="G15" s="13">
        <v>12789</v>
      </c>
      <c r="H15" s="13">
        <v>10</v>
      </c>
      <c r="I15" s="13">
        <v>10</v>
      </c>
      <c r="J15" s="14">
        <f t="shared" si="0"/>
        <v>0</v>
      </c>
      <c r="K15" s="15">
        <f t="shared" si="1"/>
        <v>0</v>
      </c>
      <c r="L15" s="1"/>
    </row>
    <row r="16" spans="1:12" ht="15" customHeight="1" x14ac:dyDescent="0.25">
      <c r="A16" s="11" t="s">
        <v>40</v>
      </c>
      <c r="B16" s="11" t="s">
        <v>33</v>
      </c>
      <c r="C16" s="11" t="s">
        <v>33</v>
      </c>
      <c r="D16" s="12" t="s">
        <v>41</v>
      </c>
      <c r="E16" s="13">
        <v>10510</v>
      </c>
      <c r="F16" s="13">
        <v>10510</v>
      </c>
      <c r="G16" s="13">
        <v>8189</v>
      </c>
      <c r="H16" s="13">
        <v>10836</v>
      </c>
      <c r="I16" s="13">
        <v>11386</v>
      </c>
      <c r="J16" s="13">
        <f t="shared" ref="J16:J22" si="2">I16-H16</f>
        <v>550</v>
      </c>
      <c r="K16" s="15">
        <f>(J16/H16)</f>
        <v>5.075673680324843E-2</v>
      </c>
      <c r="L16" s="1"/>
    </row>
    <row r="17" spans="1:12" ht="15" customHeight="1" x14ac:dyDescent="0.25">
      <c r="A17" s="11" t="s">
        <v>43</v>
      </c>
      <c r="B17" s="11" t="s">
        <v>33</v>
      </c>
      <c r="C17" s="11" t="s">
        <v>33</v>
      </c>
      <c r="D17" s="12" t="s">
        <v>44</v>
      </c>
      <c r="E17" s="13">
        <v>131089</v>
      </c>
      <c r="F17" s="13">
        <v>131089</v>
      </c>
      <c r="G17" s="13">
        <v>438310</v>
      </c>
      <c r="H17" s="13">
        <v>135153</v>
      </c>
      <c r="I17" s="13">
        <v>378704</v>
      </c>
      <c r="J17" s="13">
        <f t="shared" si="2"/>
        <v>243551</v>
      </c>
      <c r="K17" s="15">
        <f>(J17/H17)</f>
        <v>1.8020391704216703</v>
      </c>
      <c r="L17" s="1"/>
    </row>
    <row r="18" spans="1:12" ht="15" customHeight="1" x14ac:dyDescent="0.25">
      <c r="A18" s="11" t="s">
        <v>33</v>
      </c>
      <c r="B18" s="11" t="s">
        <v>45</v>
      </c>
      <c r="C18" s="11" t="s">
        <v>33</v>
      </c>
      <c r="D18" s="12" t="s">
        <v>46</v>
      </c>
      <c r="E18" s="13">
        <v>131089</v>
      </c>
      <c r="F18" s="13">
        <v>131089</v>
      </c>
      <c r="G18" s="13">
        <v>102560</v>
      </c>
      <c r="H18" s="13">
        <v>135153</v>
      </c>
      <c r="I18" s="13">
        <v>162419</v>
      </c>
      <c r="J18" s="13">
        <f t="shared" si="2"/>
        <v>27266</v>
      </c>
      <c r="K18" s="15">
        <f>(J18/H18)</f>
        <v>0.20174172974332794</v>
      </c>
      <c r="L18" s="1"/>
    </row>
    <row r="19" spans="1:12" ht="15" customHeight="1" x14ac:dyDescent="0.25">
      <c r="A19" s="11" t="s">
        <v>33</v>
      </c>
      <c r="B19" s="11" t="s">
        <v>11</v>
      </c>
      <c r="C19" s="11" t="s">
        <v>33</v>
      </c>
      <c r="D19" s="12" t="s">
        <v>47</v>
      </c>
      <c r="E19" s="13">
        <v>0</v>
      </c>
      <c r="F19" s="13">
        <v>0</v>
      </c>
      <c r="G19" s="13">
        <v>258523</v>
      </c>
      <c r="H19" s="13">
        <v>0</v>
      </c>
      <c r="I19" s="13">
        <v>0</v>
      </c>
      <c r="J19" s="13">
        <f t="shared" si="2"/>
        <v>0</v>
      </c>
      <c r="K19" s="15"/>
      <c r="L19" s="1"/>
    </row>
    <row r="20" spans="1:12" ht="15" customHeight="1" x14ac:dyDescent="0.25">
      <c r="A20" s="11" t="s">
        <v>33</v>
      </c>
      <c r="B20" s="11" t="s">
        <v>48</v>
      </c>
      <c r="C20" s="11" t="s">
        <v>33</v>
      </c>
      <c r="D20" s="12" t="s">
        <v>49</v>
      </c>
      <c r="E20" s="13">
        <v>0</v>
      </c>
      <c r="F20" s="13">
        <v>0</v>
      </c>
      <c r="G20" s="13">
        <v>77227</v>
      </c>
      <c r="H20" s="13">
        <v>0</v>
      </c>
      <c r="I20" s="13">
        <v>216285</v>
      </c>
      <c r="J20" s="13">
        <f t="shared" si="2"/>
        <v>216285</v>
      </c>
      <c r="K20" s="15"/>
      <c r="L20" s="1"/>
    </row>
    <row r="21" spans="1:12" ht="15" customHeight="1" x14ac:dyDescent="0.25">
      <c r="A21" s="11" t="s">
        <v>50</v>
      </c>
      <c r="B21" s="11" t="s">
        <v>33</v>
      </c>
      <c r="C21" s="11" t="s">
        <v>33</v>
      </c>
      <c r="D21" s="12" t="s">
        <v>51</v>
      </c>
      <c r="E21" s="13">
        <v>131387209</v>
      </c>
      <c r="F21" s="13">
        <v>151556729</v>
      </c>
      <c r="G21" s="13">
        <v>65556986</v>
      </c>
      <c r="H21" s="13">
        <v>135111866</v>
      </c>
      <c r="I21" s="13">
        <v>119536574</v>
      </c>
      <c r="J21" s="13">
        <f t="shared" si="2"/>
        <v>-15575292</v>
      </c>
      <c r="K21" s="15">
        <f>(J21/H21)</f>
        <v>-0.11527701053288687</v>
      </c>
      <c r="L21" s="1"/>
    </row>
    <row r="22" spans="1:12" ht="15" customHeight="1" x14ac:dyDescent="0.25">
      <c r="A22" s="11" t="s">
        <v>33</v>
      </c>
      <c r="B22" s="11" t="s">
        <v>45</v>
      </c>
      <c r="C22" s="11" t="s">
        <v>33</v>
      </c>
      <c r="D22" s="12" t="s">
        <v>52</v>
      </c>
      <c r="E22" s="13">
        <v>131387209</v>
      </c>
      <c r="F22" s="13">
        <v>151556729</v>
      </c>
      <c r="G22" s="13">
        <v>65556986</v>
      </c>
      <c r="H22" s="13">
        <v>135111866</v>
      </c>
      <c r="I22" s="13">
        <v>119536574</v>
      </c>
      <c r="J22" s="13">
        <f t="shared" si="2"/>
        <v>-15575292</v>
      </c>
      <c r="K22" s="15">
        <f>(J22/H22)</f>
        <v>-0.11527701053288687</v>
      </c>
      <c r="L22" s="1"/>
    </row>
    <row r="23" spans="1:12" ht="15" customHeight="1" x14ac:dyDescent="0.25">
      <c r="A23" s="11" t="s">
        <v>53</v>
      </c>
      <c r="B23" s="11" t="s">
        <v>33</v>
      </c>
      <c r="C23" s="11" t="s">
        <v>33</v>
      </c>
      <c r="D23" s="12" t="s">
        <v>54</v>
      </c>
      <c r="E23" s="13">
        <v>0</v>
      </c>
      <c r="F23" s="13">
        <v>0</v>
      </c>
      <c r="G23" s="13">
        <v>27600</v>
      </c>
      <c r="H23" s="13">
        <v>0</v>
      </c>
      <c r="I23" s="13">
        <v>0</v>
      </c>
      <c r="J23" s="14">
        <f t="shared" ref="J23:J26" si="3">I23-H23</f>
        <v>0</v>
      </c>
      <c r="K23" s="15"/>
      <c r="L23" s="1"/>
    </row>
    <row r="24" spans="1:12" ht="15" customHeight="1" x14ac:dyDescent="0.25">
      <c r="A24" s="11"/>
      <c r="B24" s="11" t="s">
        <v>99</v>
      </c>
      <c r="C24" s="11" t="s">
        <v>33</v>
      </c>
      <c r="D24" s="12" t="s">
        <v>100</v>
      </c>
      <c r="E24" s="13">
        <v>0</v>
      </c>
      <c r="F24" s="13">
        <v>0</v>
      </c>
      <c r="G24" s="13" t="s">
        <v>108</v>
      </c>
      <c r="H24" s="13">
        <v>0</v>
      </c>
      <c r="I24" s="13"/>
      <c r="J24" s="14">
        <f t="shared" si="3"/>
        <v>0</v>
      </c>
      <c r="K24" s="15"/>
      <c r="L24" s="1"/>
    </row>
    <row r="25" spans="1:12" ht="15" customHeight="1" x14ac:dyDescent="0.25">
      <c r="A25" s="11"/>
      <c r="B25" s="11" t="s">
        <v>101</v>
      </c>
      <c r="C25" s="11" t="s">
        <v>33</v>
      </c>
      <c r="D25" s="12" t="s">
        <v>102</v>
      </c>
      <c r="E25" s="13">
        <v>0</v>
      </c>
      <c r="F25" s="13">
        <v>0</v>
      </c>
      <c r="G25" s="13" t="s">
        <v>109</v>
      </c>
      <c r="H25" s="13">
        <v>0</v>
      </c>
      <c r="I25" s="13"/>
      <c r="J25" s="14">
        <f t="shared" si="3"/>
        <v>0</v>
      </c>
      <c r="K25" s="15"/>
      <c r="L25" s="1"/>
    </row>
    <row r="26" spans="1:12" ht="15" customHeight="1" x14ac:dyDescent="0.25">
      <c r="A26" s="11"/>
      <c r="B26" s="11" t="s">
        <v>103</v>
      </c>
      <c r="C26" s="11" t="s">
        <v>33</v>
      </c>
      <c r="D26" s="12" t="s">
        <v>104</v>
      </c>
      <c r="E26" s="13">
        <v>0</v>
      </c>
      <c r="F26" s="13">
        <v>0</v>
      </c>
      <c r="G26" s="13" t="s">
        <v>110</v>
      </c>
      <c r="H26" s="13">
        <v>0</v>
      </c>
      <c r="I26" s="13"/>
      <c r="J26" s="14">
        <f t="shared" si="3"/>
        <v>0</v>
      </c>
      <c r="K26" s="15"/>
      <c r="L26" s="1"/>
    </row>
    <row r="27" spans="1:12" ht="15" customHeight="1" x14ac:dyDescent="0.25">
      <c r="A27" s="11" t="s">
        <v>7</v>
      </c>
      <c r="B27" s="11" t="s">
        <v>33</v>
      </c>
      <c r="C27" s="11" t="s">
        <v>33</v>
      </c>
      <c r="D27" s="12" t="s">
        <v>57</v>
      </c>
      <c r="E27" s="13">
        <v>0</v>
      </c>
      <c r="F27" s="13">
        <v>0</v>
      </c>
      <c r="G27" s="13">
        <v>1936782</v>
      </c>
      <c r="H27" s="13">
        <v>0</v>
      </c>
      <c r="I27" s="13">
        <v>65323</v>
      </c>
      <c r="J27" s="13">
        <f t="shared" ref="J27:J38" si="4">I27-H27</f>
        <v>65323</v>
      </c>
      <c r="K27" s="15" t="s">
        <v>33</v>
      </c>
      <c r="L27" s="1"/>
    </row>
    <row r="28" spans="1:12" ht="15" customHeight="1" x14ac:dyDescent="0.25">
      <c r="A28" s="11"/>
      <c r="B28" s="11" t="s">
        <v>103</v>
      </c>
      <c r="C28" s="11" t="s">
        <v>33</v>
      </c>
      <c r="D28" s="12" t="s">
        <v>105</v>
      </c>
      <c r="E28" s="13">
        <v>0</v>
      </c>
      <c r="F28" s="13">
        <v>0</v>
      </c>
      <c r="G28" s="13" t="s">
        <v>111</v>
      </c>
      <c r="H28" s="13">
        <v>0</v>
      </c>
      <c r="I28" s="13">
        <v>10</v>
      </c>
      <c r="J28" s="13">
        <f t="shared" si="4"/>
        <v>10</v>
      </c>
      <c r="K28" s="15"/>
      <c r="L28" s="1"/>
    </row>
    <row r="29" spans="1:12" ht="15" customHeight="1" x14ac:dyDescent="0.25">
      <c r="A29" s="11"/>
      <c r="B29" s="11" t="s">
        <v>106</v>
      </c>
      <c r="C29" s="11" t="s">
        <v>33</v>
      </c>
      <c r="D29" s="12" t="s">
        <v>107</v>
      </c>
      <c r="E29" s="13">
        <v>0</v>
      </c>
      <c r="F29" s="13">
        <v>0</v>
      </c>
      <c r="G29" s="13" t="s">
        <v>112</v>
      </c>
      <c r="H29" s="13">
        <v>0</v>
      </c>
      <c r="I29" s="13">
        <v>65313</v>
      </c>
      <c r="J29" s="13">
        <f t="shared" si="4"/>
        <v>65313</v>
      </c>
      <c r="K29" s="15"/>
      <c r="L29" s="1"/>
    </row>
    <row r="30" spans="1:12" ht="15" customHeight="1" x14ac:dyDescent="0.25">
      <c r="A30" s="11" t="s">
        <v>58</v>
      </c>
      <c r="B30" s="11" t="s">
        <v>33</v>
      </c>
      <c r="C30" s="11" t="s">
        <v>33</v>
      </c>
      <c r="D30" s="12" t="s">
        <v>59</v>
      </c>
      <c r="E30" s="13">
        <v>11036752</v>
      </c>
      <c r="F30" s="13">
        <v>11036752</v>
      </c>
      <c r="G30" s="13">
        <v>5712241</v>
      </c>
      <c r="H30" s="13">
        <v>11378891</v>
      </c>
      <c r="I30" s="13">
        <v>6714226</v>
      </c>
      <c r="J30" s="13">
        <f t="shared" si="4"/>
        <v>-4664665</v>
      </c>
      <c r="K30" s="15">
        <f t="shared" ref="K30:K38" si="5">(J30/H30)</f>
        <v>-0.40994021297857586</v>
      </c>
      <c r="L30" s="1"/>
    </row>
    <row r="31" spans="1:12" ht="15" customHeight="1" x14ac:dyDescent="0.25">
      <c r="A31" s="11" t="s">
        <v>33</v>
      </c>
      <c r="B31" s="11" t="s">
        <v>11</v>
      </c>
      <c r="C31" s="11" t="s">
        <v>33</v>
      </c>
      <c r="D31" s="12" t="s">
        <v>37</v>
      </c>
      <c r="E31" s="13">
        <v>11036752</v>
      </c>
      <c r="F31" s="13">
        <v>11036752</v>
      </c>
      <c r="G31" s="13">
        <v>5712241</v>
      </c>
      <c r="H31" s="13">
        <v>11378891</v>
      </c>
      <c r="I31" s="13">
        <v>6714226</v>
      </c>
      <c r="J31" s="13">
        <f t="shared" si="4"/>
        <v>-4664665</v>
      </c>
      <c r="K31" s="15">
        <f t="shared" si="5"/>
        <v>-0.40994021297857586</v>
      </c>
      <c r="L31" s="1"/>
    </row>
    <row r="32" spans="1:12" ht="15" customHeight="1" x14ac:dyDescent="0.25">
      <c r="A32" s="11" t="s">
        <v>33</v>
      </c>
      <c r="B32" s="11" t="s">
        <v>33</v>
      </c>
      <c r="C32" s="11" t="s">
        <v>60</v>
      </c>
      <c r="D32" s="12" t="s">
        <v>61</v>
      </c>
      <c r="E32" s="13">
        <v>11036752</v>
      </c>
      <c r="F32" s="13">
        <v>11036752</v>
      </c>
      <c r="G32" s="13">
        <v>5712241</v>
      </c>
      <c r="H32" s="13">
        <v>11378891</v>
      </c>
      <c r="I32" s="13">
        <v>6714226</v>
      </c>
      <c r="J32" s="13">
        <f t="shared" si="4"/>
        <v>-4664665</v>
      </c>
      <c r="K32" s="15">
        <f t="shared" si="5"/>
        <v>-0.40994021297857586</v>
      </c>
      <c r="L32" s="1"/>
    </row>
    <row r="33" spans="1:12" ht="15" customHeight="1" x14ac:dyDescent="0.25">
      <c r="A33" s="11" t="s">
        <v>62</v>
      </c>
      <c r="B33" s="11" t="s">
        <v>33</v>
      </c>
      <c r="C33" s="11" t="s">
        <v>33</v>
      </c>
      <c r="D33" s="12" t="s">
        <v>63</v>
      </c>
      <c r="E33" s="13">
        <v>10</v>
      </c>
      <c r="F33" s="13">
        <v>14239698</v>
      </c>
      <c r="G33" s="13">
        <v>0</v>
      </c>
      <c r="H33" s="13">
        <v>10</v>
      </c>
      <c r="I33" s="13">
        <v>10</v>
      </c>
      <c r="J33" s="13">
        <f t="shared" si="4"/>
        <v>0</v>
      </c>
      <c r="K33" s="15">
        <f t="shared" si="5"/>
        <v>0</v>
      </c>
      <c r="L33" s="1"/>
    </row>
    <row r="34" spans="1:12" ht="15" customHeight="1" thickBot="1" x14ac:dyDescent="0.3">
      <c r="A34" s="7" t="s">
        <v>33</v>
      </c>
      <c r="B34" s="7" t="s">
        <v>33</v>
      </c>
      <c r="C34" s="7" t="s">
        <v>33</v>
      </c>
      <c r="D34" s="8" t="s">
        <v>64</v>
      </c>
      <c r="E34" s="9">
        <v>142565580</v>
      </c>
      <c r="F34" s="9">
        <v>176974788</v>
      </c>
      <c r="G34" s="9">
        <v>104529448</v>
      </c>
      <c r="H34" s="9">
        <v>146636766</v>
      </c>
      <c r="I34" s="9">
        <v>126706233</v>
      </c>
      <c r="J34" s="9">
        <f t="shared" si="4"/>
        <v>-19930533</v>
      </c>
      <c r="K34" s="10">
        <f t="shared" si="5"/>
        <v>-0.13591770702308043</v>
      </c>
      <c r="L34" s="1"/>
    </row>
    <row r="35" spans="1:12" ht="15" customHeight="1" x14ac:dyDescent="0.25">
      <c r="A35" s="11" t="s">
        <v>65</v>
      </c>
      <c r="B35" s="11" t="s">
        <v>33</v>
      </c>
      <c r="C35" s="11" t="s">
        <v>33</v>
      </c>
      <c r="D35" s="12" t="s">
        <v>66</v>
      </c>
      <c r="E35" s="13">
        <v>11237064</v>
      </c>
      <c r="F35" s="13">
        <v>10938513</v>
      </c>
      <c r="G35" s="13">
        <v>7144645</v>
      </c>
      <c r="H35" s="13">
        <v>11237064</v>
      </c>
      <c r="I35" s="13">
        <v>11274939</v>
      </c>
      <c r="J35" s="13">
        <f t="shared" si="4"/>
        <v>37875</v>
      </c>
      <c r="K35" s="15">
        <f t="shared" si="5"/>
        <v>3.3705423409531171E-3</v>
      </c>
      <c r="L35" s="1"/>
    </row>
    <row r="36" spans="1:12" ht="15" customHeight="1" x14ac:dyDescent="0.25">
      <c r="A36" s="11" t="s">
        <v>67</v>
      </c>
      <c r="B36" s="11" t="s">
        <v>33</v>
      </c>
      <c r="C36" s="11" t="s">
        <v>33</v>
      </c>
      <c r="D36" s="12" t="s">
        <v>68</v>
      </c>
      <c r="E36" s="13">
        <v>797839</v>
      </c>
      <c r="F36" s="13">
        <v>797839</v>
      </c>
      <c r="G36" s="13">
        <v>454660</v>
      </c>
      <c r="H36" s="13">
        <v>822574</v>
      </c>
      <c r="I36" s="13">
        <v>814349</v>
      </c>
      <c r="J36" s="13">
        <f t="shared" si="4"/>
        <v>-8225</v>
      </c>
      <c r="K36" s="15">
        <f t="shared" si="5"/>
        <v>-9.9991003848893846E-3</v>
      </c>
      <c r="L36" s="1"/>
    </row>
    <row r="37" spans="1:12" ht="15" customHeight="1" x14ac:dyDescent="0.25">
      <c r="A37" s="11" t="s">
        <v>69</v>
      </c>
      <c r="B37" s="11" t="s">
        <v>33</v>
      </c>
      <c r="C37" s="11" t="s">
        <v>33</v>
      </c>
      <c r="D37" s="12" t="s">
        <v>70</v>
      </c>
      <c r="E37" s="13">
        <v>10</v>
      </c>
      <c r="F37" s="13">
        <v>96231</v>
      </c>
      <c r="G37" s="13">
        <v>159110</v>
      </c>
      <c r="H37" s="13">
        <v>10</v>
      </c>
      <c r="I37" s="13">
        <v>10</v>
      </c>
      <c r="J37" s="14">
        <f t="shared" si="4"/>
        <v>0</v>
      </c>
      <c r="K37" s="15">
        <f t="shared" si="5"/>
        <v>0</v>
      </c>
      <c r="L37" s="1"/>
    </row>
    <row r="38" spans="1:12" ht="15" customHeight="1" x14ac:dyDescent="0.25">
      <c r="A38" s="11" t="s">
        <v>33</v>
      </c>
      <c r="B38" s="11" t="s">
        <v>14</v>
      </c>
      <c r="C38" s="11" t="s">
        <v>33</v>
      </c>
      <c r="D38" s="12" t="s">
        <v>71</v>
      </c>
      <c r="E38" s="13">
        <v>10</v>
      </c>
      <c r="F38" s="13">
        <v>96231</v>
      </c>
      <c r="G38" s="13">
        <v>159110</v>
      </c>
      <c r="H38" s="13">
        <v>10</v>
      </c>
      <c r="I38" s="13">
        <v>10</v>
      </c>
      <c r="J38" s="14">
        <f t="shared" si="4"/>
        <v>0</v>
      </c>
      <c r="K38" s="15">
        <f t="shared" si="5"/>
        <v>0</v>
      </c>
      <c r="L38" s="1"/>
    </row>
    <row r="39" spans="1:12" ht="15" customHeight="1" x14ac:dyDescent="0.25">
      <c r="A39" s="23" t="s">
        <v>72</v>
      </c>
      <c r="B39" s="23" t="s">
        <v>33</v>
      </c>
      <c r="C39" s="23" t="s">
        <v>33</v>
      </c>
      <c r="D39" s="24" t="s">
        <v>36</v>
      </c>
      <c r="E39" s="25">
        <v>2346274</v>
      </c>
      <c r="F39" s="25">
        <v>2346274</v>
      </c>
      <c r="G39" s="25">
        <v>0</v>
      </c>
      <c r="H39" s="25">
        <v>2419009</v>
      </c>
      <c r="I39" s="25">
        <v>2409629</v>
      </c>
      <c r="J39" s="25">
        <f t="shared" ref="J39:J49" si="6">I39-H39</f>
        <v>-9380</v>
      </c>
      <c r="K39" s="26">
        <f t="shared" ref="K39:K49" si="7">(J39/H39)</f>
        <v>-3.8776209596574464E-3</v>
      </c>
      <c r="L39" s="1"/>
    </row>
    <row r="40" spans="1:12" ht="15" customHeight="1" x14ac:dyDescent="0.25">
      <c r="A40" s="19" t="s">
        <v>33</v>
      </c>
      <c r="B40" s="19" t="s">
        <v>11</v>
      </c>
      <c r="C40" s="19" t="s">
        <v>33</v>
      </c>
      <c r="D40" s="20" t="s">
        <v>73</v>
      </c>
      <c r="E40" s="21">
        <v>2346274</v>
      </c>
      <c r="F40" s="21">
        <v>2346274</v>
      </c>
      <c r="G40" s="21">
        <v>0</v>
      </c>
      <c r="H40" s="21">
        <v>2419009</v>
      </c>
      <c r="I40" s="21">
        <v>2409629</v>
      </c>
      <c r="J40" s="21">
        <f t="shared" si="6"/>
        <v>-9380</v>
      </c>
      <c r="K40" s="22">
        <f t="shared" si="7"/>
        <v>-3.8776209596574464E-3</v>
      </c>
      <c r="L40" s="1"/>
    </row>
    <row r="41" spans="1:12" ht="15" customHeight="1" x14ac:dyDescent="0.25">
      <c r="A41" s="11" t="s">
        <v>33</v>
      </c>
      <c r="B41" s="11" t="s">
        <v>33</v>
      </c>
      <c r="C41" s="11" t="s">
        <v>97</v>
      </c>
      <c r="D41" s="12" t="s">
        <v>98</v>
      </c>
      <c r="E41" s="13">
        <v>2346274</v>
      </c>
      <c r="F41" s="13">
        <v>2346274</v>
      </c>
      <c r="G41" s="13">
        <v>0</v>
      </c>
      <c r="H41" s="13">
        <v>2419009</v>
      </c>
      <c r="I41" s="13">
        <v>2409629</v>
      </c>
      <c r="J41" s="13">
        <f t="shared" si="6"/>
        <v>-9380</v>
      </c>
      <c r="K41" s="15">
        <f t="shared" si="7"/>
        <v>-3.8776209596574464E-3</v>
      </c>
      <c r="L41" s="1"/>
    </row>
    <row r="42" spans="1:12" ht="15" customHeight="1" x14ac:dyDescent="0.25">
      <c r="A42" s="11" t="s">
        <v>74</v>
      </c>
      <c r="B42" s="11" t="s">
        <v>33</v>
      </c>
      <c r="C42" s="11" t="s">
        <v>33</v>
      </c>
      <c r="D42" s="12" t="s">
        <v>75</v>
      </c>
      <c r="E42" s="13">
        <v>131099</v>
      </c>
      <c r="F42" s="13">
        <v>131099</v>
      </c>
      <c r="G42" s="13">
        <v>30567</v>
      </c>
      <c r="H42" s="13">
        <v>135163</v>
      </c>
      <c r="I42" s="13">
        <v>162429</v>
      </c>
      <c r="J42" s="13">
        <f t="shared" si="6"/>
        <v>27266</v>
      </c>
      <c r="K42" s="15">
        <f t="shared" si="7"/>
        <v>0.201726803933029</v>
      </c>
      <c r="L42" s="1"/>
    </row>
    <row r="43" spans="1:12" ht="15" customHeight="1" x14ac:dyDescent="0.25">
      <c r="A43" s="11" t="s">
        <v>33</v>
      </c>
      <c r="B43" s="11" t="s">
        <v>48</v>
      </c>
      <c r="C43" s="11" t="s">
        <v>33</v>
      </c>
      <c r="D43" s="12" t="s">
        <v>76</v>
      </c>
      <c r="E43" s="13">
        <v>131099</v>
      </c>
      <c r="F43" s="13">
        <v>131099</v>
      </c>
      <c r="G43" s="13">
        <v>30567</v>
      </c>
      <c r="H43" s="13">
        <v>135163</v>
      </c>
      <c r="I43" s="13">
        <v>162429</v>
      </c>
      <c r="J43" s="13">
        <f t="shared" si="6"/>
        <v>27266</v>
      </c>
      <c r="K43" s="15">
        <f t="shared" si="7"/>
        <v>0.201726803933029</v>
      </c>
      <c r="L43" s="1"/>
    </row>
    <row r="44" spans="1:12" ht="15" customHeight="1" x14ac:dyDescent="0.25">
      <c r="A44" s="11" t="s">
        <v>77</v>
      </c>
      <c r="B44" s="11" t="s">
        <v>33</v>
      </c>
      <c r="C44" s="11" t="s">
        <v>33</v>
      </c>
      <c r="D44" s="12" t="s">
        <v>78</v>
      </c>
      <c r="E44" s="13">
        <v>2635679</v>
      </c>
      <c r="F44" s="13">
        <v>2503895</v>
      </c>
      <c r="G44" s="13">
        <v>93532</v>
      </c>
      <c r="H44" s="13">
        <v>2717385</v>
      </c>
      <c r="I44" s="13">
        <v>2135157</v>
      </c>
      <c r="J44" s="13">
        <f t="shared" si="6"/>
        <v>-582228</v>
      </c>
      <c r="K44" s="15">
        <f t="shared" si="7"/>
        <v>-0.21426040108413053</v>
      </c>
      <c r="L44" s="1"/>
    </row>
    <row r="45" spans="1:12" ht="15" customHeight="1" x14ac:dyDescent="0.25">
      <c r="A45" s="11" t="s">
        <v>33</v>
      </c>
      <c r="B45" s="11" t="s">
        <v>14</v>
      </c>
      <c r="C45" s="11" t="s">
        <v>33</v>
      </c>
      <c r="D45" s="12" t="s">
        <v>55</v>
      </c>
      <c r="E45" s="13">
        <v>167157</v>
      </c>
      <c r="F45" s="13">
        <v>167157</v>
      </c>
      <c r="G45" s="13">
        <v>49900</v>
      </c>
      <c r="H45" s="13">
        <v>172339</v>
      </c>
      <c r="I45" s="13">
        <v>0</v>
      </c>
      <c r="J45" s="13">
        <f t="shared" si="6"/>
        <v>-172339</v>
      </c>
      <c r="K45" s="15">
        <f t="shared" si="7"/>
        <v>-1</v>
      </c>
      <c r="L45" s="1"/>
    </row>
    <row r="46" spans="1:12" ht="15" customHeight="1" x14ac:dyDescent="0.25">
      <c r="A46" s="11" t="s">
        <v>33</v>
      </c>
      <c r="B46" s="11" t="s">
        <v>35</v>
      </c>
      <c r="C46" s="11" t="s">
        <v>33</v>
      </c>
      <c r="D46" s="12" t="s">
        <v>79</v>
      </c>
      <c r="E46" s="13">
        <v>381689</v>
      </c>
      <c r="F46" s="13">
        <v>249905</v>
      </c>
      <c r="G46" s="13">
        <v>2068</v>
      </c>
      <c r="H46" s="13">
        <v>393521</v>
      </c>
      <c r="I46" s="13">
        <v>0</v>
      </c>
      <c r="J46" s="13">
        <f t="shared" si="6"/>
        <v>-393521</v>
      </c>
      <c r="K46" s="15">
        <f t="shared" si="7"/>
        <v>-1</v>
      </c>
      <c r="L46" s="1"/>
    </row>
    <row r="47" spans="1:12" ht="15" customHeight="1" x14ac:dyDescent="0.25">
      <c r="A47" s="11" t="s">
        <v>33</v>
      </c>
      <c r="B47" s="11" t="s">
        <v>40</v>
      </c>
      <c r="C47" s="11" t="s">
        <v>33</v>
      </c>
      <c r="D47" s="12" t="s">
        <v>56</v>
      </c>
      <c r="E47" s="13">
        <v>88089</v>
      </c>
      <c r="F47" s="13">
        <v>88089</v>
      </c>
      <c r="G47" s="13">
        <v>6809</v>
      </c>
      <c r="H47" s="13">
        <v>90820</v>
      </c>
      <c r="I47" s="13">
        <v>74452</v>
      </c>
      <c r="J47" s="13">
        <f t="shared" si="6"/>
        <v>-16368</v>
      </c>
      <c r="K47" s="15">
        <f t="shared" si="7"/>
        <v>-0.18022462012772517</v>
      </c>
      <c r="L47" s="1"/>
    </row>
    <row r="48" spans="1:12" ht="15" customHeight="1" x14ac:dyDescent="0.25">
      <c r="A48" s="11" t="s">
        <v>33</v>
      </c>
      <c r="B48" s="11" t="s">
        <v>42</v>
      </c>
      <c r="C48" s="11" t="s">
        <v>33</v>
      </c>
      <c r="D48" s="12" t="s">
        <v>80</v>
      </c>
      <c r="E48" s="13">
        <v>245787</v>
      </c>
      <c r="F48" s="13">
        <v>245787</v>
      </c>
      <c r="G48" s="13">
        <v>34755</v>
      </c>
      <c r="H48" s="13">
        <v>253406</v>
      </c>
      <c r="I48" s="13">
        <v>253406</v>
      </c>
      <c r="J48" s="14">
        <f t="shared" si="6"/>
        <v>0</v>
      </c>
      <c r="K48" s="15">
        <f t="shared" si="7"/>
        <v>0</v>
      </c>
      <c r="L48" s="1"/>
    </row>
    <row r="49" spans="1:12" ht="15" customHeight="1" x14ac:dyDescent="0.25">
      <c r="A49" s="11" t="s">
        <v>33</v>
      </c>
      <c r="B49" s="11" t="s">
        <v>48</v>
      </c>
      <c r="C49" s="11" t="s">
        <v>33</v>
      </c>
      <c r="D49" s="12" t="s">
        <v>81</v>
      </c>
      <c r="E49" s="13">
        <v>1752957</v>
      </c>
      <c r="F49" s="13">
        <v>1752957</v>
      </c>
      <c r="G49" s="13">
        <v>0</v>
      </c>
      <c r="H49" s="13">
        <v>1807299</v>
      </c>
      <c r="I49" s="13">
        <v>1807299</v>
      </c>
      <c r="J49" s="14">
        <f t="shared" si="6"/>
        <v>0</v>
      </c>
      <c r="K49" s="15">
        <f t="shared" si="7"/>
        <v>0</v>
      </c>
      <c r="L49" s="1"/>
    </row>
    <row r="50" spans="1:12" ht="15" customHeight="1" x14ac:dyDescent="0.25">
      <c r="A50" s="11" t="s">
        <v>82</v>
      </c>
      <c r="B50" s="11" t="s">
        <v>33</v>
      </c>
      <c r="C50" s="11" t="s">
        <v>33</v>
      </c>
      <c r="D50" s="12" t="s">
        <v>83</v>
      </c>
      <c r="E50" s="13">
        <v>125417585</v>
      </c>
      <c r="F50" s="13">
        <v>145917564</v>
      </c>
      <c r="G50" s="13">
        <v>82403582</v>
      </c>
      <c r="H50" s="13">
        <v>129305531</v>
      </c>
      <c r="I50" s="13">
        <v>109909690</v>
      </c>
      <c r="J50" s="13">
        <f>I50-H50</f>
        <v>-19395841</v>
      </c>
      <c r="K50" s="15">
        <f>(J50/H50)</f>
        <v>-0.15000008777660098</v>
      </c>
      <c r="L50" s="1"/>
    </row>
    <row r="51" spans="1:12" ht="15" customHeight="1" x14ac:dyDescent="0.25">
      <c r="A51" s="11" t="s">
        <v>33</v>
      </c>
      <c r="B51" s="11" t="s">
        <v>45</v>
      </c>
      <c r="C51" s="11" t="s">
        <v>33</v>
      </c>
      <c r="D51" s="12" t="s">
        <v>84</v>
      </c>
      <c r="E51" s="13">
        <v>2710727</v>
      </c>
      <c r="F51" s="13">
        <v>2683438</v>
      </c>
      <c r="G51" s="13">
        <v>2044938</v>
      </c>
      <c r="H51" s="13">
        <v>2794760</v>
      </c>
      <c r="I51" s="13">
        <v>1946710</v>
      </c>
      <c r="J51" s="13">
        <f>I51-H51</f>
        <v>-848050</v>
      </c>
      <c r="K51" s="15">
        <f>(J51/H51)</f>
        <v>-0.30344287165982053</v>
      </c>
      <c r="L51" s="1"/>
    </row>
    <row r="52" spans="1:12" ht="15" customHeight="1" x14ac:dyDescent="0.25">
      <c r="A52" s="11" t="s">
        <v>33</v>
      </c>
      <c r="B52" s="11" t="s">
        <v>11</v>
      </c>
      <c r="C52" s="11" t="s">
        <v>33</v>
      </c>
      <c r="D52" s="12" t="s">
        <v>85</v>
      </c>
      <c r="E52" s="13">
        <v>122706858</v>
      </c>
      <c r="F52" s="13">
        <v>143234126</v>
      </c>
      <c r="G52" s="13">
        <v>80358644</v>
      </c>
      <c r="H52" s="13">
        <v>126510771</v>
      </c>
      <c r="I52" s="13">
        <v>107962980</v>
      </c>
      <c r="J52" s="13">
        <f>I52-H52</f>
        <v>-18547791</v>
      </c>
      <c r="K52" s="15">
        <f>(J52/H52)</f>
        <v>-0.14661037043241165</v>
      </c>
      <c r="L52" s="1"/>
    </row>
    <row r="53" spans="1:12" ht="15" customHeight="1" x14ac:dyDescent="0.25">
      <c r="A53" s="11" t="s">
        <v>86</v>
      </c>
      <c r="B53" s="11" t="s">
        <v>33</v>
      </c>
      <c r="C53" s="11" t="s">
        <v>33</v>
      </c>
      <c r="D53" s="12" t="s">
        <v>87</v>
      </c>
      <c r="E53" s="13">
        <v>10</v>
      </c>
      <c r="F53" s="13">
        <v>10</v>
      </c>
      <c r="G53" s="13">
        <v>0</v>
      </c>
      <c r="H53" s="13">
        <v>10</v>
      </c>
      <c r="I53" s="13">
        <v>10</v>
      </c>
      <c r="J53" s="14">
        <f t="shared" ref="J53:J57" si="8">I53-H53</f>
        <v>0</v>
      </c>
      <c r="K53" s="15">
        <f t="shared" ref="K53:K57" si="9">(J53/H53)</f>
        <v>0</v>
      </c>
      <c r="L53" s="1"/>
    </row>
    <row r="54" spans="1:12" ht="15" customHeight="1" x14ac:dyDescent="0.25">
      <c r="A54" s="11" t="s">
        <v>33</v>
      </c>
      <c r="B54" s="11" t="s">
        <v>40</v>
      </c>
      <c r="C54" s="11" t="s">
        <v>33</v>
      </c>
      <c r="D54" s="12" t="s">
        <v>88</v>
      </c>
      <c r="E54" s="13">
        <v>10</v>
      </c>
      <c r="F54" s="13">
        <v>10</v>
      </c>
      <c r="G54" s="13">
        <v>0</v>
      </c>
      <c r="H54" s="13">
        <v>10</v>
      </c>
      <c r="I54" s="13">
        <v>10</v>
      </c>
      <c r="J54" s="14">
        <f t="shared" si="8"/>
        <v>0</v>
      </c>
      <c r="K54" s="15">
        <f t="shared" si="9"/>
        <v>0</v>
      </c>
      <c r="L54" s="1"/>
    </row>
    <row r="55" spans="1:12" ht="15" customHeight="1" x14ac:dyDescent="0.25">
      <c r="A55" s="11" t="s">
        <v>89</v>
      </c>
      <c r="B55" s="11" t="s">
        <v>33</v>
      </c>
      <c r="C55" s="11" t="s">
        <v>33</v>
      </c>
      <c r="D55" s="12" t="s">
        <v>90</v>
      </c>
      <c r="E55" s="13">
        <v>10</v>
      </c>
      <c r="F55" s="13">
        <v>14243353</v>
      </c>
      <c r="G55" s="13">
        <v>14243352</v>
      </c>
      <c r="H55" s="13">
        <v>10</v>
      </c>
      <c r="I55" s="13">
        <v>10</v>
      </c>
      <c r="J55" s="14">
        <f t="shared" si="8"/>
        <v>0</v>
      </c>
      <c r="K55" s="15">
        <f t="shared" si="9"/>
        <v>0</v>
      </c>
      <c r="L55" s="1"/>
    </row>
    <row r="56" spans="1:12" ht="15" customHeight="1" x14ac:dyDescent="0.25">
      <c r="A56" s="11" t="s">
        <v>33</v>
      </c>
      <c r="B56" s="11" t="s">
        <v>42</v>
      </c>
      <c r="C56" s="11" t="s">
        <v>33</v>
      </c>
      <c r="D56" s="12" t="s">
        <v>91</v>
      </c>
      <c r="E56" s="13">
        <v>10</v>
      </c>
      <c r="F56" s="13">
        <v>14243353</v>
      </c>
      <c r="G56" s="13">
        <v>14243352</v>
      </c>
      <c r="H56" s="13">
        <v>10</v>
      </c>
      <c r="I56" s="13">
        <v>10</v>
      </c>
      <c r="J56" s="14">
        <f t="shared" si="8"/>
        <v>0</v>
      </c>
      <c r="K56" s="15">
        <f t="shared" si="9"/>
        <v>0</v>
      </c>
      <c r="L56" s="1"/>
    </row>
    <row r="57" spans="1:12" ht="15" customHeight="1" x14ac:dyDescent="0.25">
      <c r="A57" s="11" t="s">
        <v>92</v>
      </c>
      <c r="B57" s="11" t="s">
        <v>33</v>
      </c>
      <c r="C57" s="11" t="s">
        <v>33</v>
      </c>
      <c r="D57" s="12" t="s">
        <v>93</v>
      </c>
      <c r="E57" s="13">
        <v>10</v>
      </c>
      <c r="F57" s="13">
        <v>10</v>
      </c>
      <c r="G57" s="13">
        <v>0</v>
      </c>
      <c r="H57" s="13">
        <v>10</v>
      </c>
      <c r="I57" s="13">
        <v>10</v>
      </c>
      <c r="J57" s="14">
        <f t="shared" si="8"/>
        <v>0</v>
      </c>
      <c r="K57" s="15">
        <f t="shared" si="9"/>
        <v>0</v>
      </c>
      <c r="L57" s="1"/>
    </row>
    <row r="58" spans="1:12" ht="1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"/>
    </row>
    <row r="59" spans="1:12" ht="1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"/>
    </row>
    <row r="60" spans="1:1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5" customHeight="1" x14ac:dyDescent="0.25">
      <c r="A61" s="31" t="s">
        <v>94</v>
      </c>
      <c r="B61" s="32"/>
      <c r="C61" s="32"/>
      <c r="D61" s="32"/>
      <c r="E61" s="17">
        <v>142434451</v>
      </c>
      <c r="F61" s="17">
        <v>162600316</v>
      </c>
      <c r="G61" s="17">
        <v>90255529</v>
      </c>
      <c r="H61" s="17">
        <v>146501573</v>
      </c>
      <c r="I61" s="17">
        <v>126543774</v>
      </c>
      <c r="J61" s="17">
        <v>-19957799</v>
      </c>
      <c r="K61" s="18">
        <v>-0.13622924717675217</v>
      </c>
      <c r="L61" s="1"/>
    </row>
    <row r="62" spans="1:12" ht="15" customHeight="1" x14ac:dyDescent="0.25">
      <c r="A62" s="33" t="s">
        <v>95</v>
      </c>
      <c r="B62" s="34"/>
      <c r="C62" s="34"/>
      <c r="D62" s="34"/>
      <c r="E62" s="34"/>
      <c r="F62" s="34"/>
      <c r="G62" s="34"/>
      <c r="H62" s="34"/>
      <c r="I62" s="34"/>
      <c r="J62" s="1"/>
      <c r="K62" s="1"/>
      <c r="L62" s="1"/>
    </row>
    <row r="63" spans="1:12" ht="5.099999999999999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</sheetData>
  <mergeCells count="17">
    <mergeCell ref="J10:J11"/>
    <mergeCell ref="K10:K11"/>
    <mergeCell ref="A7:B7"/>
    <mergeCell ref="C7:F7"/>
    <mergeCell ref="A9:A11"/>
    <mergeCell ref="B9:B11"/>
    <mergeCell ref="C9:C11"/>
    <mergeCell ref="D9:D11"/>
    <mergeCell ref="A6:B6"/>
    <mergeCell ref="C6:F6"/>
    <mergeCell ref="A61:D61"/>
    <mergeCell ref="A62:I62"/>
    <mergeCell ref="A1:I1"/>
    <mergeCell ref="A2:I2"/>
    <mergeCell ref="A3:I3"/>
    <mergeCell ref="A5:B5"/>
    <mergeCell ref="C5:F5"/>
  </mergeCells>
  <pageMargins left="0.39370078740157483" right="0" top="0.39370078740157483" bottom="0" header="0" footer="0"/>
  <pageSetup scale="84" fitToHeight="0" orientation="landscape" r:id="rId1"/>
  <ignoredErrors>
    <ignoredError sqref="A31:D59 A13:D23 A27 A30 C30:D30 C27:D27 B27 B30 B24 B28:B29 B25:B26 G24:G29 E9:K9 I5:I7" numberStoredAsText="1"/>
    <ignoredError sqref="J37:J58 J13:K18 J21:K22 J27:K27 J23:J26 J30:K30 J28:J2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120206 </vt:lpstr>
      <vt:lpstr>'120206 '!Área_de_impresión</vt:lpstr>
      <vt:lpstr>'120206 '!JR_PAGE_ANCHOR_2_1</vt:lpstr>
      <vt:lpstr>'120206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Patricia Salas P</cp:lastModifiedBy>
  <cp:lastPrinted>2025-09-26T22:01:42Z</cp:lastPrinted>
  <dcterms:created xsi:type="dcterms:W3CDTF">2025-09-25T21:18:16Z</dcterms:created>
  <dcterms:modified xsi:type="dcterms:W3CDTF">2025-09-26T22:07:06Z</dcterms:modified>
</cp:coreProperties>
</file>