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92FB339C-62E5-4382-B571-88025BB3D7CE}" xr6:coauthVersionLast="47" xr6:coauthVersionMax="47" xr10:uidLastSave="{00000000-0000-0000-0000-000000000000}"/>
  <bookViews>
    <workbookView xWindow="-120" yWindow="-120" windowWidth="29040" windowHeight="15720" xr2:uid="{91E41FEA-7A5D-424F-B0D4-B0782E3EAF08}"/>
  </bookViews>
  <sheets>
    <sheet name="cuadro Comparativo analitico 99" sheetId="1" r:id="rId1"/>
  </sheets>
  <definedNames>
    <definedName name="JR_PAGE_ANCHOR_98_1">'cuadro Comparativo analitico 99'!$A$1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K30" i="1"/>
  <c r="J30" i="1"/>
  <c r="J29" i="1"/>
  <c r="K29" i="1" s="1"/>
  <c r="J26" i="1"/>
  <c r="J25" i="1"/>
  <c r="J24" i="1"/>
  <c r="K24" i="1" s="1"/>
  <c r="K23" i="1"/>
  <c r="J23" i="1"/>
  <c r="J22" i="1"/>
  <c r="K22" i="1" s="1"/>
  <c r="J20" i="1"/>
  <c r="K20" i="1" s="1"/>
  <c r="K19" i="1"/>
  <c r="J19" i="1"/>
  <c r="K12" i="1"/>
  <c r="J12" i="1"/>
</calcChain>
</file>

<file path=xl/sharedStrings.xml><?xml version="1.0" encoding="utf-8"?>
<sst xmlns="http://schemas.openxmlformats.org/spreadsheetml/2006/main" count="162" uniqueCount="82">
  <si>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</si>
  <si>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</si>
  <si>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</si>
  <si>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</si>
  <si>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</si>
  <si>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</si>
  <si>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</si>
  <si>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</si>
  <si>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LOS CEREZOS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</si>
  <si>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</si>
  <si>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63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</si>
  <si>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</si>
  <si>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LOS CEREZOS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</si>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</sst>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F0E1D-F5F9-4870-9EA5-A414F58774FF}">
  <sheetPr codeName="Hoja99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902899</v>
      </c>
      <c r="F12" s="25">
        <v>636439</v>
      </c>
      <c r="G12" s="25">
        <v>0</v>
      </c>
      <c r="H12" s="25">
        <v>912788</v>
      </c>
      <c r="I12" s="25">
        <v>2271267</v>
      </c>
      <c r="J12" s="25">
        <f>I12-H12</f>
        <v>1358479</v>
      </c>
      <c r="K12" s="26">
        <f>(J12/H12)</f>
        <v>1.4882743857281209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20</v>
      </c>
      <c r="F16" s="29">
        <v>20</v>
      </c>
      <c r="G16" s="29">
        <v>0</v>
      </c>
      <c r="H16" s="29">
        <v>20</v>
      </c>
      <c r="I16" s="29">
        <v>20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10</v>
      </c>
      <c r="F17" s="29">
        <v>10</v>
      </c>
      <c r="G17" s="29">
        <v>0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902849</v>
      </c>
      <c r="F19" s="29">
        <v>636389</v>
      </c>
      <c r="G19" s="29">
        <v>0</v>
      </c>
      <c r="H19" s="29">
        <v>912738</v>
      </c>
      <c r="I19" s="29">
        <v>2271217</v>
      </c>
      <c r="J19" s="29">
        <f>I19-H19</f>
        <v>1358479</v>
      </c>
      <c r="K19" s="30">
        <f>(J19/H19)</f>
        <v>1.4883559137452369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902849</v>
      </c>
      <c r="F20" s="29">
        <v>636389</v>
      </c>
      <c r="G20" s="29">
        <v>0</v>
      </c>
      <c r="H20" s="29">
        <v>912738</v>
      </c>
      <c r="I20" s="29">
        <v>2271217</v>
      </c>
      <c r="J20" s="29">
        <f>I20-H20</f>
        <v>1358479</v>
      </c>
      <c r="K20" s="30">
        <f>(J20/H20)</f>
        <v>1.4883559137452369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20</v>
      </c>
      <c r="F21" s="29">
        <v>20</v>
      </c>
      <c r="G21" s="29">
        <v>0</v>
      </c>
      <c r="H21" s="29">
        <v>20</v>
      </c>
      <c r="I21" s="29">
        <v>20</v>
      </c>
      <c r="J21" s="37"/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902899</v>
      </c>
      <c r="F22" s="25">
        <v>636439</v>
      </c>
      <c r="G22" s="25">
        <v>0</v>
      </c>
      <c r="H22" s="25">
        <v>912788</v>
      </c>
      <c r="I22" s="25">
        <v>2271267</v>
      </c>
      <c r="J22" s="25">
        <f>I22-H22</f>
        <v>1358479</v>
      </c>
      <c r="K22" s="26">
        <f>(J22/H22)</f>
        <v>1.4882743857281209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583878</v>
      </c>
      <c r="F23" s="29">
        <v>453753</v>
      </c>
      <c r="G23" s="29">
        <v>0</v>
      </c>
      <c r="H23" s="29">
        <v>583878</v>
      </c>
      <c r="I23" s="29">
        <v>1791878</v>
      </c>
      <c r="J23" s="29">
        <f>I23-H23</f>
        <v>1208000</v>
      </c>
      <c r="K23" s="30">
        <f>(J23/H23)</f>
        <v>2.068925357694587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231986</v>
      </c>
      <c r="F24" s="29">
        <v>100000</v>
      </c>
      <c r="G24" s="29">
        <v>0</v>
      </c>
      <c r="H24" s="29">
        <v>239178</v>
      </c>
      <c r="I24" s="29">
        <v>318912</v>
      </c>
      <c r="J24" s="29">
        <f>I24-H24</f>
        <v>79734</v>
      </c>
      <c r="K24" s="30">
        <f>(J24/H24)</f>
        <v>0.33336678122569802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>I25-H25</f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20</v>
      </c>
      <c r="F27" s="29">
        <v>20</v>
      </c>
      <c r="G27" s="29">
        <v>0</v>
      </c>
      <c r="H27" s="29">
        <v>20</v>
      </c>
      <c r="I27" s="29">
        <v>20</v>
      </c>
      <c r="J27" s="37"/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86995</v>
      </c>
      <c r="F29" s="29">
        <v>82646</v>
      </c>
      <c r="G29" s="29">
        <v>0</v>
      </c>
      <c r="H29" s="29">
        <v>89692</v>
      </c>
      <c r="I29" s="29">
        <v>160427</v>
      </c>
      <c r="J29" s="29">
        <f>I29-H29</f>
        <v>70735</v>
      </c>
      <c r="K29" s="30">
        <f>(J29/H29)</f>
        <v>0.78864335726709178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24058</v>
      </c>
      <c r="F30" s="29">
        <v>24058</v>
      </c>
      <c r="G30" s="29">
        <v>0</v>
      </c>
      <c r="H30" s="29">
        <v>24804</v>
      </c>
      <c r="I30" s="29">
        <v>24821</v>
      </c>
      <c r="J30" s="29">
        <f>I30-H30</f>
        <v>17</v>
      </c>
      <c r="K30" s="30">
        <f>(J30/H30)</f>
        <v>6.8537332688276085E-4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12587</v>
      </c>
      <c r="F31" s="29">
        <v>11717</v>
      </c>
      <c r="G31" s="29">
        <v>0</v>
      </c>
      <c r="H31" s="29">
        <v>12977</v>
      </c>
      <c r="I31" s="29">
        <v>12977</v>
      </c>
      <c r="J31" s="37"/>
      <c r="K31" s="30" t="s">
        <v>0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9441</v>
      </c>
      <c r="F32" s="29">
        <v>8789</v>
      </c>
      <c r="G32" s="29">
        <v>0</v>
      </c>
      <c r="H32" s="29">
        <v>9734</v>
      </c>
      <c r="I32" s="29">
        <v>9734</v>
      </c>
      <c r="J32" s="37"/>
      <c r="K32" s="30" t="s">
        <v>0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18881</v>
      </c>
      <c r="F33" s="29">
        <v>17576</v>
      </c>
      <c r="G33" s="29">
        <v>0</v>
      </c>
      <c r="H33" s="29">
        <v>19466</v>
      </c>
      <c r="I33" s="29">
        <v>91759</v>
      </c>
      <c r="J33" s="29">
        <f>I33-H33</f>
        <v>72293</v>
      </c>
      <c r="K33" s="30">
        <f>(J33/H33)</f>
        <v>3.7138086920784956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22028</v>
      </c>
      <c r="F34" s="29">
        <v>20506</v>
      </c>
      <c r="G34" s="29">
        <v>0</v>
      </c>
      <c r="H34" s="29">
        <v>22711</v>
      </c>
      <c r="I34" s="29">
        <v>21136</v>
      </c>
      <c r="J34" s="29">
        <f>I34-H34</f>
        <v>-1575</v>
      </c>
      <c r="K34" s="30">
        <f>(J34/H34)</f>
        <v>-6.9349654352516402E-2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10</v>
      </c>
      <c r="G35" s="29">
        <v>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902859</v>
      </c>
      <c r="F41" s="33">
        <v>636399</v>
      </c>
      <c r="G41" s="33">
        <v>0</v>
      </c>
      <c r="H41" s="33">
        <v>912748</v>
      </c>
      <c r="I41" s="33">
        <v>2271227</v>
      </c>
      <c r="J41" s="33">
        <v>1358479</v>
      </c>
      <c r="K41" s="34">
        <v>1.4883396074272417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99</vt:lpstr>
      <vt:lpstr>JR_PAGE_ANCHOR_98_1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2025-09-24T21:59:57Z</dcterms:created>
  <dcterms:modified xsi:type="dcterms:W3CDTF">2025-09-24T21:59:59Z</dcterms:modified>
</cp:coreProperties>
</file>