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68AFA778-B661-4ACB-A2FD-630B60F4C5B5}" xr6:coauthVersionLast="47" xr6:coauthVersionMax="47" xr10:uidLastSave="{00000000-0000-0000-0000-000000000000}"/>
  <bookViews>
    <workbookView xWindow="-120" yWindow="-120" windowWidth="29040" windowHeight="15720" xr2:uid="{42B9B140-803F-4DF4-A5E6-C056C02FE2C1}"/>
  </bookViews>
  <sheets>
    <sheet name="cuadro Comparativo analitico 59" sheetId="1" r:id="rId1"/>
  </sheets>
  <definedNames>
    <definedName name="JR_PAGE_ANCHOR_58_1">'cuadro Comparativo analitico 59'!$A$1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2" i="1"/>
  <c r="K32" i="1" s="1"/>
  <c r="J31" i="1"/>
  <c r="K31" i="1" s="1"/>
  <c r="K30" i="1"/>
  <c r="J30" i="1"/>
  <c r="J29" i="1"/>
  <c r="K29" i="1" s="1"/>
  <c r="J26" i="1"/>
  <c r="J25" i="1"/>
  <c r="J24" i="1"/>
  <c r="K24" i="1" s="1"/>
  <c r="J23" i="1"/>
  <c r="K23" i="1" s="1"/>
  <c r="J22" i="1"/>
  <c r="K22" i="1" s="1"/>
  <c r="J20" i="1"/>
  <c r="K20" i="1" s="1"/>
  <c r="J19" i="1"/>
  <c r="K19" i="1" s="1"/>
  <c r="K12" i="1"/>
  <c r="J12" i="1"/>
</calcChain>
</file>

<file path=xl/sharedStrings.xml><?xml version="1.0" encoding="utf-8"?>
<sst xmlns="http://schemas.openxmlformats.org/spreadsheetml/2006/main" count="160" uniqueCount="82">
  <si>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</si>
  <si>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</si>
  <si>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</si>
  <si>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</si>
  <si>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</si>
  <si>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</si>
  <si>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</si>
  <si>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</si>
  <si>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MARGA MARGA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</si>
  <si>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</si>
  <si>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39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</si>
  <si>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</si>
  <si>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MARGA MARGA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</si>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</sst>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BC858-BD2C-425E-B3FD-F8AEB0A802EF}">
  <sheetPr codeName="Hoja59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2142063</v>
      </c>
      <c r="F12" s="25">
        <v>2218113</v>
      </c>
      <c r="G12" s="25">
        <v>1445708</v>
      </c>
      <c r="H12" s="25">
        <v>2161053</v>
      </c>
      <c r="I12" s="25">
        <v>4201614</v>
      </c>
      <c r="J12" s="25">
        <f>I12-H12</f>
        <v>2040561</v>
      </c>
      <c r="K12" s="26">
        <f>(J12/H12)</f>
        <v>0.94424384779086867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1878</v>
      </c>
      <c r="H16" s="29">
        <v>20</v>
      </c>
      <c r="I16" s="29">
        <v>20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1878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2142013</v>
      </c>
      <c r="F19" s="29">
        <v>2182709</v>
      </c>
      <c r="G19" s="29">
        <v>1443830</v>
      </c>
      <c r="H19" s="29">
        <v>2161003</v>
      </c>
      <c r="I19" s="29">
        <v>4201564</v>
      </c>
      <c r="J19" s="29">
        <f>I19-H19</f>
        <v>2040561</v>
      </c>
      <c r="K19" s="30">
        <f>(J19/H19)</f>
        <v>0.94426569514248704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2142013</v>
      </c>
      <c r="F20" s="29">
        <v>2182709</v>
      </c>
      <c r="G20" s="29">
        <v>1443830</v>
      </c>
      <c r="H20" s="29">
        <v>2161003</v>
      </c>
      <c r="I20" s="29">
        <v>4201564</v>
      </c>
      <c r="J20" s="29">
        <f>I20-H20</f>
        <v>2040561</v>
      </c>
      <c r="K20" s="30">
        <f>(J20/H20)</f>
        <v>0.94426569514248704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20</v>
      </c>
      <c r="F21" s="29">
        <v>35374</v>
      </c>
      <c r="G21" s="29">
        <v>0</v>
      </c>
      <c r="H21" s="29">
        <v>20</v>
      </c>
      <c r="I21" s="29">
        <v>20</v>
      </c>
      <c r="J21" s="37"/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2142063</v>
      </c>
      <c r="F22" s="25">
        <v>2218113</v>
      </c>
      <c r="G22" s="25">
        <v>1385323</v>
      </c>
      <c r="H22" s="25">
        <v>2161053</v>
      </c>
      <c r="I22" s="25">
        <v>4201614</v>
      </c>
      <c r="J22" s="25">
        <f>I22-H22</f>
        <v>2040561</v>
      </c>
      <c r="K22" s="26">
        <f>(J22/H22)</f>
        <v>0.94424384779086867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1529503</v>
      </c>
      <c r="F23" s="29">
        <v>1488866</v>
      </c>
      <c r="G23" s="29">
        <v>966799</v>
      </c>
      <c r="H23" s="29">
        <v>1529503</v>
      </c>
      <c r="I23" s="29">
        <v>3160163</v>
      </c>
      <c r="J23" s="29">
        <f>I23-H23</f>
        <v>1630660</v>
      </c>
      <c r="K23" s="30">
        <f>(J23/H23)</f>
        <v>1.0661371700480482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437513</v>
      </c>
      <c r="F24" s="29">
        <v>415637</v>
      </c>
      <c r="G24" s="29">
        <v>173626</v>
      </c>
      <c r="H24" s="29">
        <v>451077</v>
      </c>
      <c r="I24" s="29">
        <v>813386</v>
      </c>
      <c r="J24" s="29">
        <f>I24-H24</f>
        <v>362309</v>
      </c>
      <c r="K24" s="30">
        <f>(J24/H24)</f>
        <v>0.80320876480068815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>I25-H25</f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20</v>
      </c>
      <c r="F27" s="29">
        <v>20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175007</v>
      </c>
      <c r="F29" s="29">
        <v>166256</v>
      </c>
      <c r="G29" s="29">
        <v>97574</v>
      </c>
      <c r="H29" s="29">
        <v>180433</v>
      </c>
      <c r="I29" s="29">
        <v>228015</v>
      </c>
      <c r="J29" s="29">
        <f t="shared" ref="J29:J34" si="0">I29-H29</f>
        <v>47582</v>
      </c>
      <c r="K29" s="30">
        <f t="shared" ref="K29:K34" si="1">(J29/H29)</f>
        <v>0.26371007520797196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23904</v>
      </c>
      <c r="F30" s="29">
        <v>23904</v>
      </c>
      <c r="G30" s="29">
        <v>23900</v>
      </c>
      <c r="H30" s="29">
        <v>24645</v>
      </c>
      <c r="I30" s="29">
        <v>0</v>
      </c>
      <c r="J30" s="29">
        <f t="shared" si="0"/>
        <v>-24645</v>
      </c>
      <c r="K30" s="30">
        <f t="shared" si="1"/>
        <v>-1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30221</v>
      </c>
      <c r="F31" s="29">
        <v>28471</v>
      </c>
      <c r="G31" s="29">
        <v>8943</v>
      </c>
      <c r="H31" s="29">
        <v>31158</v>
      </c>
      <c r="I31" s="29">
        <v>30930</v>
      </c>
      <c r="J31" s="29">
        <f t="shared" si="0"/>
        <v>-228</v>
      </c>
      <c r="K31" s="30">
        <f t="shared" si="1"/>
        <v>-7.3175428461390336E-3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22666</v>
      </c>
      <c r="F32" s="29">
        <v>21353</v>
      </c>
      <c r="G32" s="29">
        <v>8931</v>
      </c>
      <c r="H32" s="29">
        <v>23369</v>
      </c>
      <c r="I32" s="29">
        <v>30930</v>
      </c>
      <c r="J32" s="29">
        <f t="shared" si="0"/>
        <v>7561</v>
      </c>
      <c r="K32" s="30">
        <f t="shared" si="1"/>
        <v>0.32354829047028116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45330</v>
      </c>
      <c r="F33" s="29">
        <v>42705</v>
      </c>
      <c r="G33" s="29">
        <v>42548</v>
      </c>
      <c r="H33" s="29">
        <v>46735</v>
      </c>
      <c r="I33" s="29">
        <v>47426</v>
      </c>
      <c r="J33" s="29">
        <f t="shared" si="0"/>
        <v>691</v>
      </c>
      <c r="K33" s="30">
        <f t="shared" si="1"/>
        <v>1.4785492671445383E-2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52886</v>
      </c>
      <c r="F34" s="29">
        <v>49823</v>
      </c>
      <c r="G34" s="29">
        <v>13252</v>
      </c>
      <c r="H34" s="29">
        <v>54526</v>
      </c>
      <c r="I34" s="29">
        <v>118729</v>
      </c>
      <c r="J34" s="29">
        <f t="shared" si="0"/>
        <v>64203</v>
      </c>
      <c r="K34" s="30">
        <f t="shared" si="1"/>
        <v>1.177474966071232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147324</v>
      </c>
      <c r="G35" s="29">
        <v>147324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10</v>
      </c>
      <c r="F36" s="29">
        <v>147324</v>
      </c>
      <c r="G36" s="29">
        <v>147324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2142023</v>
      </c>
      <c r="F41" s="33">
        <v>2070759</v>
      </c>
      <c r="G41" s="33">
        <v>1237999</v>
      </c>
      <c r="H41" s="33">
        <v>2161013</v>
      </c>
      <c r="I41" s="33">
        <v>4201574</v>
      </c>
      <c r="J41" s="33">
        <v>2040561</v>
      </c>
      <c r="K41" s="34">
        <v>0.94426132559128517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59</vt:lpstr>
      <vt:lpstr>JR_PAGE_ANCHOR_58_1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2025-09-24T21:58:57Z</dcterms:created>
  <dcterms:modified xsi:type="dcterms:W3CDTF">2025-09-24T21:58:58Z</dcterms:modified>
</cp:coreProperties>
</file>