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C73DB3E-210F-472F-B63F-FBAD97743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K29" i="1" s="1"/>
  <c r="J30" i="1"/>
  <c r="K30" i="1"/>
  <c r="J31" i="1"/>
  <c r="K31" i="1" s="1"/>
  <c r="J32" i="1"/>
  <c r="K32" i="1" s="1"/>
  <c r="J33" i="1"/>
  <c r="K33" i="1" s="1"/>
  <c r="J34" i="1"/>
  <c r="K34" i="1" s="1"/>
  <c r="J35" i="1"/>
  <c r="K35" i="1"/>
  <c r="J36" i="1"/>
  <c r="K36" i="1"/>
  <c r="J37" i="1"/>
  <c r="K37" i="1" s="1"/>
  <c r="J38" i="1"/>
  <c r="K38" i="1"/>
  <c r="J39" i="1"/>
  <c r="K39" i="1" s="1"/>
  <c r="J40" i="1"/>
  <c r="K40" i="1"/>
  <c r="J41" i="1"/>
  <c r="K41" i="1" s="1"/>
  <c r="J42" i="1"/>
  <c r="K42" i="1" s="1"/>
  <c r="J43" i="1"/>
  <c r="K43" i="1"/>
  <c r="J44" i="1"/>
  <c r="K44" i="1"/>
  <c r="J45" i="1"/>
  <c r="K45" i="1" s="1"/>
  <c r="J46" i="1"/>
  <c r="K46" i="1"/>
  <c r="J47" i="1"/>
  <c r="J48" i="1"/>
  <c r="K48" i="1"/>
  <c r="J15" i="1"/>
  <c r="K15" i="1" s="1"/>
  <c r="J16" i="1"/>
  <c r="K16" i="1"/>
  <c r="J17" i="1"/>
  <c r="K17" i="1"/>
  <c r="J18" i="1"/>
  <c r="J19" i="1"/>
  <c r="J20" i="1"/>
  <c r="K20" i="1" s="1"/>
  <c r="J21" i="1"/>
  <c r="K21" i="1"/>
  <c r="J22" i="1"/>
  <c r="K22" i="1" s="1"/>
  <c r="J27" i="1"/>
  <c r="K27" i="1" s="1"/>
  <c r="J26" i="1"/>
  <c r="K26" i="1" s="1"/>
  <c r="J25" i="1"/>
  <c r="K25" i="1" s="1"/>
  <c r="J24" i="1"/>
  <c r="K24" i="1" s="1"/>
  <c r="J23" i="1"/>
  <c r="K23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<sst xmlns="http://schemas.openxmlformats.org/spreadsheetml/2006/main" count="189" uniqueCount="97">
  <si>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</si>
  <si>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</si>
  <si>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</si>
  <si>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</si>
  <si>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</si>
  <si>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</si>
  <si>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</si>
  <si>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</si>
  <si>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</si>
  <si>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DE FOMENTO DE LA PRODUCCIÓN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</si>
  <si>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</si>
  <si>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06</t>
    </r>
  </si>
  <si>
    <r>
      <rPr>
        <sz val="10"/>
        <rFont val="Times New Roman"/>
      </rPr>
      <t>Programa:</t>
    </r>
  </si>
  <si>
    <r>
      <rPr>
        <sz val="10"/>
        <rFont val="Times New Roman"/>
      </rPr>
      <t>INVERSIÓN Y FINANCIAMIENTO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</si>
  <si>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</si>
  <si>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</si>
  <si>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</si>
  <si>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</si>
  <si>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</si>
  <si>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</si>
  <si>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</si>
  <si>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</si>
  <si>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</si>
  <si>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</si>
  <si>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</si>
  <si>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</si>
  <si>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</si>
  <si>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</si>
  <si>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</si>
  <si>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</si>
  <si>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</si>
  <si>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</si>
  <si>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</si>
  <si>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</si>
  <si>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</si>
  <si>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</si>
  <si>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</si>
  <si>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</si>
  <si>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</si>
  <si>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</si>
  <si>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</si>
  <si>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137</t>
    </r>
  </si>
  <si>
    <r>
      <rPr>
        <sz val="10"/>
        <rFont val="Times New Roman"/>
      </rPr>
      <t>CORFO</t>
    </r>
  </si>
  <si>
    <r>
      <rPr>
        <sz val="10"/>
        <rFont val="Times New Roman"/>
      </rPr>
      <t>148</t>
    </r>
  </si>
  <si>
    <r>
      <rPr>
        <sz val="10"/>
        <rFont val="Times New Roman"/>
      </rPr>
      <t>Préstamo BID para Mipymes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</si>
  <si>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</si>
  <si>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</si>
  <si>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</si>
  <si>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</si>
  <si>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</si>
  <si>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</si>
  <si>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</si>
  <si>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</si>
  <si>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</si>
  <si>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</si>
  <si>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</si>
  <si>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</si>
  <si>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</si>
  <si>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</si>
  <si>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</si>
  <si>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</si>
  <si>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</si>
  <si>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01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</si>
  <si>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</si>
  <si>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</si>
  <si>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</si>
  <si>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</si>
  <si>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068</t>
    </r>
  </si>
  <si>
    <r>
      <rPr>
        <sz val="10"/>
        <rFont val="Times New Roman"/>
      </rPr>
      <t>Aplicación Fondo Cobertura de Riesgos</t>
    </r>
  </si>
  <si>
    <r>
      <rPr>
        <sz val="10"/>
        <rFont val="Times New Roman"/>
      </rPr>
      <t>117</t>
    </r>
  </si>
  <si>
    <r>
      <rPr>
        <sz val="10"/>
        <rFont val="Times New Roman"/>
      </rPr>
      <t>Compensación Intereses Créditos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</si>
  <si>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</si>
  <si>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013</t>
    </r>
  </si>
  <si>
    <r>
      <rPr>
        <sz val="10"/>
        <rFont val="Times New Roman"/>
      </rPr>
      <t>Instituto de Desarrollo Agropecuario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</si>
  <si>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</si>
  <si>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</si>
  <si>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</si>
  <si>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</si>
  <si>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</si>
  <si>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</si>
  <si>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</si>
  <si>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04</t>
    </r>
  </si>
  <si>
    <r>
      <rPr>
        <sz val="10"/>
        <rFont val="Times New Roman"/>
      </rPr>
      <t>De Fomento</t>
    </r>
  </si>
  <si>
    <r>
      <rPr>
        <sz val="10"/>
        <rFont val="Times New Roman"/>
      </rPr>
      <t>002</t>
    </r>
  </si>
  <si>
    <r>
      <rPr>
        <sz val="10"/>
        <rFont val="Times New Roman"/>
      </rPr>
      <t>Refinanciamiento Créditos</t>
    </r>
  </si>
  <si>
    <r>
      <rPr>
        <sz val="10"/>
        <rFont val="Times New Roman"/>
      </rPr>
      <t>003</t>
    </r>
  </si>
  <si>
    <r>
      <rPr>
        <sz val="10"/>
        <rFont val="Times New Roman"/>
      </rPr>
      <t>Fondos y Sociedades de Inversión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</si>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</sst>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1"/>
  <sheetViews>
    <sheetView tabSelected="1" topLeftCell="A16" zoomScaleNormal="100" workbookViewId="0">
      <selection activeCell="D29" sqref="D2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148806008</v>
      </c>
      <c r="F12" s="12">
        <v>148557530</v>
      </c>
      <c r="G12" s="12">
        <v>48113190</v>
      </c>
      <c r="H12" s="12">
        <v>153090874</v>
      </c>
      <c r="I12" s="12">
        <v>184817559</v>
      </c>
      <c r="J12" s="12">
        <f>I12-H12</f>
        <v>31726685</v>
      </c>
      <c r="K12" s="13">
        <f>(J12/H12)</f>
        <v>0.20724086401126693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140768872</v>
      </c>
      <c r="F13" s="16">
        <v>140508737</v>
      </c>
      <c r="G13" s="16">
        <v>42344081</v>
      </c>
      <c r="H13" s="16">
        <v>145053738</v>
      </c>
      <c r="I13" s="16">
        <v>177107855</v>
      </c>
      <c r="J13" s="16">
        <f>I13-H13</f>
        <v>32054117</v>
      </c>
      <c r="K13" s="17">
        <f>(J13/H13)</f>
        <v>0.22098097878732365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140768872</v>
      </c>
      <c r="F14" s="16">
        <v>140508737</v>
      </c>
      <c r="G14" s="16">
        <v>42344081</v>
      </c>
      <c r="H14" s="16">
        <v>145053738</v>
      </c>
      <c r="I14" s="16">
        <v>177107855</v>
      </c>
      <c r="J14" s="16">
        <f>I14-H14</f>
        <v>32054117</v>
      </c>
      <c r="K14" s="17">
        <f>(J14/H14)</f>
        <v>0.22098097878732365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104001334</v>
      </c>
      <c r="F15" s="16">
        <v>103741199</v>
      </c>
      <c r="G15" s="16">
        <v>22050410</v>
      </c>
      <c r="H15" s="16">
        <v>107146406</v>
      </c>
      <c r="I15" s="16">
        <v>177107845</v>
      </c>
      <c r="J15" s="16">
        <f t="shared" ref="J15:J22" si="0">I15-H15</f>
        <v>69961439</v>
      </c>
      <c r="K15" s="17">
        <f t="shared" ref="K15:K22" si="1">(J15/H15)</f>
        <v>0.65295180316174117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36767528</v>
      </c>
      <c r="F16" s="16">
        <v>36767528</v>
      </c>
      <c r="G16" s="16">
        <v>20293671</v>
      </c>
      <c r="H16" s="16">
        <v>37907322</v>
      </c>
      <c r="I16" s="16">
        <v>0</v>
      </c>
      <c r="J16" s="16">
        <f t="shared" si="0"/>
        <v>-37907322</v>
      </c>
      <c r="K16" s="17">
        <f t="shared" si="1"/>
        <v>-1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0</v>
      </c>
      <c r="F18" s="16">
        <v>11657</v>
      </c>
      <c r="G18" s="16">
        <v>0</v>
      </c>
      <c r="H18" s="16">
        <v>0</v>
      </c>
      <c r="I18" s="16">
        <v>0</v>
      </c>
      <c r="J18" s="16">
        <f t="shared" si="0"/>
        <v>0</v>
      </c>
      <c r="K18" s="17"/>
      <c r="L18" s="1"/>
    </row>
    <row r="19" spans="1:12" ht="15" customHeight="1" x14ac:dyDescent="0.25">
      <c r="A19" s="14"/>
      <c r="B19" s="14" t="s">
        <v>95</v>
      </c>
      <c r="C19" s="14" t="s">
        <v>35</v>
      </c>
      <c r="D19" s="15" t="s">
        <v>96</v>
      </c>
      <c r="E19" s="16">
        <v>0</v>
      </c>
      <c r="F19" s="16">
        <v>11657</v>
      </c>
      <c r="G19" s="16">
        <v>0</v>
      </c>
      <c r="H19" s="16">
        <v>0</v>
      </c>
      <c r="I19" s="16">
        <v>0</v>
      </c>
      <c r="J19" s="16">
        <f t="shared" si="0"/>
        <v>0</v>
      </c>
      <c r="K19" s="17"/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8037126</v>
      </c>
      <c r="F20" s="16">
        <v>8037126</v>
      </c>
      <c r="G20" s="16">
        <v>5769109</v>
      </c>
      <c r="H20" s="16">
        <v>8037126</v>
      </c>
      <c r="I20" s="16">
        <v>7709694</v>
      </c>
      <c r="J20" s="16">
        <f t="shared" si="0"/>
        <v>-327432</v>
      </c>
      <c r="K20" s="17">
        <f t="shared" si="1"/>
        <v>-4.0739936141352018E-2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8037126</v>
      </c>
      <c r="F21" s="16">
        <v>8037126</v>
      </c>
      <c r="G21" s="16">
        <v>5769109</v>
      </c>
      <c r="H21" s="16">
        <v>8037126</v>
      </c>
      <c r="I21" s="16">
        <v>7709694</v>
      </c>
      <c r="J21" s="16">
        <f t="shared" si="0"/>
        <v>-327432</v>
      </c>
      <c r="K21" s="17">
        <f t="shared" si="1"/>
        <v>-4.0739936141352018E-2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6">
        <f t="shared" si="0"/>
        <v>0</v>
      </c>
      <c r="K22" s="17">
        <f t="shared" si="1"/>
        <v>0</v>
      </c>
      <c r="L22" s="1"/>
    </row>
    <row r="23" spans="1:12" ht="15" customHeight="1" x14ac:dyDescent="0.25">
      <c r="A23" s="10" t="s">
        <v>35</v>
      </c>
      <c r="B23" s="10" t="s">
        <v>35</v>
      </c>
      <c r="C23" s="10" t="s">
        <v>35</v>
      </c>
      <c r="D23" s="11" t="s">
        <v>55</v>
      </c>
      <c r="E23" s="12">
        <v>148806008</v>
      </c>
      <c r="F23" s="12">
        <v>148557530</v>
      </c>
      <c r="G23" s="12">
        <v>45359202</v>
      </c>
      <c r="H23" s="12">
        <v>153090874</v>
      </c>
      <c r="I23" s="12">
        <v>184817559</v>
      </c>
      <c r="J23" s="12">
        <f>I23-H23</f>
        <v>31726685</v>
      </c>
      <c r="K23" s="13">
        <f>(J23/H23)</f>
        <v>0.20724086401126693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2027337</v>
      </c>
      <c r="F24" s="16">
        <v>1959156</v>
      </c>
      <c r="G24" s="16">
        <v>1132305</v>
      </c>
      <c r="H24" s="16">
        <v>2027337</v>
      </c>
      <c r="I24" s="16">
        <v>1986508</v>
      </c>
      <c r="J24" s="16">
        <f>I24-H24</f>
        <v>-40829</v>
      </c>
      <c r="K24" s="17">
        <f>(J24/H24)</f>
        <v>-2.0139226976077486E-2</v>
      </c>
      <c r="L24" s="1"/>
    </row>
    <row r="25" spans="1:12" ht="15" customHeight="1" x14ac:dyDescent="0.25">
      <c r="A25" s="14" t="s">
        <v>58</v>
      </c>
      <c r="B25" s="14" t="s">
        <v>35</v>
      </c>
      <c r="C25" s="14" t="s">
        <v>35</v>
      </c>
      <c r="D25" s="15" t="s">
        <v>59</v>
      </c>
      <c r="E25" s="16">
        <v>335337</v>
      </c>
      <c r="F25" s="16">
        <v>265408</v>
      </c>
      <c r="G25" s="16">
        <v>29932</v>
      </c>
      <c r="H25" s="16">
        <v>345733</v>
      </c>
      <c r="I25" s="16">
        <v>328411</v>
      </c>
      <c r="J25" s="16">
        <f>I25-H25</f>
        <v>-17322</v>
      </c>
      <c r="K25" s="17">
        <f>(J25/H25)</f>
        <v>-5.0102246531282812E-2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18237</v>
      </c>
      <c r="F26" s="16">
        <v>63056</v>
      </c>
      <c r="G26" s="16">
        <v>64607</v>
      </c>
      <c r="H26" s="16">
        <v>18803</v>
      </c>
      <c r="I26" s="16">
        <v>25658</v>
      </c>
      <c r="J26" s="16">
        <f>I26-H26</f>
        <v>6855</v>
      </c>
      <c r="K26" s="17">
        <f>(J26/H26)</f>
        <v>0.36456948359304364</v>
      </c>
      <c r="L26" s="1"/>
    </row>
    <row r="27" spans="1:12" ht="15" customHeight="1" x14ac:dyDescent="0.25">
      <c r="A27" s="14" t="s">
        <v>35</v>
      </c>
      <c r="B27" s="14" t="s">
        <v>62</v>
      </c>
      <c r="C27" s="14" t="s">
        <v>35</v>
      </c>
      <c r="D27" s="15" t="s">
        <v>63</v>
      </c>
      <c r="E27" s="16">
        <v>18237</v>
      </c>
      <c r="F27" s="16">
        <v>18237</v>
      </c>
      <c r="G27" s="16">
        <v>17076</v>
      </c>
      <c r="H27" s="16">
        <v>18803</v>
      </c>
      <c r="I27" s="16">
        <v>25658</v>
      </c>
      <c r="J27" s="16">
        <f>I27-H27</f>
        <v>6855</v>
      </c>
      <c r="K27" s="17">
        <f>(J27/H27)</f>
        <v>0.36456948359304364</v>
      </c>
      <c r="L27" s="1"/>
    </row>
    <row r="28" spans="1:12" ht="15" customHeight="1" x14ac:dyDescent="0.25">
      <c r="A28" s="14" t="s">
        <v>35</v>
      </c>
      <c r="B28" s="14" t="s">
        <v>51</v>
      </c>
      <c r="C28" s="14" t="s">
        <v>35</v>
      </c>
      <c r="D28" s="15" t="s">
        <v>64</v>
      </c>
      <c r="E28" s="16">
        <v>0</v>
      </c>
      <c r="F28" s="16">
        <v>44819</v>
      </c>
      <c r="G28" s="16">
        <v>47531</v>
      </c>
      <c r="H28" s="16">
        <v>0</v>
      </c>
      <c r="I28" s="16">
        <v>0</v>
      </c>
      <c r="J28" s="16">
        <f t="shared" ref="J28:J48" si="2">I28-H28</f>
        <v>0</v>
      </c>
      <c r="K28" s="17"/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38</v>
      </c>
      <c r="E29" s="16">
        <v>49208456</v>
      </c>
      <c r="F29" s="16">
        <v>49053269</v>
      </c>
      <c r="G29" s="16">
        <v>23245622</v>
      </c>
      <c r="H29" s="16">
        <v>50717794</v>
      </c>
      <c r="I29" s="16">
        <v>45832591</v>
      </c>
      <c r="J29" s="16">
        <f t="shared" si="2"/>
        <v>-4885203</v>
      </c>
      <c r="K29" s="17">
        <f t="shared" ref="K29:K48" si="3">(J29/H29)</f>
        <v>-9.6321283216695114E-2</v>
      </c>
      <c r="L29" s="1"/>
    </row>
    <row r="30" spans="1:12" ht="15" customHeight="1" x14ac:dyDescent="0.25">
      <c r="A30" s="14" t="s">
        <v>35</v>
      </c>
      <c r="B30" s="14" t="s">
        <v>62</v>
      </c>
      <c r="C30" s="14" t="s">
        <v>35</v>
      </c>
      <c r="D30" s="15" t="s">
        <v>66</v>
      </c>
      <c r="E30" s="16">
        <v>48222409</v>
      </c>
      <c r="F30" s="16">
        <v>48069890</v>
      </c>
      <c r="G30" s="16">
        <v>22799041</v>
      </c>
      <c r="H30" s="16">
        <v>49292582</v>
      </c>
      <c r="I30" s="16">
        <v>44627703</v>
      </c>
      <c r="J30" s="16">
        <f t="shared" si="2"/>
        <v>-4664879</v>
      </c>
      <c r="K30" s="17">
        <f t="shared" si="3"/>
        <v>-9.4636531719924921E-2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67</v>
      </c>
      <c r="D31" s="15" t="s">
        <v>68</v>
      </c>
      <c r="E31" s="16">
        <v>47569117</v>
      </c>
      <c r="F31" s="16">
        <v>47569117</v>
      </c>
      <c r="G31" s="16">
        <v>22617596</v>
      </c>
      <c r="H31" s="16">
        <v>49043760</v>
      </c>
      <c r="I31" s="16">
        <v>44491216</v>
      </c>
      <c r="J31" s="16">
        <f t="shared" si="2"/>
        <v>-4552544</v>
      </c>
      <c r="K31" s="17">
        <f t="shared" si="3"/>
        <v>-9.2826161778786942E-2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69</v>
      </c>
      <c r="D32" s="15" t="s">
        <v>70</v>
      </c>
      <c r="E32" s="16">
        <v>653292</v>
      </c>
      <c r="F32" s="16">
        <v>500773</v>
      </c>
      <c r="G32" s="16">
        <v>181445</v>
      </c>
      <c r="H32" s="16">
        <v>248822</v>
      </c>
      <c r="I32" s="16">
        <v>136487</v>
      </c>
      <c r="J32" s="16">
        <f t="shared" si="2"/>
        <v>-112335</v>
      </c>
      <c r="K32" s="17">
        <f t="shared" si="3"/>
        <v>-0.45146731398349021</v>
      </c>
      <c r="L32" s="1"/>
    </row>
    <row r="33" spans="1:12" ht="15" customHeight="1" x14ac:dyDescent="0.25">
      <c r="A33" s="14" t="s">
        <v>35</v>
      </c>
      <c r="B33" s="14" t="s">
        <v>39</v>
      </c>
      <c r="C33" s="14" t="s">
        <v>35</v>
      </c>
      <c r="D33" s="15" t="s">
        <v>71</v>
      </c>
      <c r="E33" s="16">
        <v>104928</v>
      </c>
      <c r="F33" s="16">
        <v>104928</v>
      </c>
      <c r="G33" s="16">
        <v>0</v>
      </c>
      <c r="H33" s="16">
        <v>108181</v>
      </c>
      <c r="I33" s="16">
        <v>108181</v>
      </c>
      <c r="J33" s="16">
        <f t="shared" si="2"/>
        <v>0</v>
      </c>
      <c r="K33" s="17">
        <f t="shared" si="3"/>
        <v>0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72</v>
      </c>
      <c r="D34" s="15" t="s">
        <v>73</v>
      </c>
      <c r="E34" s="16">
        <v>104928</v>
      </c>
      <c r="F34" s="16">
        <v>104928</v>
      </c>
      <c r="G34" s="16">
        <v>0</v>
      </c>
      <c r="H34" s="16">
        <v>108181</v>
      </c>
      <c r="I34" s="16">
        <v>108181</v>
      </c>
      <c r="J34" s="16">
        <f t="shared" si="2"/>
        <v>0</v>
      </c>
      <c r="K34" s="17">
        <f t="shared" si="3"/>
        <v>0</v>
      </c>
      <c r="L34" s="1"/>
    </row>
    <row r="35" spans="1:12" ht="15" customHeight="1" x14ac:dyDescent="0.25">
      <c r="A35" s="14" t="s">
        <v>35</v>
      </c>
      <c r="B35" s="14" t="s">
        <v>49</v>
      </c>
      <c r="C35" s="14" t="s">
        <v>35</v>
      </c>
      <c r="D35" s="15" t="s">
        <v>74</v>
      </c>
      <c r="E35" s="16">
        <v>881119</v>
      </c>
      <c r="F35" s="16">
        <v>878451</v>
      </c>
      <c r="G35" s="16">
        <v>446581</v>
      </c>
      <c r="H35" s="16">
        <v>1317031</v>
      </c>
      <c r="I35" s="16">
        <v>1096707</v>
      </c>
      <c r="J35" s="16">
        <f t="shared" si="2"/>
        <v>-220324</v>
      </c>
      <c r="K35" s="17">
        <f t="shared" si="3"/>
        <v>-0.16728839336355789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67</v>
      </c>
      <c r="D36" s="15" t="s">
        <v>68</v>
      </c>
      <c r="E36" s="16">
        <v>881119</v>
      </c>
      <c r="F36" s="16">
        <v>878451</v>
      </c>
      <c r="G36" s="16">
        <v>446581</v>
      </c>
      <c r="H36" s="16">
        <v>895428</v>
      </c>
      <c r="I36" s="16">
        <v>892760</v>
      </c>
      <c r="J36" s="16">
        <f t="shared" si="2"/>
        <v>-2668</v>
      </c>
      <c r="K36" s="17">
        <f t="shared" si="3"/>
        <v>-2.9795807144739721E-3</v>
      </c>
      <c r="L36" s="1"/>
    </row>
    <row r="37" spans="1:12" ht="15" customHeight="1" x14ac:dyDescent="0.25">
      <c r="A37" s="51" t="s">
        <v>35</v>
      </c>
      <c r="B37" s="51" t="s">
        <v>35</v>
      </c>
      <c r="C37" s="51" t="s">
        <v>69</v>
      </c>
      <c r="D37" s="52" t="s">
        <v>70</v>
      </c>
      <c r="E37" s="53">
        <v>0</v>
      </c>
      <c r="F37" s="53">
        <v>0</v>
      </c>
      <c r="G37" s="53">
        <v>0</v>
      </c>
      <c r="H37" s="53">
        <v>421603</v>
      </c>
      <c r="I37" s="53">
        <v>203947</v>
      </c>
      <c r="J37" s="53">
        <f t="shared" si="2"/>
        <v>-217656</v>
      </c>
      <c r="K37" s="54">
        <f t="shared" si="3"/>
        <v>-0.51625818601860041</v>
      </c>
      <c r="L37" s="1"/>
    </row>
    <row r="38" spans="1:12" ht="15" customHeight="1" x14ac:dyDescent="0.25">
      <c r="A38" s="47" t="s">
        <v>75</v>
      </c>
      <c r="B38" s="47" t="s">
        <v>35</v>
      </c>
      <c r="C38" s="47" t="s">
        <v>35</v>
      </c>
      <c r="D38" s="48" t="s">
        <v>76</v>
      </c>
      <c r="E38" s="49">
        <v>5065986</v>
      </c>
      <c r="F38" s="49">
        <v>5065986</v>
      </c>
      <c r="G38" s="49">
        <v>2572519</v>
      </c>
      <c r="H38" s="49">
        <v>5223032</v>
      </c>
      <c r="I38" s="49">
        <v>5268298</v>
      </c>
      <c r="J38" s="49">
        <f t="shared" si="2"/>
        <v>45266</v>
      </c>
      <c r="K38" s="50">
        <f t="shared" si="3"/>
        <v>8.6666135685172906E-3</v>
      </c>
      <c r="L38" s="1"/>
    </row>
    <row r="39" spans="1:12" ht="15" customHeight="1" x14ac:dyDescent="0.25">
      <c r="A39" s="14" t="s">
        <v>35</v>
      </c>
      <c r="B39" s="14" t="s">
        <v>77</v>
      </c>
      <c r="C39" s="14" t="s">
        <v>35</v>
      </c>
      <c r="D39" s="15" t="s">
        <v>78</v>
      </c>
      <c r="E39" s="16">
        <v>5065986</v>
      </c>
      <c r="F39" s="16">
        <v>5065986</v>
      </c>
      <c r="G39" s="16">
        <v>2572519</v>
      </c>
      <c r="H39" s="16">
        <v>5223032</v>
      </c>
      <c r="I39" s="16">
        <v>5268298</v>
      </c>
      <c r="J39" s="16">
        <f t="shared" si="2"/>
        <v>45266</v>
      </c>
      <c r="K39" s="17">
        <f t="shared" si="3"/>
        <v>8.6666135685172906E-3</v>
      </c>
      <c r="L39" s="1"/>
    </row>
    <row r="40" spans="1:12" ht="15" customHeight="1" x14ac:dyDescent="0.25">
      <c r="A40" s="14" t="s">
        <v>79</v>
      </c>
      <c r="B40" s="14" t="s">
        <v>35</v>
      </c>
      <c r="C40" s="14" t="s">
        <v>35</v>
      </c>
      <c r="D40" s="15" t="s">
        <v>80</v>
      </c>
      <c r="E40" s="16">
        <v>84113519</v>
      </c>
      <c r="F40" s="16">
        <v>84113519</v>
      </c>
      <c r="G40" s="16">
        <v>12545108</v>
      </c>
      <c r="H40" s="16">
        <v>86721039</v>
      </c>
      <c r="I40" s="16">
        <v>123666389</v>
      </c>
      <c r="J40" s="16">
        <f t="shared" si="2"/>
        <v>36945350</v>
      </c>
      <c r="K40" s="17">
        <f t="shared" si="3"/>
        <v>0.42602522324484604</v>
      </c>
      <c r="L40" s="1"/>
    </row>
    <row r="41" spans="1:12" ht="15" customHeight="1" x14ac:dyDescent="0.25">
      <c r="A41" s="14" t="s">
        <v>35</v>
      </c>
      <c r="B41" s="14" t="s">
        <v>81</v>
      </c>
      <c r="C41" s="14" t="s">
        <v>35</v>
      </c>
      <c r="D41" s="15" t="s">
        <v>82</v>
      </c>
      <c r="E41" s="16">
        <v>84113519</v>
      </c>
      <c r="F41" s="16">
        <v>84113519</v>
      </c>
      <c r="G41" s="16">
        <v>12545108</v>
      </c>
      <c r="H41" s="16">
        <v>86721039</v>
      </c>
      <c r="I41" s="16">
        <v>123666389</v>
      </c>
      <c r="J41" s="16">
        <f t="shared" si="2"/>
        <v>36945350</v>
      </c>
      <c r="K41" s="17">
        <f t="shared" si="3"/>
        <v>0.42602522324484604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83</v>
      </c>
      <c r="D42" s="15" t="s">
        <v>84</v>
      </c>
      <c r="E42" s="16">
        <v>36767524</v>
      </c>
      <c r="F42" s="16">
        <v>36767524</v>
      </c>
      <c r="G42" s="16">
        <v>1972671</v>
      </c>
      <c r="H42" s="16">
        <v>37907318</v>
      </c>
      <c r="I42" s="16">
        <v>92499052</v>
      </c>
      <c r="J42" s="16">
        <f t="shared" si="2"/>
        <v>54591734</v>
      </c>
      <c r="K42" s="17">
        <f t="shared" si="3"/>
        <v>1.4401370732690717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85</v>
      </c>
      <c r="D43" s="15" t="s">
        <v>86</v>
      </c>
      <c r="E43" s="16">
        <v>47345995</v>
      </c>
      <c r="F43" s="16">
        <v>47345995</v>
      </c>
      <c r="G43" s="16">
        <v>10572437</v>
      </c>
      <c r="H43" s="16">
        <v>48813721</v>
      </c>
      <c r="I43" s="16">
        <v>31167337</v>
      </c>
      <c r="J43" s="16">
        <f t="shared" si="2"/>
        <v>-17646384</v>
      </c>
      <c r="K43" s="17">
        <f t="shared" si="3"/>
        <v>-0.36150458597491469</v>
      </c>
      <c r="L43" s="1"/>
    </row>
    <row r="44" spans="1:12" ht="15" customHeight="1" x14ac:dyDescent="0.25">
      <c r="A44" s="14" t="s">
        <v>87</v>
      </c>
      <c r="B44" s="14" t="s">
        <v>35</v>
      </c>
      <c r="C44" s="14" t="s">
        <v>35</v>
      </c>
      <c r="D44" s="15" t="s">
        <v>88</v>
      </c>
      <c r="E44" s="16">
        <v>8037136</v>
      </c>
      <c r="F44" s="16">
        <v>8037136</v>
      </c>
      <c r="G44" s="16">
        <v>5769109</v>
      </c>
      <c r="H44" s="16">
        <v>8037136</v>
      </c>
      <c r="I44" s="16">
        <v>7709704</v>
      </c>
      <c r="J44" s="16">
        <f t="shared" si="2"/>
        <v>-327432</v>
      </c>
      <c r="K44" s="17">
        <f t="shared" si="3"/>
        <v>-4.0739885451733057E-2</v>
      </c>
      <c r="L44" s="1"/>
    </row>
    <row r="45" spans="1:12" ht="15" customHeight="1" x14ac:dyDescent="0.25">
      <c r="A45" s="14" t="s">
        <v>35</v>
      </c>
      <c r="B45" s="14" t="s">
        <v>39</v>
      </c>
      <c r="C45" s="14" t="s">
        <v>35</v>
      </c>
      <c r="D45" s="15" t="s">
        <v>89</v>
      </c>
      <c r="E45" s="16">
        <v>934737</v>
      </c>
      <c r="F45" s="16">
        <v>934737</v>
      </c>
      <c r="G45" s="16">
        <v>508458</v>
      </c>
      <c r="H45" s="16">
        <v>934737</v>
      </c>
      <c r="I45" s="16">
        <v>1008421</v>
      </c>
      <c r="J45" s="16">
        <f t="shared" si="2"/>
        <v>73684</v>
      </c>
      <c r="K45" s="17">
        <f t="shared" si="3"/>
        <v>7.8828590287963352E-2</v>
      </c>
      <c r="L45" s="1"/>
    </row>
    <row r="46" spans="1:12" ht="15" customHeight="1" x14ac:dyDescent="0.25">
      <c r="A46" s="14" t="s">
        <v>35</v>
      </c>
      <c r="B46" s="14" t="s">
        <v>81</v>
      </c>
      <c r="C46" s="14" t="s">
        <v>35</v>
      </c>
      <c r="D46" s="15" t="s">
        <v>90</v>
      </c>
      <c r="E46" s="16">
        <v>7102389</v>
      </c>
      <c r="F46" s="16">
        <v>7102389</v>
      </c>
      <c r="G46" s="16">
        <v>4407987</v>
      </c>
      <c r="H46" s="16">
        <v>7102389</v>
      </c>
      <c r="I46" s="16">
        <v>6701273</v>
      </c>
      <c r="J46" s="16">
        <f t="shared" si="2"/>
        <v>-401116</v>
      </c>
      <c r="K46" s="17">
        <f t="shared" si="3"/>
        <v>-5.647620821670004E-2</v>
      </c>
      <c r="L46" s="1"/>
    </row>
    <row r="47" spans="1:12" ht="15" customHeight="1" x14ac:dyDescent="0.25">
      <c r="A47" s="14" t="s">
        <v>35</v>
      </c>
      <c r="B47" s="14" t="s">
        <v>11</v>
      </c>
      <c r="C47" s="14" t="s">
        <v>35</v>
      </c>
      <c r="D47" s="15" t="s">
        <v>91</v>
      </c>
      <c r="E47" s="16">
        <v>0</v>
      </c>
      <c r="F47" s="16">
        <v>0</v>
      </c>
      <c r="G47" s="16">
        <v>852664</v>
      </c>
      <c r="H47" s="16">
        <v>0</v>
      </c>
      <c r="I47" s="16">
        <v>0</v>
      </c>
      <c r="J47" s="16">
        <f t="shared" si="2"/>
        <v>0</v>
      </c>
      <c r="K47" s="17"/>
      <c r="L47" s="1"/>
    </row>
    <row r="48" spans="1:12" ht="15" customHeight="1" x14ac:dyDescent="0.25">
      <c r="A48" s="14" t="s">
        <v>35</v>
      </c>
      <c r="B48" s="14" t="s">
        <v>7</v>
      </c>
      <c r="C48" s="14" t="s">
        <v>35</v>
      </c>
      <c r="D48" s="15" t="s">
        <v>92</v>
      </c>
      <c r="E48" s="16">
        <v>10</v>
      </c>
      <c r="F48" s="16">
        <v>10</v>
      </c>
      <c r="G48" s="16">
        <v>0</v>
      </c>
      <c r="H48" s="16">
        <v>10</v>
      </c>
      <c r="I48" s="16">
        <v>10</v>
      </c>
      <c r="J48" s="16">
        <f t="shared" si="2"/>
        <v>0</v>
      </c>
      <c r="K48" s="17">
        <f t="shared" si="3"/>
        <v>0</v>
      </c>
      <c r="L48" s="1"/>
    </row>
    <row r="49" spans="1:12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2" t="s">
        <v>93</v>
      </c>
      <c r="B52" s="43"/>
      <c r="C52" s="43"/>
      <c r="D52" s="43"/>
      <c r="E52" s="20">
        <v>58691756</v>
      </c>
      <c r="F52" s="20">
        <v>58443278</v>
      </c>
      <c r="G52" s="20">
        <v>29733117</v>
      </c>
      <c r="H52" s="20">
        <v>60212056</v>
      </c>
      <c r="I52" s="20">
        <v>54874441</v>
      </c>
      <c r="J52" s="20">
        <v>-5337615</v>
      </c>
      <c r="K52" s="21">
        <v>-8.8646948046417817E-2</v>
      </c>
      <c r="L52" s="1"/>
    </row>
    <row r="53" spans="1:12" ht="15" customHeight="1" x14ac:dyDescent="0.25">
      <c r="A53" s="44" t="s">
        <v>94</v>
      </c>
      <c r="B53" s="45"/>
      <c r="C53" s="45"/>
      <c r="D53" s="45"/>
      <c r="E53" s="45"/>
      <c r="F53" s="45"/>
      <c r="G53" s="45"/>
      <c r="H53" s="45"/>
      <c r="I53" s="45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6" spans="1:12" x14ac:dyDescent="0.25">
      <c r="E56" s="46"/>
      <c r="F56" s="46"/>
      <c r="G56" s="46"/>
      <c r="H56" s="46"/>
      <c r="I56" s="46"/>
      <c r="J56" s="46"/>
      <c r="K56" s="46"/>
    </row>
    <row r="57" spans="1:12" x14ac:dyDescent="0.25">
      <c r="E57" s="46"/>
      <c r="F57" s="46"/>
      <c r="G57" s="46"/>
      <c r="H57" s="46"/>
      <c r="I57" s="46"/>
      <c r="J57" s="46"/>
      <c r="K57" s="46"/>
    </row>
    <row r="58" spans="1:12" x14ac:dyDescent="0.25">
      <c r="E58" s="46"/>
      <c r="F58" s="46"/>
      <c r="G58" s="46"/>
      <c r="H58" s="46"/>
      <c r="I58" s="46"/>
      <c r="J58" s="46"/>
      <c r="K58" s="46"/>
    </row>
    <row r="59" spans="1:12" x14ac:dyDescent="0.25">
      <c r="E59" s="46"/>
      <c r="F59" s="46"/>
      <c r="G59" s="46"/>
      <c r="H59" s="46"/>
      <c r="I59" s="46"/>
      <c r="J59" s="46"/>
      <c r="K59" s="46"/>
    </row>
    <row r="60" spans="1:12" x14ac:dyDescent="0.25">
      <c r="E60" s="46"/>
      <c r="F60" s="46"/>
      <c r="G60" s="46"/>
      <c r="H60" s="46"/>
      <c r="I60" s="46"/>
      <c r="J60" s="46"/>
      <c r="K60" s="46"/>
    </row>
    <row r="61" spans="1:12" x14ac:dyDescent="0.25">
      <c r="E61" s="46"/>
      <c r="F61" s="46"/>
      <c r="G61" s="46"/>
      <c r="H61" s="46"/>
      <c r="I61" s="46"/>
      <c r="J61" s="46"/>
      <c r="K61" s="46"/>
    </row>
    <row r="62" spans="1:12" x14ac:dyDescent="0.25">
      <c r="E62" s="46"/>
      <c r="F62" s="46"/>
      <c r="G62" s="46"/>
      <c r="H62" s="46"/>
      <c r="I62" s="46"/>
      <c r="J62" s="46"/>
      <c r="K62" s="46"/>
    </row>
    <row r="63" spans="1:12" x14ac:dyDescent="0.25">
      <c r="E63" s="46"/>
      <c r="F63" s="46"/>
      <c r="G63" s="46"/>
      <c r="H63" s="46"/>
      <c r="I63" s="46"/>
      <c r="J63" s="46"/>
      <c r="K63" s="46"/>
    </row>
    <row r="64" spans="1:12" x14ac:dyDescent="0.25">
      <c r="E64" s="46"/>
      <c r="F64" s="46"/>
      <c r="G64" s="46"/>
      <c r="H64" s="46"/>
      <c r="I64" s="46"/>
      <c r="J64" s="46"/>
      <c r="K64" s="46"/>
    </row>
    <row r="65" spans="5:11" x14ac:dyDescent="0.25">
      <c r="E65" s="46"/>
      <c r="F65" s="46"/>
      <c r="G65" s="46"/>
      <c r="H65" s="46"/>
      <c r="I65" s="46"/>
      <c r="J65" s="46"/>
      <c r="K65" s="46"/>
    </row>
    <row r="66" spans="5:11" x14ac:dyDescent="0.25">
      <c r="E66" s="46"/>
      <c r="F66" s="46"/>
      <c r="G66" s="46"/>
      <c r="H66" s="46"/>
      <c r="I66" s="46"/>
      <c r="J66" s="46"/>
      <c r="K66" s="46"/>
    </row>
    <row r="67" spans="5:11" x14ac:dyDescent="0.25">
      <c r="E67" s="46"/>
      <c r="F67" s="46"/>
      <c r="G67" s="46"/>
      <c r="H67" s="46"/>
      <c r="I67" s="46"/>
      <c r="J67" s="46"/>
      <c r="K67" s="46"/>
    </row>
    <row r="68" spans="5:11" x14ac:dyDescent="0.25">
      <c r="E68" s="46"/>
      <c r="F68" s="46"/>
      <c r="G68" s="46"/>
      <c r="H68" s="46"/>
      <c r="I68" s="46"/>
      <c r="J68" s="46"/>
      <c r="K68" s="46"/>
    </row>
    <row r="69" spans="5:11" x14ac:dyDescent="0.25">
      <c r="E69" s="46"/>
      <c r="F69" s="46"/>
      <c r="G69" s="46"/>
      <c r="H69" s="46"/>
      <c r="I69" s="46"/>
      <c r="J69" s="46"/>
      <c r="K69" s="46"/>
    </row>
    <row r="70" spans="5:11" x14ac:dyDescent="0.25">
      <c r="E70" s="46"/>
      <c r="F70" s="46"/>
      <c r="G70" s="46"/>
      <c r="H70" s="46"/>
      <c r="I70" s="46"/>
      <c r="J70" s="46"/>
      <c r="K70" s="46"/>
    </row>
    <row r="71" spans="5:11" x14ac:dyDescent="0.25">
      <c r="E71" s="46"/>
      <c r="F71" s="46"/>
      <c r="G71" s="46"/>
      <c r="H71" s="46"/>
      <c r="I71" s="46"/>
      <c r="J71" s="46"/>
      <c r="K71" s="46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2025-09-26T19:42:12Z</dcterms:modified>
</cp:coreProperties>
</file>