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D916E17-8033-4404-B1DC-62D02DAECCBF}" xr6:coauthVersionLast="47" xr6:coauthVersionMax="47" xr10:uidLastSave="{00000000-0000-0000-0000-000000000000}"/>
  <bookViews>
    <workbookView xWindow="28680" yWindow="-78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analitico'!$A$1:$K$53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K38" i="1"/>
  <c r="J39" i="1"/>
  <c r="K39" i="1"/>
  <c r="J40" i="1"/>
  <c r="J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 s="1"/>
  <c r="J36" i="1"/>
  <c r="K36" i="1"/>
  <c r="J37" i="1"/>
  <c r="K37" i="1" s="1"/>
  <c r="J17" i="1"/>
  <c r="K17" i="1" s="1"/>
  <c r="J18" i="1"/>
  <c r="J19" i="1"/>
  <c r="K19" i="1"/>
  <c r="J20" i="1"/>
  <c r="K20" i="1"/>
  <c r="J21" i="1"/>
  <c r="K21" i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<sst xmlns="http://schemas.openxmlformats.org/spreadsheetml/2006/main" count="191" uniqueCount="102">
  <si>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</si>
  <si>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</si>
  <si>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</si>
  <si>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</si>
  <si>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</si>
  <si>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</si>
  <si>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</si>
  <si>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</si>
  <si>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</si>
  <si>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</si>
  <si>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</si>
  <si>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</si>
  <si>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</si>
  <si>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</si>
  <si>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</si>
  <si>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</si>
  <si>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</si>
  <si>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</si>
  <si>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</si>
  <si>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</si>
  <si>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</si>
  <si>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</si>
  <si>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</si>
  <si>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</si>
  <si>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</si>
  <si>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</si>
  <si>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</si>
  <si>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</si>
  <si>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</si>
  <si>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</si>
  <si>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</si>
  <si>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</si>
  <si>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</si>
  <si>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</si>
  <si>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</si>
  <si>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</si>
  <si>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</si>
  <si>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</si>
  <si>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</si>
  <si>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</si>
  <si>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</si>
  <si>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</si>
  <si>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</si>
  <si>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</si>
  <si>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</si>
  <si>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</si>
  <si>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</si>
  <si>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</si>
  <si>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</si>
  <si>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</si>
  <si>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</si>
  <si>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</si>
  <si>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</si>
  <si>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</si>
  <si>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</si>
  <si>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</si>
  <si>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</si>
  <si>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</si>
  <si>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</si>
  <si>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</si>
  <si>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</si>
  <si>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099</t>
    </r>
  </si>
  <si>
    <r>
      <rPr>
        <sz val="10"/>
        <rFont val="Times New Roman"/>
      </rPr>
      <t>Fundación Encuentros del Futuro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</si>
  <si>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</si>
  <si>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011</t>
    </r>
  </si>
  <si>
    <r>
      <rPr>
        <sz val="10"/>
        <rFont val="Times New Roman"/>
      </rPr>
      <t>Fomento de la Ciencia y la Tecnología - ANID 01</t>
    </r>
  </si>
  <si>
    <r>
      <rPr>
        <sz val="10"/>
        <rFont val="Times New Roman"/>
      </rPr>
      <t>012</t>
    </r>
  </si>
  <si>
    <r>
      <rPr>
        <sz val="10"/>
        <rFont val="Times New Roman"/>
      </rPr>
      <t>Formación de Capital Humano - ANID 01</t>
    </r>
  </si>
  <si>
    <r>
      <rPr>
        <sz val="10"/>
        <rFont val="Times New Roman"/>
      </rPr>
      <t>014</t>
    </r>
  </si>
  <si>
    <r>
      <rPr>
        <sz val="10"/>
        <rFont val="Times New Roman"/>
      </rPr>
      <t>Innovación de Base Científica - ANID 03</t>
    </r>
  </si>
  <si>
    <r>
      <rPr>
        <sz val="10"/>
        <rFont val="Times New Roman"/>
      </rPr>
      <t>015</t>
    </r>
  </si>
  <si>
    <r>
      <rPr>
        <sz val="10"/>
        <rFont val="Times New Roman"/>
      </rPr>
      <t>Fomento de la Ciencia y la Tecnología - ANID 03</t>
    </r>
  </si>
  <si>
    <r>
      <rPr>
        <sz val="10"/>
        <rFont val="Times New Roman"/>
      </rPr>
      <t>016</t>
    </r>
  </si>
  <si>
    <r>
      <rPr>
        <sz val="10"/>
        <rFont val="Times New Roman"/>
      </rPr>
      <t>Centros Tecnológicos  - ANID 03</t>
    </r>
  </si>
  <si>
    <r>
      <rPr>
        <sz val="10"/>
        <rFont val="Times New Roman"/>
      </rPr>
      <t>017</t>
    </r>
  </si>
  <si>
    <r>
      <rPr>
        <sz val="10"/>
        <rFont val="Times New Roman"/>
      </rPr>
      <t>Centros de Excelencia  - ANID 03</t>
    </r>
  </si>
  <si>
    <r>
      <rPr>
        <sz val="10"/>
        <rFont val="Times New Roman"/>
      </rPr>
      <t>018</t>
    </r>
  </si>
  <si>
    <r>
      <rPr>
        <sz val="10"/>
        <rFont val="Times New Roman"/>
      </rPr>
      <t>Fomento de la Ciencia y la Tecnología - Iniciativa Científica Milenio</t>
    </r>
  </si>
  <si>
    <r>
      <rPr>
        <sz val="10"/>
        <rFont val="Times New Roman"/>
      </rPr>
      <t>023</t>
    </r>
  </si>
  <si>
    <r>
      <rPr>
        <sz val="10"/>
        <rFont val="Times New Roman"/>
      </rPr>
      <t>Fomento de la Ciencia y la Tecnología - Comité Innova Chile</t>
    </r>
  </si>
  <si>
    <r>
      <rPr>
        <sz val="10"/>
        <rFont val="Times New Roman"/>
      </rPr>
      <t>033</t>
    </r>
  </si>
  <si>
    <r>
      <rPr>
        <sz val="10"/>
        <rFont val="Times New Roman"/>
      </rPr>
      <t>Fomento de la Ciencia y la Tecnología - CORFO</t>
    </r>
  </si>
  <si>
    <r>
      <rPr>
        <sz val="10"/>
        <rFont val="Times New Roman"/>
      </rPr>
      <t>041</t>
    </r>
  </si>
  <si>
    <r>
      <rPr>
        <sz val="10"/>
        <rFont val="Times New Roman"/>
      </rPr>
      <t>Fomento de la Ciencia y la Tecnología - Subsecretaría de Agricultura - FIA</t>
    </r>
  </si>
  <si>
    <r>
      <rPr>
        <sz val="10"/>
        <rFont val="Times New Roman"/>
      </rPr>
      <t>051</t>
    </r>
  </si>
  <si>
    <r>
      <rPr>
        <sz val="10"/>
        <rFont val="Times New Roman"/>
      </rPr>
      <t>Encuesta sobre Gasto y Personal en I+D - INE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</si>
  <si>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</si>
  <si>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</si>
  <si>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</si>
  <si>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</si>
  <si>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</si>
  <si>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</si>
  <si>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</si>
  <si>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013</t>
    </r>
  </si>
  <si>
    <r>
      <rPr>
        <sz val="10"/>
        <rFont val="Times New Roman"/>
      </rPr>
      <t>Fondo Equipamiento I+D - ANID 01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</si>
  <si>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</si>
  <si>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</si>
  <si>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</si>
  <si>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</si>
  <si>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</si>
  <si>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</si>
  <si>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Programa Financiamiento Estructural I+D+i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</si>
</sst>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3" fontId="3" fillId="36" borderId="10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3"/>
  <sheetViews>
    <sheetView tabSelected="1" view="pageBreakPreview" topLeftCell="A6" zoomScale="90" zoomScaleNormal="100" zoomScaleSheetLayoutView="90" workbookViewId="0">
      <selection activeCell="H37" sqref="H3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1"/>
      <c r="K1" s="1"/>
      <c r="L1" s="1"/>
    </row>
    <row r="2" spans="1:12" ht="17.100000000000001" customHeight="1" x14ac:dyDescent="0.25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1"/>
      <c r="K2" s="1"/>
      <c r="L2" s="1"/>
    </row>
    <row r="3" spans="1:12" ht="15" customHeight="1" x14ac:dyDescent="0.25">
      <c r="A3" s="47" t="s">
        <v>2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9" t="s">
        <v>4</v>
      </c>
      <c r="B5" s="50"/>
      <c r="C5" s="51" t="s">
        <v>5</v>
      </c>
      <c r="D5" s="52"/>
      <c r="E5" s="52"/>
      <c r="F5" s="5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5" t="s">
        <v>8</v>
      </c>
      <c r="B6" s="36"/>
      <c r="C6" s="37" t="s">
        <v>9</v>
      </c>
      <c r="D6" s="38"/>
      <c r="E6" s="38"/>
      <c r="F6" s="38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9" t="s">
        <v>12</v>
      </c>
      <c r="B7" s="40"/>
      <c r="C7" s="41" t="s">
        <v>13</v>
      </c>
      <c r="D7" s="42"/>
      <c r="E7" s="42"/>
      <c r="F7" s="42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3" t="s">
        <v>17</v>
      </c>
      <c r="B9" s="43" t="s">
        <v>18</v>
      </c>
      <c r="C9" s="43" t="s">
        <v>19</v>
      </c>
      <c r="D9" s="43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4"/>
      <c r="B10" s="44"/>
      <c r="C10" s="44"/>
      <c r="D10" s="44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9" t="s">
        <v>33</v>
      </c>
      <c r="K10" s="29" t="s">
        <v>34</v>
      </c>
      <c r="L10" s="1"/>
    </row>
    <row r="11" spans="1:12" ht="30" customHeight="1" x14ac:dyDescent="0.25">
      <c r="A11" s="44"/>
      <c r="B11" s="44"/>
      <c r="C11" s="44"/>
      <c r="D11" s="44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30"/>
      <c r="K11" s="30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190939123</v>
      </c>
      <c r="F12" s="12">
        <v>187173516</v>
      </c>
      <c r="G12" s="12">
        <v>49953355</v>
      </c>
      <c r="H12" s="12">
        <v>198958565</v>
      </c>
      <c r="I12" s="12">
        <v>201163316</v>
      </c>
      <c r="J12" s="12">
        <f>I12-H12</f>
        <v>2204751</v>
      </c>
      <c r="K12" s="13">
        <f>(J12/H12)</f>
        <v>1.1081458091537804E-2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22950987</v>
      </c>
      <c r="F13" s="16">
        <v>22072987</v>
      </c>
      <c r="G13" s="16">
        <v>0</v>
      </c>
      <c r="H13" s="16">
        <v>23914929</v>
      </c>
      <c r="I13" s="16">
        <v>17352434</v>
      </c>
      <c r="J13" s="16">
        <f>I13-H13</f>
        <v>-6562495</v>
      </c>
      <c r="K13" s="17">
        <f>(J13/H13)</f>
        <v>-0.27440997211407153</v>
      </c>
      <c r="L13" s="1"/>
    </row>
    <row r="14" spans="1:12" ht="15" customHeight="1" x14ac:dyDescent="0.25">
      <c r="A14" s="14" t="s">
        <v>37</v>
      </c>
      <c r="B14" s="14" t="s">
        <v>15</v>
      </c>
      <c r="C14" s="14" t="s">
        <v>37</v>
      </c>
      <c r="D14" s="15" t="s">
        <v>41</v>
      </c>
      <c r="E14" s="16">
        <v>22950987</v>
      </c>
      <c r="F14" s="16">
        <v>22072987</v>
      </c>
      <c r="G14" s="16">
        <v>0</v>
      </c>
      <c r="H14" s="16">
        <v>23914929</v>
      </c>
      <c r="I14" s="16">
        <v>17352434</v>
      </c>
      <c r="J14" s="16">
        <f>I14-H14</f>
        <v>-6562495</v>
      </c>
      <c r="K14" s="17">
        <f>(J14/H14)</f>
        <v>-0.27440997211407153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42</v>
      </c>
      <c r="D15" s="15" t="s">
        <v>43</v>
      </c>
      <c r="E15" s="16">
        <v>22950987</v>
      </c>
      <c r="F15" s="16">
        <v>22072987</v>
      </c>
      <c r="G15" s="16">
        <v>0</v>
      </c>
      <c r="H15" s="16">
        <v>23914929</v>
      </c>
      <c r="I15" s="16">
        <v>17352434</v>
      </c>
      <c r="J15" s="16">
        <f>I15-H15</f>
        <v>-6562495</v>
      </c>
      <c r="K15" s="17">
        <f>(J15/H15)</f>
        <v>-0.27440997211407153</v>
      </c>
      <c r="L15" s="1"/>
    </row>
    <row r="16" spans="1:12" ht="15" customHeight="1" x14ac:dyDescent="0.25">
      <c r="A16" s="14" t="s">
        <v>44</v>
      </c>
      <c r="B16" s="14" t="s">
        <v>37</v>
      </c>
      <c r="C16" s="14" t="s">
        <v>37</v>
      </c>
      <c r="D16" s="15" t="s">
        <v>45</v>
      </c>
      <c r="E16" s="16">
        <v>10</v>
      </c>
      <c r="F16" s="16">
        <v>10</v>
      </c>
      <c r="G16" s="16">
        <v>21913</v>
      </c>
      <c r="H16" s="16">
        <v>10</v>
      </c>
      <c r="I16" s="16">
        <v>20</v>
      </c>
      <c r="J16" s="16">
        <f>I16-H16</f>
        <v>10</v>
      </c>
      <c r="K16" s="17">
        <f>(J16/H16)</f>
        <v>1</v>
      </c>
      <c r="L16" s="1"/>
    </row>
    <row r="17" spans="1:12" ht="15" customHeight="1" x14ac:dyDescent="0.25">
      <c r="A17" s="14" t="s">
        <v>37</v>
      </c>
      <c r="B17" s="14" t="s">
        <v>15</v>
      </c>
      <c r="C17" s="14" t="s">
        <v>37</v>
      </c>
      <c r="D17" s="15" t="s">
        <v>46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6">
        <f t="shared" ref="J17:J21" si="0">I17-H17</f>
        <v>0</v>
      </c>
      <c r="K17" s="17">
        <f t="shared" ref="K17:K21" si="1">(J17/H17)</f>
        <v>0</v>
      </c>
      <c r="L17" s="1"/>
    </row>
    <row r="18" spans="1:12" ht="15" customHeight="1" x14ac:dyDescent="0.25">
      <c r="A18" s="14" t="s">
        <v>37</v>
      </c>
      <c r="B18" s="14" t="s">
        <v>47</v>
      </c>
      <c r="C18" s="14" t="s">
        <v>37</v>
      </c>
      <c r="D18" s="15" t="s">
        <v>48</v>
      </c>
      <c r="E18" s="16">
        <v>0</v>
      </c>
      <c r="F18" s="16">
        <v>0</v>
      </c>
      <c r="G18" s="16">
        <v>21913</v>
      </c>
      <c r="H18" s="16">
        <v>0</v>
      </c>
      <c r="I18" s="16">
        <v>10</v>
      </c>
      <c r="J18" s="16">
        <f t="shared" si="0"/>
        <v>10</v>
      </c>
      <c r="K18" s="17"/>
      <c r="L18" s="1"/>
    </row>
    <row r="19" spans="1:12" ht="15" customHeight="1" x14ac:dyDescent="0.25">
      <c r="A19" s="14" t="s">
        <v>49</v>
      </c>
      <c r="B19" s="14" t="s">
        <v>37</v>
      </c>
      <c r="C19" s="14" t="s">
        <v>37</v>
      </c>
      <c r="D19" s="15" t="s">
        <v>50</v>
      </c>
      <c r="E19" s="16">
        <v>167988116</v>
      </c>
      <c r="F19" s="16">
        <v>165048440</v>
      </c>
      <c r="G19" s="16">
        <v>49931442</v>
      </c>
      <c r="H19" s="16">
        <v>175043616</v>
      </c>
      <c r="I19" s="16">
        <v>183810852</v>
      </c>
      <c r="J19" s="16">
        <f t="shared" si="0"/>
        <v>8767236</v>
      </c>
      <c r="K19" s="17">
        <f t="shared" si="1"/>
        <v>5.0086008278073961E-2</v>
      </c>
      <c r="L19" s="1"/>
    </row>
    <row r="20" spans="1:12" ht="15" customHeight="1" x14ac:dyDescent="0.25">
      <c r="A20" s="14" t="s">
        <v>37</v>
      </c>
      <c r="B20" s="14" t="s">
        <v>11</v>
      </c>
      <c r="C20" s="14" t="s">
        <v>37</v>
      </c>
      <c r="D20" s="15" t="s">
        <v>51</v>
      </c>
      <c r="E20" s="16">
        <v>167988116</v>
      </c>
      <c r="F20" s="16">
        <v>165048440</v>
      </c>
      <c r="G20" s="16">
        <v>49931442</v>
      </c>
      <c r="H20" s="16">
        <v>175043616</v>
      </c>
      <c r="I20" s="16">
        <v>183810852</v>
      </c>
      <c r="J20" s="16">
        <f t="shared" si="0"/>
        <v>8767236</v>
      </c>
      <c r="K20" s="17">
        <f t="shared" si="1"/>
        <v>5.0086008278073961E-2</v>
      </c>
      <c r="L20" s="1"/>
    </row>
    <row r="21" spans="1:12" ht="15" customHeight="1" x14ac:dyDescent="0.25">
      <c r="A21" s="14" t="s">
        <v>52</v>
      </c>
      <c r="B21" s="14" t="s">
        <v>37</v>
      </c>
      <c r="C21" s="14" t="s">
        <v>37</v>
      </c>
      <c r="D21" s="15" t="s">
        <v>53</v>
      </c>
      <c r="E21" s="16">
        <v>10</v>
      </c>
      <c r="F21" s="16">
        <v>52079</v>
      </c>
      <c r="G21" s="16">
        <v>0</v>
      </c>
      <c r="H21" s="16">
        <v>10</v>
      </c>
      <c r="I21" s="16">
        <v>10</v>
      </c>
      <c r="J21" s="16">
        <f t="shared" si="0"/>
        <v>0</v>
      </c>
      <c r="K21" s="17">
        <f t="shared" si="1"/>
        <v>0</v>
      </c>
      <c r="L21" s="1"/>
    </row>
    <row r="22" spans="1:12" ht="15" customHeight="1" x14ac:dyDescent="0.25">
      <c r="A22" s="10" t="s">
        <v>37</v>
      </c>
      <c r="B22" s="10" t="s">
        <v>37</v>
      </c>
      <c r="C22" s="10" t="s">
        <v>37</v>
      </c>
      <c r="D22" s="11" t="s">
        <v>54</v>
      </c>
      <c r="E22" s="12">
        <v>190939123</v>
      </c>
      <c r="F22" s="12">
        <v>187173516</v>
      </c>
      <c r="G22" s="12">
        <v>48545861</v>
      </c>
      <c r="H22" s="12">
        <v>198958565</v>
      </c>
      <c r="I22" s="12">
        <v>201163316</v>
      </c>
      <c r="J22" s="12">
        <f t="shared" ref="J22:J40" si="2">I22-H22</f>
        <v>2204751</v>
      </c>
      <c r="K22" s="13">
        <f t="shared" ref="K22:K39" si="3">(J22/H22)</f>
        <v>1.1081458091537804E-2</v>
      </c>
      <c r="L22" s="1"/>
    </row>
    <row r="23" spans="1:12" ht="15" customHeight="1" x14ac:dyDescent="0.25">
      <c r="A23" s="14" t="s">
        <v>55</v>
      </c>
      <c r="B23" s="14" t="s">
        <v>37</v>
      </c>
      <c r="C23" s="14" t="s">
        <v>37</v>
      </c>
      <c r="D23" s="15" t="s">
        <v>56</v>
      </c>
      <c r="E23" s="16">
        <v>244423</v>
      </c>
      <c r="F23" s="16">
        <v>241342</v>
      </c>
      <c r="G23" s="16">
        <v>126818</v>
      </c>
      <c r="H23" s="16">
        <v>254689</v>
      </c>
      <c r="I23" s="16">
        <v>154036</v>
      </c>
      <c r="J23" s="16">
        <f t="shared" si="2"/>
        <v>-100653</v>
      </c>
      <c r="K23" s="17">
        <f t="shared" si="3"/>
        <v>-0.39519963563404781</v>
      </c>
      <c r="L23" s="1"/>
    </row>
    <row r="24" spans="1:12" ht="15" customHeight="1" x14ac:dyDescent="0.25">
      <c r="A24" s="14" t="s">
        <v>57</v>
      </c>
      <c r="B24" s="14" t="s">
        <v>37</v>
      </c>
      <c r="C24" s="14" t="s">
        <v>37</v>
      </c>
      <c r="D24" s="15" t="s">
        <v>58</v>
      </c>
      <c r="E24" s="16">
        <v>16701</v>
      </c>
      <c r="F24" s="16">
        <v>16701</v>
      </c>
      <c r="G24" s="16">
        <v>471</v>
      </c>
      <c r="H24" s="16">
        <v>17401</v>
      </c>
      <c r="I24" s="16">
        <v>14146</v>
      </c>
      <c r="J24" s="16">
        <f t="shared" si="2"/>
        <v>-3255</v>
      </c>
      <c r="K24" s="17">
        <f t="shared" si="3"/>
        <v>-0.18705821504511236</v>
      </c>
      <c r="L24" s="1"/>
    </row>
    <row r="25" spans="1:12" ht="15" customHeight="1" x14ac:dyDescent="0.25">
      <c r="A25" s="14" t="s">
        <v>59</v>
      </c>
      <c r="B25" s="14" t="s">
        <v>37</v>
      </c>
      <c r="C25" s="14" t="s">
        <v>37</v>
      </c>
      <c r="D25" s="15" t="s">
        <v>40</v>
      </c>
      <c r="E25" s="16">
        <v>173858434</v>
      </c>
      <c r="F25" s="16">
        <v>172787602</v>
      </c>
      <c r="G25" s="16">
        <v>47779994</v>
      </c>
      <c r="H25" s="16">
        <v>181160489</v>
      </c>
      <c r="I25" s="16">
        <v>187106819</v>
      </c>
      <c r="J25" s="16">
        <f t="shared" si="2"/>
        <v>5946330</v>
      </c>
      <c r="K25" s="17">
        <f t="shared" si="3"/>
        <v>3.282354796469996E-2</v>
      </c>
      <c r="L25" s="1"/>
    </row>
    <row r="26" spans="1:12" ht="15" customHeight="1" x14ac:dyDescent="0.25">
      <c r="A26" s="14" t="s">
        <v>37</v>
      </c>
      <c r="B26" s="14" t="s">
        <v>11</v>
      </c>
      <c r="C26" s="14" t="s">
        <v>37</v>
      </c>
      <c r="D26" s="15" t="s">
        <v>60</v>
      </c>
      <c r="E26" s="16">
        <v>214245</v>
      </c>
      <c r="F26" s="16">
        <v>214245</v>
      </c>
      <c r="G26" s="16">
        <v>0</v>
      </c>
      <c r="H26" s="16">
        <v>223243</v>
      </c>
      <c r="I26" s="16">
        <v>217661</v>
      </c>
      <c r="J26" s="16">
        <f t="shared" si="2"/>
        <v>-5582</v>
      </c>
      <c r="K26" s="17">
        <f t="shared" si="3"/>
        <v>-2.5004143466984406E-2</v>
      </c>
      <c r="L26" s="1"/>
    </row>
    <row r="27" spans="1:12" ht="15" customHeight="1" x14ac:dyDescent="0.25">
      <c r="A27" s="14" t="s">
        <v>37</v>
      </c>
      <c r="B27" s="14" t="s">
        <v>37</v>
      </c>
      <c r="C27" s="14" t="s">
        <v>61</v>
      </c>
      <c r="D27" s="15" t="s">
        <v>62</v>
      </c>
      <c r="E27" s="16">
        <v>214245</v>
      </c>
      <c r="F27" s="16">
        <v>214245</v>
      </c>
      <c r="G27" s="16">
        <v>0</v>
      </c>
      <c r="H27" s="16">
        <v>223243</v>
      </c>
      <c r="I27" s="16">
        <v>217661</v>
      </c>
      <c r="J27" s="16">
        <f t="shared" si="2"/>
        <v>-5582</v>
      </c>
      <c r="K27" s="17">
        <f t="shared" si="3"/>
        <v>-2.5004143466984406E-2</v>
      </c>
      <c r="L27" s="1"/>
    </row>
    <row r="28" spans="1:12" ht="15" customHeight="1" x14ac:dyDescent="0.25">
      <c r="A28" s="14" t="s">
        <v>37</v>
      </c>
      <c r="B28" s="14" t="s">
        <v>15</v>
      </c>
      <c r="C28" s="14" t="s">
        <v>37</v>
      </c>
      <c r="D28" s="15" t="s">
        <v>63</v>
      </c>
      <c r="E28" s="16">
        <v>173644189</v>
      </c>
      <c r="F28" s="16">
        <v>172573357</v>
      </c>
      <c r="G28" s="16">
        <v>47779994</v>
      </c>
      <c r="H28" s="16">
        <v>180937246</v>
      </c>
      <c r="I28" s="16">
        <v>184805158</v>
      </c>
      <c r="J28" s="16">
        <f t="shared" si="2"/>
        <v>3867912</v>
      </c>
      <c r="K28" s="17">
        <f t="shared" si="3"/>
        <v>2.1377091149049544E-2</v>
      </c>
      <c r="L28" s="1"/>
    </row>
    <row r="29" spans="1:12" ht="15" customHeight="1" x14ac:dyDescent="0.25">
      <c r="A29" s="14" t="s">
        <v>37</v>
      </c>
      <c r="B29" s="14" t="s">
        <v>37</v>
      </c>
      <c r="C29" s="14" t="s">
        <v>64</v>
      </c>
      <c r="D29" s="15" t="s">
        <v>65</v>
      </c>
      <c r="E29" s="16">
        <v>101578943</v>
      </c>
      <c r="F29" s="16">
        <v>100781425</v>
      </c>
      <c r="G29" s="16">
        <v>23713022</v>
      </c>
      <c r="H29" s="16">
        <v>105845259</v>
      </c>
      <c r="I29" s="16">
        <v>104074491</v>
      </c>
      <c r="J29" s="16">
        <f t="shared" si="2"/>
        <v>-1770768</v>
      </c>
      <c r="K29" s="17">
        <f t="shared" si="3"/>
        <v>-1.6729780972050908E-2</v>
      </c>
      <c r="L29" s="1"/>
    </row>
    <row r="30" spans="1:12" ht="15" customHeight="1" x14ac:dyDescent="0.25">
      <c r="A30" s="14" t="s">
        <v>37</v>
      </c>
      <c r="B30" s="14" t="s">
        <v>37</v>
      </c>
      <c r="C30" s="14" t="s">
        <v>66</v>
      </c>
      <c r="D30" s="15" t="s">
        <v>67</v>
      </c>
      <c r="E30" s="16">
        <v>4595812</v>
      </c>
      <c r="F30" s="16">
        <v>4595812</v>
      </c>
      <c r="G30" s="16">
        <v>2132199</v>
      </c>
      <c r="H30" s="16">
        <v>4788836</v>
      </c>
      <c r="I30" s="16">
        <v>3793050</v>
      </c>
      <c r="J30" s="16">
        <f t="shared" si="2"/>
        <v>-995786</v>
      </c>
      <c r="K30" s="17">
        <f t="shared" si="3"/>
        <v>-0.20793904823635639</v>
      </c>
      <c r="L30" s="1"/>
    </row>
    <row r="31" spans="1:12" ht="15" customHeight="1" x14ac:dyDescent="0.25">
      <c r="A31" s="14" t="s">
        <v>37</v>
      </c>
      <c r="B31" s="14" t="s">
        <v>37</v>
      </c>
      <c r="C31" s="14" t="s">
        <v>68</v>
      </c>
      <c r="D31" s="15" t="s">
        <v>69</v>
      </c>
      <c r="E31" s="16">
        <v>17996783</v>
      </c>
      <c r="F31" s="16">
        <v>17916301</v>
      </c>
      <c r="G31" s="16">
        <v>10478142</v>
      </c>
      <c r="H31" s="16">
        <v>18752648</v>
      </c>
      <c r="I31" s="16">
        <v>17813750</v>
      </c>
      <c r="J31" s="16">
        <f t="shared" si="2"/>
        <v>-938898</v>
      </c>
      <c r="K31" s="17">
        <f t="shared" si="3"/>
        <v>-5.0067489135401037E-2</v>
      </c>
      <c r="L31" s="1"/>
    </row>
    <row r="32" spans="1:12" ht="15" customHeight="1" x14ac:dyDescent="0.25">
      <c r="A32" s="14" t="s">
        <v>37</v>
      </c>
      <c r="B32" s="14" t="s">
        <v>37</v>
      </c>
      <c r="C32" s="14" t="s">
        <v>70</v>
      </c>
      <c r="D32" s="15" t="s">
        <v>71</v>
      </c>
      <c r="E32" s="16">
        <v>19872996</v>
      </c>
      <c r="F32" s="16">
        <v>19680164</v>
      </c>
      <c r="G32" s="16">
        <v>2415001</v>
      </c>
      <c r="H32" s="16">
        <v>20707662</v>
      </c>
      <c r="I32" s="16">
        <v>24420470</v>
      </c>
      <c r="J32" s="16">
        <f t="shared" si="2"/>
        <v>3712808</v>
      </c>
      <c r="K32" s="17">
        <f t="shared" si="3"/>
        <v>0.17929633968335007</v>
      </c>
      <c r="L32" s="1"/>
    </row>
    <row r="33" spans="1:12" ht="15" customHeight="1" x14ac:dyDescent="0.25">
      <c r="A33" s="14" t="s">
        <v>37</v>
      </c>
      <c r="B33" s="14" t="s">
        <v>37</v>
      </c>
      <c r="C33" s="14" t="s">
        <v>72</v>
      </c>
      <c r="D33" s="15" t="s">
        <v>73</v>
      </c>
      <c r="E33" s="16">
        <v>3095584</v>
      </c>
      <c r="F33" s="16">
        <v>3095584</v>
      </c>
      <c r="G33" s="16">
        <v>1000000</v>
      </c>
      <c r="H33" s="16">
        <v>3225599</v>
      </c>
      <c r="I33" s="16">
        <v>8283900</v>
      </c>
      <c r="J33" s="16">
        <f t="shared" si="2"/>
        <v>5058301</v>
      </c>
      <c r="K33" s="17">
        <f t="shared" si="3"/>
        <v>1.5681741592801832</v>
      </c>
      <c r="L33" s="1"/>
    </row>
    <row r="34" spans="1:12" ht="15" customHeight="1" x14ac:dyDescent="0.25">
      <c r="A34" s="14" t="s">
        <v>37</v>
      </c>
      <c r="B34" s="14" t="s">
        <v>37</v>
      </c>
      <c r="C34" s="14" t="s">
        <v>74</v>
      </c>
      <c r="D34" s="15" t="s">
        <v>75</v>
      </c>
      <c r="E34" s="16">
        <v>4535083</v>
      </c>
      <c r="F34" s="16">
        <v>4535083</v>
      </c>
      <c r="G34" s="16">
        <v>0</v>
      </c>
      <c r="H34" s="16">
        <v>4725557</v>
      </c>
      <c r="I34" s="16">
        <v>0</v>
      </c>
      <c r="J34" s="16">
        <f t="shared" si="2"/>
        <v>-4725557</v>
      </c>
      <c r="K34" s="17">
        <f t="shared" si="3"/>
        <v>-1</v>
      </c>
      <c r="L34" s="1"/>
    </row>
    <row r="35" spans="1:12" ht="27" customHeight="1" x14ac:dyDescent="0.25">
      <c r="A35" s="20" t="s">
        <v>37</v>
      </c>
      <c r="B35" s="20" t="s">
        <v>37</v>
      </c>
      <c r="C35" s="20" t="s">
        <v>76</v>
      </c>
      <c r="D35" s="21" t="s">
        <v>77</v>
      </c>
      <c r="E35" s="22">
        <v>11772335</v>
      </c>
      <c r="F35" s="22">
        <v>11772335</v>
      </c>
      <c r="G35" s="22">
        <v>5049630</v>
      </c>
      <c r="H35" s="22">
        <v>12266773</v>
      </c>
      <c r="I35" s="22">
        <v>15945889</v>
      </c>
      <c r="J35" s="22">
        <f t="shared" si="2"/>
        <v>3679116</v>
      </c>
      <c r="K35" s="23">
        <f t="shared" si="3"/>
        <v>0.29992533488636336</v>
      </c>
      <c r="L35" s="1"/>
    </row>
    <row r="36" spans="1:12" ht="27" customHeight="1" x14ac:dyDescent="0.25">
      <c r="A36" s="25" t="s">
        <v>37</v>
      </c>
      <c r="B36" s="25" t="s">
        <v>37</v>
      </c>
      <c r="C36" s="25" t="s">
        <v>78</v>
      </c>
      <c r="D36" s="26" t="s">
        <v>79</v>
      </c>
      <c r="E36" s="24">
        <v>5969926</v>
      </c>
      <c r="F36" s="24">
        <v>5969926</v>
      </c>
      <c r="G36" s="28">
        <v>2590000</v>
      </c>
      <c r="H36" s="24">
        <v>6220663</v>
      </c>
      <c r="I36" s="24">
        <v>6065147</v>
      </c>
      <c r="J36" s="24">
        <f t="shared" si="2"/>
        <v>-155516</v>
      </c>
      <c r="K36" s="27">
        <f t="shared" si="3"/>
        <v>-2.4999907566122775E-2</v>
      </c>
      <c r="L36" s="1"/>
    </row>
    <row r="37" spans="1:12" ht="15" customHeight="1" x14ac:dyDescent="0.25">
      <c r="A37" s="14" t="s">
        <v>37</v>
      </c>
      <c r="B37" s="14" t="s">
        <v>37</v>
      </c>
      <c r="C37" s="14" t="s">
        <v>80</v>
      </c>
      <c r="D37" s="15" t="s">
        <v>81</v>
      </c>
      <c r="E37" s="16">
        <v>517500</v>
      </c>
      <c r="F37" s="16">
        <v>517500</v>
      </c>
      <c r="G37" s="24">
        <v>0</v>
      </c>
      <c r="H37" s="16">
        <v>539235</v>
      </c>
      <c r="I37" s="16">
        <v>0</v>
      </c>
      <c r="J37" s="16">
        <f t="shared" si="2"/>
        <v>-539235</v>
      </c>
      <c r="K37" s="17">
        <f t="shared" si="3"/>
        <v>-1</v>
      </c>
      <c r="L37" s="1"/>
    </row>
    <row r="38" spans="1:12" ht="27" customHeight="1" x14ac:dyDescent="0.25">
      <c r="A38" s="14" t="s">
        <v>37</v>
      </c>
      <c r="B38" s="14" t="s">
        <v>37</v>
      </c>
      <c r="C38" s="14" t="s">
        <v>82</v>
      </c>
      <c r="D38" s="15" t="s">
        <v>83</v>
      </c>
      <c r="E38" s="16">
        <v>2928837</v>
      </c>
      <c r="F38" s="16">
        <v>2928837</v>
      </c>
      <c r="G38" s="16">
        <v>0</v>
      </c>
      <c r="H38" s="16">
        <v>3051848</v>
      </c>
      <c r="I38" s="16">
        <v>2975552</v>
      </c>
      <c r="J38" s="16">
        <f t="shared" ref="J38:J49" si="4">I38-H38</f>
        <v>-76296</v>
      </c>
      <c r="K38" s="17">
        <f t="shared" ref="K38:K49" si="5">(J38/H38)</f>
        <v>-2.4999934465936704E-2</v>
      </c>
      <c r="L38" s="1"/>
    </row>
    <row r="39" spans="1:12" ht="15" customHeight="1" x14ac:dyDescent="0.25">
      <c r="A39" s="14" t="s">
        <v>37</v>
      </c>
      <c r="B39" s="14" t="s">
        <v>37</v>
      </c>
      <c r="C39" s="14" t="s">
        <v>84</v>
      </c>
      <c r="D39" s="15" t="s">
        <v>85</v>
      </c>
      <c r="E39" s="16">
        <v>780390</v>
      </c>
      <c r="F39" s="16">
        <v>780390</v>
      </c>
      <c r="G39" s="16">
        <v>402000</v>
      </c>
      <c r="H39" s="16">
        <v>813166</v>
      </c>
      <c r="I39" s="16">
        <v>1432909</v>
      </c>
      <c r="J39" s="16">
        <f t="shared" si="4"/>
        <v>619743</v>
      </c>
      <c r="K39" s="17">
        <f t="shared" si="5"/>
        <v>0.76213589845123875</v>
      </c>
      <c r="L39" s="1"/>
    </row>
    <row r="40" spans="1:12" ht="15" customHeight="1" x14ac:dyDescent="0.25">
      <c r="A40" s="14" t="s">
        <v>37</v>
      </c>
      <c r="B40" s="14" t="s">
        <v>86</v>
      </c>
      <c r="C40" s="14" t="s">
        <v>37</v>
      </c>
      <c r="D40" s="15" t="s">
        <v>87</v>
      </c>
      <c r="E40" s="16">
        <v>0</v>
      </c>
      <c r="F40" s="16">
        <v>0</v>
      </c>
      <c r="G40" s="16">
        <v>0</v>
      </c>
      <c r="H40" s="16">
        <v>0</v>
      </c>
      <c r="I40" s="16">
        <v>2084000</v>
      </c>
      <c r="J40" s="16">
        <f t="shared" si="4"/>
        <v>2084000</v>
      </c>
      <c r="K40" s="17"/>
      <c r="L40" s="1"/>
    </row>
    <row r="41" spans="1:12" ht="26.25" customHeight="1" x14ac:dyDescent="0.25">
      <c r="A41" s="14"/>
      <c r="B41" s="14"/>
      <c r="C41" s="14">
        <v>200</v>
      </c>
      <c r="D41" s="15" t="s">
        <v>101</v>
      </c>
      <c r="E41" s="16">
        <v>0</v>
      </c>
      <c r="F41" s="16">
        <v>0</v>
      </c>
      <c r="G41" s="16">
        <v>0</v>
      </c>
      <c r="H41" s="16">
        <v>0</v>
      </c>
      <c r="I41" s="16">
        <v>2084000</v>
      </c>
      <c r="J41" s="16">
        <f t="shared" si="4"/>
        <v>2084000</v>
      </c>
      <c r="K41" s="17"/>
      <c r="L41" s="1"/>
    </row>
    <row r="42" spans="1:12" ht="15" customHeight="1" x14ac:dyDescent="0.25">
      <c r="A42" s="14" t="s">
        <v>88</v>
      </c>
      <c r="B42" s="14" t="s">
        <v>37</v>
      </c>
      <c r="C42" s="14" t="s">
        <v>37</v>
      </c>
      <c r="D42" s="15" t="s">
        <v>89</v>
      </c>
      <c r="E42" s="16">
        <v>10</v>
      </c>
      <c r="F42" s="16">
        <v>3191</v>
      </c>
      <c r="G42" s="16">
        <v>3181</v>
      </c>
      <c r="H42" s="16">
        <v>10</v>
      </c>
      <c r="I42" s="16">
        <v>10</v>
      </c>
      <c r="J42" s="16">
        <f t="shared" si="4"/>
        <v>0</v>
      </c>
      <c r="K42" s="17">
        <f t="shared" si="5"/>
        <v>0</v>
      </c>
      <c r="L42" s="1"/>
    </row>
    <row r="43" spans="1:12" ht="15" customHeight="1" x14ac:dyDescent="0.25">
      <c r="A43" s="14" t="s">
        <v>37</v>
      </c>
      <c r="B43" s="14" t="s">
        <v>47</v>
      </c>
      <c r="C43" s="14" t="s">
        <v>37</v>
      </c>
      <c r="D43" s="15" t="s">
        <v>90</v>
      </c>
      <c r="E43" s="16">
        <v>10</v>
      </c>
      <c r="F43" s="16">
        <v>3191</v>
      </c>
      <c r="G43" s="16">
        <v>3181</v>
      </c>
      <c r="H43" s="16">
        <v>10</v>
      </c>
      <c r="I43" s="16">
        <v>10</v>
      </c>
      <c r="J43" s="16">
        <f t="shared" si="4"/>
        <v>0</v>
      </c>
      <c r="K43" s="17">
        <f t="shared" si="5"/>
        <v>0</v>
      </c>
      <c r="L43" s="1"/>
    </row>
    <row r="44" spans="1:12" ht="15" customHeight="1" x14ac:dyDescent="0.25">
      <c r="A44" s="14" t="s">
        <v>91</v>
      </c>
      <c r="B44" s="14" t="s">
        <v>37</v>
      </c>
      <c r="C44" s="14" t="s">
        <v>37</v>
      </c>
      <c r="D44" s="15" t="s">
        <v>92</v>
      </c>
      <c r="E44" s="16">
        <v>16819545</v>
      </c>
      <c r="F44" s="16">
        <v>14075782</v>
      </c>
      <c r="G44" s="16">
        <v>586499</v>
      </c>
      <c r="H44" s="16">
        <v>17525966</v>
      </c>
      <c r="I44" s="16">
        <v>13888295</v>
      </c>
      <c r="J44" s="16">
        <f t="shared" si="4"/>
        <v>-3637671</v>
      </c>
      <c r="K44" s="17">
        <f t="shared" si="5"/>
        <v>-0.20755894425448504</v>
      </c>
      <c r="L44" s="1"/>
    </row>
    <row r="45" spans="1:12" ht="15" customHeight="1" x14ac:dyDescent="0.25">
      <c r="A45" s="14" t="s">
        <v>37</v>
      </c>
      <c r="B45" s="14" t="s">
        <v>15</v>
      </c>
      <c r="C45" s="14" t="s">
        <v>37</v>
      </c>
      <c r="D45" s="15" t="s">
        <v>63</v>
      </c>
      <c r="E45" s="16">
        <v>16819545</v>
      </c>
      <c r="F45" s="16">
        <v>14075782</v>
      </c>
      <c r="G45" s="16">
        <v>586499</v>
      </c>
      <c r="H45" s="16">
        <v>17525966</v>
      </c>
      <c r="I45" s="16">
        <v>13888295</v>
      </c>
      <c r="J45" s="16">
        <f t="shared" si="4"/>
        <v>-3637671</v>
      </c>
      <c r="K45" s="17">
        <f t="shared" si="5"/>
        <v>-0.20755894425448504</v>
      </c>
      <c r="L45" s="1"/>
    </row>
    <row r="46" spans="1:12" ht="15" customHeight="1" x14ac:dyDescent="0.25">
      <c r="A46" s="14" t="s">
        <v>37</v>
      </c>
      <c r="B46" s="14" t="s">
        <v>37</v>
      </c>
      <c r="C46" s="14" t="s">
        <v>93</v>
      </c>
      <c r="D46" s="15" t="s">
        <v>94</v>
      </c>
      <c r="E46" s="16">
        <v>15341805</v>
      </c>
      <c r="F46" s="16">
        <v>13341805</v>
      </c>
      <c r="G46" s="16">
        <v>0</v>
      </c>
      <c r="H46" s="16">
        <v>15986161</v>
      </c>
      <c r="I46" s="16">
        <v>12128968</v>
      </c>
      <c r="J46" s="16">
        <f t="shared" si="4"/>
        <v>-3857193</v>
      </c>
      <c r="K46" s="17">
        <f t="shared" si="5"/>
        <v>-0.24128325743747983</v>
      </c>
      <c r="L46" s="1"/>
    </row>
    <row r="47" spans="1:12" ht="15" customHeight="1" x14ac:dyDescent="0.25">
      <c r="A47" s="14" t="s">
        <v>37</v>
      </c>
      <c r="B47" s="14" t="s">
        <v>37</v>
      </c>
      <c r="C47" s="14" t="s">
        <v>70</v>
      </c>
      <c r="D47" s="15" t="s">
        <v>71</v>
      </c>
      <c r="E47" s="16">
        <v>1477740</v>
      </c>
      <c r="F47" s="16">
        <v>733977</v>
      </c>
      <c r="G47" s="16">
        <v>586499</v>
      </c>
      <c r="H47" s="16">
        <v>1539805</v>
      </c>
      <c r="I47" s="16">
        <v>1759327</v>
      </c>
      <c r="J47" s="16">
        <f t="shared" si="4"/>
        <v>219522</v>
      </c>
      <c r="K47" s="17">
        <f t="shared" si="5"/>
        <v>0.14256480528378593</v>
      </c>
      <c r="L47" s="1"/>
    </row>
    <row r="48" spans="1:12" ht="15" customHeight="1" x14ac:dyDescent="0.25">
      <c r="A48" s="14" t="s">
        <v>95</v>
      </c>
      <c r="B48" s="14" t="s">
        <v>37</v>
      </c>
      <c r="C48" s="14" t="s">
        <v>37</v>
      </c>
      <c r="D48" s="15" t="s">
        <v>96</v>
      </c>
      <c r="E48" s="16">
        <v>10</v>
      </c>
      <c r="F48" s="16">
        <v>48898</v>
      </c>
      <c r="G48" s="16">
        <v>48898</v>
      </c>
      <c r="H48" s="16">
        <v>10</v>
      </c>
      <c r="I48" s="16">
        <v>10</v>
      </c>
      <c r="J48" s="16">
        <f t="shared" si="4"/>
        <v>0</v>
      </c>
      <c r="K48" s="17">
        <f t="shared" si="5"/>
        <v>0</v>
      </c>
      <c r="L48" s="1"/>
    </row>
    <row r="49" spans="1:12" ht="15" customHeight="1" x14ac:dyDescent="0.25">
      <c r="A49" s="20" t="s">
        <v>37</v>
      </c>
      <c r="B49" s="20" t="s">
        <v>97</v>
      </c>
      <c r="C49" s="20" t="s">
        <v>37</v>
      </c>
      <c r="D49" s="21" t="s">
        <v>98</v>
      </c>
      <c r="E49" s="22">
        <v>10</v>
      </c>
      <c r="F49" s="22">
        <v>48898</v>
      </c>
      <c r="G49" s="22">
        <v>48898</v>
      </c>
      <c r="H49" s="22">
        <v>10</v>
      </c>
      <c r="I49" s="22">
        <v>10</v>
      </c>
      <c r="J49" s="22">
        <f t="shared" si="4"/>
        <v>0</v>
      </c>
      <c r="K49" s="23">
        <f t="shared" si="5"/>
        <v>0</v>
      </c>
      <c r="L49" s="1"/>
    </row>
    <row r="50" spans="1:12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" customHeight="1" x14ac:dyDescent="0.25">
      <c r="A51" s="31" t="s">
        <v>99</v>
      </c>
      <c r="B51" s="32"/>
      <c r="C51" s="32"/>
      <c r="D51" s="32"/>
      <c r="E51" s="18">
        <v>190939103</v>
      </c>
      <c r="F51" s="18">
        <v>187121427</v>
      </c>
      <c r="G51" s="18">
        <v>48493782</v>
      </c>
      <c r="H51" s="18">
        <v>198958545</v>
      </c>
      <c r="I51" s="18">
        <v>201163296</v>
      </c>
      <c r="J51" s="18">
        <v>2204751</v>
      </c>
      <c r="K51" s="19">
        <v>1.1081459205484237E-2</v>
      </c>
      <c r="L51" s="1"/>
    </row>
    <row r="52" spans="1:12" ht="15" customHeight="1" x14ac:dyDescent="0.25">
      <c r="A52" s="33" t="s">
        <v>100</v>
      </c>
      <c r="B52" s="34"/>
      <c r="C52" s="34"/>
      <c r="D52" s="34"/>
      <c r="E52" s="34"/>
      <c r="F52" s="34"/>
      <c r="G52" s="34"/>
      <c r="H52" s="34"/>
      <c r="I52" s="34"/>
      <c r="J52" s="1"/>
      <c r="K52" s="1"/>
      <c r="L52" s="1"/>
    </row>
    <row r="53" spans="1:12" ht="5.0999999999999996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1:D51"/>
    <mergeCell ref="A52:I52"/>
    <mergeCell ref="A6:B6"/>
    <mergeCell ref="C6:F6"/>
    <mergeCell ref="A7:B7"/>
    <mergeCell ref="C7:F7"/>
    <mergeCell ref="A9:A11"/>
    <mergeCell ref="B9:B11"/>
    <mergeCell ref="C9:C11"/>
    <mergeCell ref="D9:D11"/>
  </mergeCells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2024-09-25T23:26:50Z</dcterms:modified>
</cp:coreProperties>
</file>