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99E1BF85-3073-4BC2-A1D6-EAB3EC516017}" xr6:coauthVersionLast="47" xr6:coauthVersionMax="47" xr10:uidLastSave="{00000000-0000-0000-0000-000000000000}"/>
  <bookViews>
    <workbookView xWindow="28680" yWindow="-78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analitico'!$A$1:$K$59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J42" i="1"/>
  <c r="J43" i="1"/>
  <c r="K43" i="1"/>
  <c r="J44" i="1"/>
  <c r="K44" i="1"/>
  <c r="J45" i="1"/>
  <c r="K45" i="1"/>
  <c r="J46" i="1"/>
  <c r="K46" i="1"/>
  <c r="J47" i="1"/>
  <c r="K47" i="1"/>
  <c r="J48" i="1"/>
  <c r="K48" i="1" s="1"/>
  <c r="J49" i="1"/>
  <c r="K49" i="1" s="1"/>
  <c r="J50" i="1"/>
  <c r="K50" i="1"/>
  <c r="J51" i="1"/>
  <c r="K51" i="1" s="1"/>
  <c r="J52" i="1"/>
  <c r="K52" i="1"/>
  <c r="J53" i="1"/>
  <c r="K53" i="1"/>
  <c r="J54" i="1"/>
  <c r="K54" i="1"/>
  <c r="J55" i="1"/>
  <c r="K55" i="1"/>
  <c r="K31" i="1"/>
  <c r="J16" i="1"/>
  <c r="K16" i="1" s="1"/>
  <c r="J17" i="1"/>
  <c r="K17" i="1"/>
  <c r="J18" i="1"/>
  <c r="K18" i="1"/>
  <c r="J19" i="1"/>
  <c r="K19" i="1" s="1"/>
  <c r="J20" i="1"/>
  <c r="K20" i="1"/>
  <c r="J21" i="1"/>
  <c r="K21" i="1"/>
  <c r="J22" i="1"/>
  <c r="K22" i="1"/>
  <c r="J23" i="1"/>
  <c r="J24" i="1"/>
  <c r="K24" i="1"/>
  <c r="J30" i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J29" i="1"/>
  <c r="J28" i="1"/>
  <c r="K28" i="1" s="1"/>
  <c r="J27" i="1"/>
  <c r="K27" i="1" s="1"/>
  <c r="J26" i="1"/>
  <c r="K26" i="1" s="1"/>
  <c r="J25" i="1"/>
  <c r="K25" i="1" s="1"/>
  <c r="J15" i="1"/>
  <c r="K15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<sst xmlns="http://schemas.openxmlformats.org/spreadsheetml/2006/main" count="213" uniqueCount="109">
  <si>
    <r>
      <rPr>
        <b/>
        <sz val="12"/>
        <rFont val="Times New Roman"/>
      </rPr>
      <t>PROYECTO DE LEY DE PRESUPUESTOS PARA EL AÑO 2025</t>
    </r>
  </si>
  <si>
    <r>
      <rPr>
        <b/>
        <sz val="12"/>
        <rFont val="Times New Roman"/>
      </rPr>
      <t>CUADRO COMPARATIVO ANALITICO AÑOS 2024 - 2025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</si>
  <si>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</si>
  <si>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</si>
  <si>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</si>
  <si>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CIENCIA, TECNOLOGÍA, CONOCIMIENTO E INNOVACIÓN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</si>
  <si>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</si>
  <si>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30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</si>
  <si>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</si>
  <si>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CIENCIA, TECNOLOGÍA, CONOCIMIENTO E INNOVACIÓN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</si>
  <si>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</si>
  <si>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</si>
  <si>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</si>
  <si>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</si>
  <si>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</si>
  <si>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</si>
  <si>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</si>
  <si>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</si>
  <si>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</si>
  <si>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</si>
  <si>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</si>
  <si>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</si>
  <si>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</si>
  <si>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</si>
  <si>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</si>
  <si>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</si>
  <si>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2024  (Inicial + Reajuste + Leyes Especiales)</t>
    </r>
  </si>
  <si>
    <r>
      <rPr>
        <b/>
        <sz val="10"/>
        <rFont val="Times New Roman"/>
      </rPr>
      <t>PRESUPUESTO VIGENTE AÑO 2024 A AGOSTO</t>
    </r>
  </si>
  <si>
    <r>
      <rPr>
        <b/>
        <sz val="10"/>
        <rFont val="Times New Roman"/>
      </rPr>
      <t>EJECUCIÓN AÑO 2024 AL 31 DE AGOSTO</t>
    </r>
  </si>
  <si>
    <r>
      <rPr>
        <b/>
        <sz val="10"/>
        <rFont val="Times New Roman"/>
      </rPr>
      <t>LEY DE PPTOS AÑO 2024 (Inicial + Reajuste + Leyes Especiales)</t>
    </r>
  </si>
  <si>
    <r>
      <rPr>
        <b/>
        <sz val="10"/>
        <rFont val="Times New Roman"/>
      </rPr>
      <t>PROYECTO DE LEY DE PRESUPUESTOS AÑO 2025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</si>
  <si>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</si>
  <si>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</si>
  <si>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2024)</t>
    </r>
  </si>
  <si>
    <r>
      <rPr>
        <b/>
        <sz val="10"/>
        <rFont val="Times New Roman"/>
      </rPr>
      <t>(En $ de 2025)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</si>
  <si>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</si>
  <si>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</si>
  <si>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</si>
  <si>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</si>
  <si>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</si>
  <si>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</si>
  <si>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001</t>
    </r>
  </si>
  <si>
    <r>
      <rPr>
        <sz val="10"/>
        <rFont val="Times New Roman"/>
      </rPr>
      <t>Programa Exportación Servicios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</si>
  <si>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</si>
  <si>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</si>
  <si>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</si>
  <si>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</si>
  <si>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</si>
  <si>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</si>
  <si>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</si>
  <si>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</si>
  <si>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</si>
  <si>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</si>
  <si>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</si>
  <si>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</si>
  <si>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</si>
  <si>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</si>
  <si>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</si>
  <si>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</si>
  <si>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</si>
  <si>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</si>
  <si>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</si>
  <si>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</si>
  <si>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</si>
  <si>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</si>
  <si>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</si>
  <si>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003</t>
    </r>
  </si>
  <si>
    <r>
      <rPr>
        <sz val="10"/>
        <rFont val="Times New Roman"/>
      </rPr>
      <t>Subsecretaría de Agricultura - INIA</t>
    </r>
  </si>
  <si>
    <r>
      <rPr>
        <sz val="10"/>
        <rFont val="Times New Roman"/>
      </rPr>
      <t>004</t>
    </r>
  </si>
  <si>
    <r>
      <rPr>
        <sz val="10"/>
        <rFont val="Times New Roman"/>
      </rPr>
      <t>Comisión Chilena de Energía Nuclear</t>
    </r>
  </si>
  <si>
    <r>
      <rPr>
        <sz val="10"/>
        <rFont val="Times New Roman"/>
      </rPr>
      <t>005</t>
    </r>
  </si>
  <si>
    <r>
      <rPr>
        <sz val="10"/>
        <rFont val="Times New Roman"/>
      </rPr>
      <t>Instituto Antártico Chileno</t>
    </r>
  </si>
  <si>
    <r>
      <rPr>
        <sz val="10"/>
        <rFont val="Times New Roman"/>
      </rPr>
      <t>006</t>
    </r>
  </si>
  <si>
    <r>
      <rPr>
        <sz val="10"/>
        <rFont val="Times New Roman"/>
      </rPr>
      <t>Instituto de Salud Pública</t>
    </r>
  </si>
  <si>
    <r>
      <rPr>
        <sz val="10"/>
        <rFont val="Times New Roman"/>
      </rPr>
      <t>008</t>
    </r>
  </si>
  <si>
    <r>
      <rPr>
        <sz val="10"/>
        <rFont val="Times New Roman"/>
      </rPr>
      <t>Servicio Hidrográfico y Oceanográfico de la Armada</t>
    </r>
  </si>
  <si>
    <r>
      <rPr>
        <sz val="10"/>
        <rFont val="Times New Roman"/>
      </rPr>
      <t>009</t>
    </r>
  </si>
  <si>
    <r>
      <rPr>
        <sz val="10"/>
        <rFont val="Times New Roman"/>
      </rPr>
      <t>Servicio Nacional de Geología y Minería</t>
    </r>
  </si>
  <si>
    <r>
      <rPr>
        <sz val="10"/>
        <rFont val="Times New Roman"/>
      </rPr>
      <t>03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</si>
  <si>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</si>
  <si>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Programa Exportación de Servicios</t>
    </r>
  </si>
  <si>
    <r>
      <rPr>
        <sz val="10"/>
        <rFont val="Times New Roman"/>
      </rPr>
      <t>163</t>
    </r>
  </si>
  <si>
    <r>
      <rPr>
        <sz val="10"/>
        <rFont val="Times New Roman"/>
      </rPr>
      <t>Programa Explora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</si>
  <si>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</si>
  <si>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</si>
  <si>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</si>
  <si>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</si>
  <si>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</si>
  <si>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</si>
  <si>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Vehículos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</si>
  <si>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</si>
  <si>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</si>
  <si>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</si>
  <si>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</si>
  <si>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</si>
  <si>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</si>
  <si>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</si>
  <si>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</si>
  <si>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</si>
  <si>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007</t>
    </r>
  </si>
  <si>
    <r>
      <rPr>
        <sz val="10"/>
        <rFont val="Times New Roman"/>
      </rPr>
      <t>Servicio Aereofotogramétrico de la FACH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</si>
  <si>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</si>
  <si>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</si>
  <si>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</si>
  <si>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</si>
  <si>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</si>
  <si>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Instituto de Convivencia y Sostenibilidad Social</t>
  </si>
  <si>
    <t>001</t>
  </si>
  <si>
    <t>Programa Exportación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</si>
</sst>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3" fontId="2" fillId="40" borderId="9" xfId="0" applyNumberFormat="1" applyFont="1" applyFill="1" applyBorder="1" applyAlignment="1">
      <alignment horizontal="right" vertical="center" wrapText="1"/>
    </xf>
    <xf numFmtId="164" fontId="2" fillId="41" borderId="9" xfId="0" applyNumberFormat="1" applyFont="1" applyFill="1" applyBorder="1" applyAlignment="1">
      <alignment horizontal="right" vertical="center" wrapText="1"/>
    </xf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164" fontId="3" fillId="37" borderId="13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  <xf numFmtId="0" fontId="3" fillId="34" borderId="16" xfId="0" applyFont="1" applyFill="1" applyBorder="1" applyAlignment="1">
      <alignment horizontal="center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6" xfId="0" applyFont="1" applyFill="1" applyBorder="1" applyAlignment="1">
      <alignment horizontal="left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6" xfId="0" applyNumberFormat="1" applyFont="1" applyFill="1" applyBorder="1" applyAlignment="1">
      <alignment horizontal="righ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  <xf numFmtId="164" fontId="3" fillId="37" borderId="16" xfId="0" applyNumberFormat="1" applyFont="1" applyFill="1" applyBorder="1" applyAlignment="1">
      <alignment horizontal="right" vertical="top" wrapText="1"/>
    </xf>
    <xf numFmtId="0" fontId="3" fillId="34" borderId="10" xfId="0" applyFont="1" applyFill="1" applyBorder="1" applyAlignment="1">
      <alignment horizontal="center" vertical="top" wrapText="1"/>
    </xf>
    <xf numFmtId="0" fontId="3" fillId="35" borderId="10" xfId="0" applyFont="1" applyFill="1" applyBorder="1" applyAlignment="1">
      <alignment horizontal="left" vertical="top" wrapText="1"/>
    </xf>
    <xf numFmtId="3" fontId="3" fillId="36" borderId="10" xfId="0" applyNumberFormat="1" applyFont="1" applyFill="1" applyBorder="1" applyAlignment="1">
      <alignment horizontal="right" vertical="top" wrapText="1"/>
    </xf>
    <xf numFmtId="164" fontId="3" fillId="37" borderId="10" xfId="0" applyNumberFormat="1" applyFont="1" applyFill="1" applyBorder="1" applyAlignment="1">
      <alignment horizontal="right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38" borderId="9" xfId="0" applyFont="1" applyFill="1" applyBorder="1" applyAlignment="1">
      <alignment horizontal="left" vertical="top" wrapText="1"/>
    </xf>
    <xf numFmtId="0" fontId="2" fillId="39" borderId="9" xfId="0" applyFont="1" applyFill="1" applyBorder="1" applyAlignment="1" applyProtection="1">
      <alignment horizontal="left" vertical="top" wrapText="1"/>
      <protection locked="0"/>
    </xf>
    <xf numFmtId="0" fontId="4" fillId="42" borderId="1" xfId="0" applyFont="1" applyFill="1" applyBorder="1" applyAlignment="1">
      <alignment horizontal="left" wrapText="1"/>
    </xf>
    <xf numFmtId="0" fontId="4" fillId="43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59"/>
  <sheetViews>
    <sheetView tabSelected="1" view="pageBreakPreview" topLeftCell="A25" zoomScaleNormal="100" zoomScaleSheetLayoutView="100" workbookViewId="0">
      <selection activeCell="H44" sqref="H44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3.28515625" customWidth="1"/>
    <col min="6" max="6" width="14" customWidth="1"/>
    <col min="7" max="8" width="13.28515625" customWidth="1"/>
    <col min="9" max="9" width="14.5703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</row>
    <row r="2" spans="1:12" ht="17.100000000000001" customHeight="1" x14ac:dyDescent="0.25">
      <c r="A2" s="56" t="s">
        <v>1</v>
      </c>
      <c r="B2" s="57"/>
      <c r="C2" s="57"/>
      <c r="D2" s="57"/>
      <c r="E2" s="57"/>
      <c r="F2" s="57"/>
      <c r="G2" s="57"/>
      <c r="H2" s="57"/>
      <c r="I2" s="57"/>
      <c r="J2" s="1"/>
      <c r="K2" s="1"/>
      <c r="L2" s="1"/>
    </row>
    <row r="3" spans="1:12" ht="15" customHeight="1" x14ac:dyDescent="0.25">
      <c r="A3" s="58" t="s">
        <v>2</v>
      </c>
      <c r="B3" s="59"/>
      <c r="C3" s="59"/>
      <c r="D3" s="59"/>
      <c r="E3" s="59"/>
      <c r="F3" s="59"/>
      <c r="G3" s="59"/>
      <c r="H3" s="59"/>
      <c r="I3" s="59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60" t="s">
        <v>4</v>
      </c>
      <c r="B5" s="61"/>
      <c r="C5" s="62" t="s">
        <v>5</v>
      </c>
      <c r="D5" s="63"/>
      <c r="E5" s="63"/>
      <c r="F5" s="63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46" t="s">
        <v>8</v>
      </c>
      <c r="B6" s="47"/>
      <c r="C6" s="48" t="s">
        <v>9</v>
      </c>
      <c r="D6" s="49"/>
      <c r="E6" s="49"/>
      <c r="F6" s="49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50" t="s">
        <v>12</v>
      </c>
      <c r="B7" s="51"/>
      <c r="C7" s="52" t="s">
        <v>9</v>
      </c>
      <c r="D7" s="53"/>
      <c r="E7" s="53"/>
      <c r="F7" s="53"/>
      <c r="G7" s="1"/>
      <c r="H7" s="2" t="s">
        <v>13</v>
      </c>
      <c r="I7" s="2" t="s">
        <v>11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14</v>
      </c>
      <c r="H8" s="1"/>
      <c r="I8" s="1"/>
      <c r="J8" s="1"/>
      <c r="K8" s="1"/>
      <c r="L8" s="1"/>
    </row>
    <row r="9" spans="1:12" ht="15" customHeight="1" x14ac:dyDescent="0.25">
      <c r="A9" s="54" t="s">
        <v>15</v>
      </c>
      <c r="B9" s="54" t="s">
        <v>16</v>
      </c>
      <c r="C9" s="54" t="s">
        <v>17</v>
      </c>
      <c r="D9" s="54" t="s">
        <v>18</v>
      </c>
      <c r="E9" s="4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L9" s="1"/>
    </row>
    <row r="10" spans="1:12" ht="80.099999999999994" customHeight="1" x14ac:dyDescent="0.25">
      <c r="A10" s="55"/>
      <c r="B10" s="55"/>
      <c r="C10" s="55"/>
      <c r="D10" s="55"/>
      <c r="E10" s="6" t="s">
        <v>26</v>
      </c>
      <c r="F10" s="7" t="s">
        <v>27</v>
      </c>
      <c r="G10" s="7" t="s">
        <v>28</v>
      </c>
      <c r="H10" s="7" t="s">
        <v>29</v>
      </c>
      <c r="I10" s="7" t="s">
        <v>30</v>
      </c>
      <c r="J10" s="40" t="s">
        <v>31</v>
      </c>
      <c r="K10" s="40" t="s">
        <v>32</v>
      </c>
      <c r="L10" s="1"/>
    </row>
    <row r="11" spans="1:12" ht="30" customHeight="1" x14ac:dyDescent="0.25">
      <c r="A11" s="55"/>
      <c r="B11" s="55"/>
      <c r="C11" s="55"/>
      <c r="D11" s="55"/>
      <c r="E11" s="9" t="s">
        <v>33</v>
      </c>
      <c r="F11" s="8" t="s">
        <v>33</v>
      </c>
      <c r="G11" s="8" t="s">
        <v>33</v>
      </c>
      <c r="H11" s="8" t="s">
        <v>34</v>
      </c>
      <c r="I11" s="8" t="s">
        <v>34</v>
      </c>
      <c r="J11" s="41"/>
      <c r="K11" s="41"/>
      <c r="L11" s="1"/>
    </row>
    <row r="12" spans="1:12" ht="15" customHeight="1" x14ac:dyDescent="0.25">
      <c r="A12" s="10" t="s">
        <v>35</v>
      </c>
      <c r="B12" s="10" t="s">
        <v>35</v>
      </c>
      <c r="C12" s="10" t="s">
        <v>35</v>
      </c>
      <c r="D12" s="11" t="s">
        <v>36</v>
      </c>
      <c r="E12" s="12">
        <v>21998166</v>
      </c>
      <c r="F12" s="12">
        <v>22748491</v>
      </c>
      <c r="G12" s="12">
        <v>14537799</v>
      </c>
      <c r="H12" s="12">
        <v>22916006</v>
      </c>
      <c r="I12" s="12">
        <v>23011196</v>
      </c>
      <c r="J12" s="12">
        <f>I12-H12</f>
        <v>95190</v>
      </c>
      <c r="K12" s="13">
        <f>(J12/H12)</f>
        <v>4.153865206703123E-3</v>
      </c>
      <c r="L12" s="1"/>
    </row>
    <row r="13" spans="1:12" ht="15" customHeight="1" x14ac:dyDescent="0.25">
      <c r="A13" s="14" t="s">
        <v>37</v>
      </c>
      <c r="B13" s="14" t="s">
        <v>35</v>
      </c>
      <c r="C13" s="14" t="s">
        <v>35</v>
      </c>
      <c r="D13" s="15" t="s">
        <v>38</v>
      </c>
      <c r="E13" s="16">
        <v>144910</v>
      </c>
      <c r="F13" s="16">
        <v>144910</v>
      </c>
      <c r="G13" s="16">
        <v>33535</v>
      </c>
      <c r="H13" s="16">
        <v>144910</v>
      </c>
      <c r="I13" s="16">
        <v>130010</v>
      </c>
      <c r="J13" s="16">
        <f>I13-H13</f>
        <v>-14900</v>
      </c>
      <c r="K13" s="17">
        <f>(J13/H13)</f>
        <v>-0.10282244151542337</v>
      </c>
      <c r="L13" s="1"/>
    </row>
    <row r="14" spans="1:12" ht="15" customHeight="1" x14ac:dyDescent="0.25">
      <c r="A14" s="14" t="s">
        <v>35</v>
      </c>
      <c r="B14" s="14" t="s">
        <v>39</v>
      </c>
      <c r="C14" s="14" t="s">
        <v>35</v>
      </c>
      <c r="D14" s="15" t="s">
        <v>40</v>
      </c>
      <c r="E14" s="16">
        <v>144910</v>
      </c>
      <c r="F14" s="16">
        <v>144910</v>
      </c>
      <c r="G14" s="16">
        <v>33535</v>
      </c>
      <c r="H14" s="16">
        <v>144910</v>
      </c>
      <c r="I14" s="16">
        <v>130010</v>
      </c>
      <c r="J14" s="16">
        <f>I14-H14</f>
        <v>-14900</v>
      </c>
      <c r="K14" s="17">
        <f>(J14/H14)</f>
        <v>-0.10282244151542337</v>
      </c>
      <c r="L14" s="1"/>
    </row>
    <row r="15" spans="1:12" ht="15" customHeight="1" x14ac:dyDescent="0.25">
      <c r="A15" s="14" t="s">
        <v>35</v>
      </c>
      <c r="B15" s="14" t="s">
        <v>35</v>
      </c>
      <c r="C15" s="14" t="s">
        <v>41</v>
      </c>
      <c r="D15" s="15" t="s">
        <v>42</v>
      </c>
      <c r="E15" s="16">
        <v>144900</v>
      </c>
      <c r="F15" s="16">
        <v>144900</v>
      </c>
      <c r="G15" s="16">
        <v>24697</v>
      </c>
      <c r="H15" s="16">
        <v>144900</v>
      </c>
      <c r="I15" s="16">
        <v>130000</v>
      </c>
      <c r="J15" s="16">
        <f>I15-H15</f>
        <v>-14900</v>
      </c>
      <c r="K15" s="17">
        <f>(J15/H15)</f>
        <v>-0.1028295376121463</v>
      </c>
      <c r="L15" s="1"/>
    </row>
    <row r="16" spans="1:12" ht="15" customHeight="1" x14ac:dyDescent="0.25">
      <c r="A16" s="14" t="s">
        <v>35</v>
      </c>
      <c r="B16" s="14" t="s">
        <v>35</v>
      </c>
      <c r="C16" s="14" t="s">
        <v>43</v>
      </c>
      <c r="D16" s="15" t="s">
        <v>44</v>
      </c>
      <c r="E16" s="16">
        <v>10</v>
      </c>
      <c r="F16" s="16">
        <v>10</v>
      </c>
      <c r="G16" s="16">
        <v>8838</v>
      </c>
      <c r="H16" s="16">
        <v>10</v>
      </c>
      <c r="I16" s="16">
        <v>10</v>
      </c>
      <c r="J16" s="16">
        <f t="shared" ref="J16:J24" si="0">I16-H16</f>
        <v>0</v>
      </c>
      <c r="K16" s="17">
        <f t="shared" ref="K16:K24" si="1">(J16/H16)</f>
        <v>0</v>
      </c>
      <c r="L16" s="1"/>
    </row>
    <row r="17" spans="1:12" ht="15" customHeight="1" x14ac:dyDescent="0.25">
      <c r="A17" s="14" t="s">
        <v>45</v>
      </c>
      <c r="B17" s="14" t="s">
        <v>35</v>
      </c>
      <c r="C17" s="14" t="s">
        <v>35</v>
      </c>
      <c r="D17" s="15" t="s">
        <v>46</v>
      </c>
      <c r="E17" s="16">
        <v>30</v>
      </c>
      <c r="F17" s="16">
        <v>30</v>
      </c>
      <c r="G17" s="16">
        <v>65419</v>
      </c>
      <c r="H17" s="16">
        <v>30</v>
      </c>
      <c r="I17" s="16">
        <v>30</v>
      </c>
      <c r="J17" s="16">
        <f t="shared" si="0"/>
        <v>0</v>
      </c>
      <c r="K17" s="17">
        <f t="shared" si="1"/>
        <v>0</v>
      </c>
      <c r="L17" s="1"/>
    </row>
    <row r="18" spans="1:12" ht="15" customHeight="1" x14ac:dyDescent="0.25">
      <c r="A18" s="14" t="s">
        <v>35</v>
      </c>
      <c r="B18" s="14" t="s">
        <v>11</v>
      </c>
      <c r="C18" s="14" t="s">
        <v>35</v>
      </c>
      <c r="D18" s="15" t="s">
        <v>47</v>
      </c>
      <c r="E18" s="16">
        <v>10</v>
      </c>
      <c r="F18" s="16">
        <v>10</v>
      </c>
      <c r="G18" s="16">
        <v>60580</v>
      </c>
      <c r="H18" s="16">
        <v>10</v>
      </c>
      <c r="I18" s="16">
        <v>10</v>
      </c>
      <c r="J18" s="16">
        <f t="shared" si="0"/>
        <v>0</v>
      </c>
      <c r="K18" s="17">
        <f t="shared" si="1"/>
        <v>0</v>
      </c>
      <c r="L18" s="1"/>
    </row>
    <row r="19" spans="1:12" ht="15" customHeight="1" x14ac:dyDescent="0.25">
      <c r="A19" s="14" t="s">
        <v>35</v>
      </c>
      <c r="B19" s="14" t="s">
        <v>39</v>
      </c>
      <c r="C19" s="14" t="s">
        <v>35</v>
      </c>
      <c r="D19" s="15" t="s">
        <v>48</v>
      </c>
      <c r="E19" s="16">
        <v>10</v>
      </c>
      <c r="F19" s="16">
        <v>10</v>
      </c>
      <c r="G19" s="16">
        <v>0</v>
      </c>
      <c r="H19" s="16">
        <v>10</v>
      </c>
      <c r="I19" s="16">
        <v>10</v>
      </c>
      <c r="J19" s="16">
        <f t="shared" si="0"/>
        <v>0</v>
      </c>
      <c r="K19" s="17">
        <f t="shared" si="1"/>
        <v>0</v>
      </c>
      <c r="L19" s="1"/>
    </row>
    <row r="20" spans="1:12" ht="15" customHeight="1" x14ac:dyDescent="0.25">
      <c r="A20" s="14" t="s">
        <v>35</v>
      </c>
      <c r="B20" s="14" t="s">
        <v>49</v>
      </c>
      <c r="C20" s="14" t="s">
        <v>35</v>
      </c>
      <c r="D20" s="15" t="s">
        <v>50</v>
      </c>
      <c r="E20" s="16">
        <v>10</v>
      </c>
      <c r="F20" s="16">
        <v>10</v>
      </c>
      <c r="G20" s="16">
        <v>4839</v>
      </c>
      <c r="H20" s="16">
        <v>10</v>
      </c>
      <c r="I20" s="16">
        <v>10</v>
      </c>
      <c r="J20" s="16">
        <f t="shared" si="0"/>
        <v>0</v>
      </c>
      <c r="K20" s="17">
        <f t="shared" si="1"/>
        <v>0</v>
      </c>
      <c r="L20" s="1"/>
    </row>
    <row r="21" spans="1:12" ht="15" customHeight="1" x14ac:dyDescent="0.25">
      <c r="A21" s="14" t="s">
        <v>51</v>
      </c>
      <c r="B21" s="14" t="s">
        <v>35</v>
      </c>
      <c r="C21" s="14" t="s">
        <v>35</v>
      </c>
      <c r="D21" s="15" t="s">
        <v>52</v>
      </c>
      <c r="E21" s="16">
        <v>21853216</v>
      </c>
      <c r="F21" s="16">
        <v>21780803</v>
      </c>
      <c r="G21" s="16">
        <v>14393325</v>
      </c>
      <c r="H21" s="16">
        <v>22771056</v>
      </c>
      <c r="I21" s="16">
        <v>22881146</v>
      </c>
      <c r="J21" s="16">
        <f t="shared" si="0"/>
        <v>110090</v>
      </c>
      <c r="K21" s="17">
        <f t="shared" si="1"/>
        <v>4.8346462280888514E-3</v>
      </c>
      <c r="L21" s="1"/>
    </row>
    <row r="22" spans="1:12" ht="15" customHeight="1" x14ac:dyDescent="0.25">
      <c r="A22" s="14" t="s">
        <v>35</v>
      </c>
      <c r="B22" s="14" t="s">
        <v>11</v>
      </c>
      <c r="C22" s="14" t="s">
        <v>35</v>
      </c>
      <c r="D22" s="15" t="s">
        <v>53</v>
      </c>
      <c r="E22" s="16">
        <v>21853216</v>
      </c>
      <c r="F22" s="16">
        <v>21780803</v>
      </c>
      <c r="G22" s="16">
        <v>14393325</v>
      </c>
      <c r="H22" s="16">
        <v>22771056</v>
      </c>
      <c r="I22" s="16">
        <v>22881146</v>
      </c>
      <c r="J22" s="16">
        <f t="shared" si="0"/>
        <v>110090</v>
      </c>
      <c r="K22" s="17">
        <f t="shared" si="1"/>
        <v>4.8346462280888514E-3</v>
      </c>
      <c r="L22" s="1"/>
    </row>
    <row r="23" spans="1:12" ht="15" customHeight="1" x14ac:dyDescent="0.25">
      <c r="A23" s="14" t="s">
        <v>54</v>
      </c>
      <c r="B23" s="14" t="s">
        <v>35</v>
      </c>
      <c r="C23" s="14" t="s">
        <v>35</v>
      </c>
      <c r="D23" s="15" t="s">
        <v>55</v>
      </c>
      <c r="E23" s="16">
        <v>0</v>
      </c>
      <c r="F23" s="16">
        <v>45520</v>
      </c>
      <c r="G23" s="16">
        <v>45520</v>
      </c>
      <c r="H23" s="16">
        <v>0</v>
      </c>
      <c r="I23" s="16">
        <v>0</v>
      </c>
      <c r="J23" s="16">
        <f t="shared" si="0"/>
        <v>0</v>
      </c>
      <c r="K23" s="17"/>
      <c r="L23" s="1"/>
    </row>
    <row r="24" spans="1:12" ht="15" customHeight="1" x14ac:dyDescent="0.25">
      <c r="A24" s="14" t="s">
        <v>56</v>
      </c>
      <c r="B24" s="14" t="s">
        <v>35</v>
      </c>
      <c r="C24" s="14" t="s">
        <v>35</v>
      </c>
      <c r="D24" s="15" t="s">
        <v>57</v>
      </c>
      <c r="E24" s="16">
        <v>10</v>
      </c>
      <c r="F24" s="16">
        <v>777228</v>
      </c>
      <c r="G24" s="16">
        <v>0</v>
      </c>
      <c r="H24" s="16">
        <v>10</v>
      </c>
      <c r="I24" s="16">
        <v>10</v>
      </c>
      <c r="J24" s="16">
        <f t="shared" si="0"/>
        <v>0</v>
      </c>
      <c r="K24" s="17">
        <f t="shared" si="1"/>
        <v>0</v>
      </c>
      <c r="L24" s="1"/>
    </row>
    <row r="25" spans="1:12" ht="15" customHeight="1" x14ac:dyDescent="0.25">
      <c r="A25" s="10" t="s">
        <v>35</v>
      </c>
      <c r="B25" s="10" t="s">
        <v>35</v>
      </c>
      <c r="C25" s="10" t="s">
        <v>35</v>
      </c>
      <c r="D25" s="11" t="s">
        <v>58</v>
      </c>
      <c r="E25" s="12">
        <v>21998166</v>
      </c>
      <c r="F25" s="12">
        <v>22748491</v>
      </c>
      <c r="G25" s="12">
        <v>12330385</v>
      </c>
      <c r="H25" s="12">
        <v>22916006</v>
      </c>
      <c r="I25" s="12">
        <v>23011196</v>
      </c>
      <c r="J25" s="12">
        <f t="shared" ref="J25:J41" si="2">I25-H25</f>
        <v>95190</v>
      </c>
      <c r="K25" s="13">
        <f>(J25/H25)</f>
        <v>4.153865206703123E-3</v>
      </c>
      <c r="L25" s="1"/>
    </row>
    <row r="26" spans="1:12" ht="15" customHeight="1" x14ac:dyDescent="0.25">
      <c r="A26" s="14" t="s">
        <v>59</v>
      </c>
      <c r="B26" s="14" t="s">
        <v>35</v>
      </c>
      <c r="C26" s="14" t="s">
        <v>35</v>
      </c>
      <c r="D26" s="15" t="s">
        <v>60</v>
      </c>
      <c r="E26" s="16">
        <v>5743808</v>
      </c>
      <c r="F26" s="16">
        <v>5671395</v>
      </c>
      <c r="G26" s="16">
        <v>3275142</v>
      </c>
      <c r="H26" s="16">
        <v>5985051</v>
      </c>
      <c r="I26" s="16">
        <v>6453589</v>
      </c>
      <c r="J26" s="16">
        <f t="shared" si="2"/>
        <v>468538</v>
      </c>
      <c r="K26" s="17">
        <f>(J26/H26)</f>
        <v>7.828471302917886E-2</v>
      </c>
      <c r="L26" s="1"/>
    </row>
    <row r="27" spans="1:12" ht="15" customHeight="1" x14ac:dyDescent="0.25">
      <c r="A27" s="14" t="s">
        <v>61</v>
      </c>
      <c r="B27" s="14" t="s">
        <v>35</v>
      </c>
      <c r="C27" s="14" t="s">
        <v>35</v>
      </c>
      <c r="D27" s="15" t="s">
        <v>62</v>
      </c>
      <c r="E27" s="16">
        <v>2173440</v>
      </c>
      <c r="F27" s="16">
        <v>2173440</v>
      </c>
      <c r="G27" s="16">
        <v>1115986</v>
      </c>
      <c r="H27" s="16">
        <v>2264725</v>
      </c>
      <c r="I27" s="16">
        <v>2495605</v>
      </c>
      <c r="J27" s="16">
        <f t="shared" si="2"/>
        <v>230880</v>
      </c>
      <c r="K27" s="17">
        <f>(J27/H27)</f>
        <v>0.10194615240260958</v>
      </c>
      <c r="L27" s="1"/>
    </row>
    <row r="28" spans="1:12" ht="15" customHeight="1" x14ac:dyDescent="0.25">
      <c r="A28" s="14" t="s">
        <v>63</v>
      </c>
      <c r="B28" s="14" t="s">
        <v>35</v>
      </c>
      <c r="C28" s="14" t="s">
        <v>35</v>
      </c>
      <c r="D28" s="15" t="s">
        <v>38</v>
      </c>
      <c r="E28" s="16">
        <v>13464234</v>
      </c>
      <c r="F28" s="16">
        <v>13464234</v>
      </c>
      <c r="G28" s="16">
        <v>7052737</v>
      </c>
      <c r="H28" s="16">
        <v>14023646</v>
      </c>
      <c r="I28" s="16">
        <v>13637884</v>
      </c>
      <c r="J28" s="16">
        <f t="shared" si="2"/>
        <v>-385762</v>
      </c>
      <c r="K28" s="17">
        <f>(J28/H28)</f>
        <v>-2.7507967614128308E-2</v>
      </c>
      <c r="L28" s="1"/>
    </row>
    <row r="29" spans="1:12" ht="15" customHeight="1" x14ac:dyDescent="0.25">
      <c r="A29" s="14" t="s">
        <v>35</v>
      </c>
      <c r="B29" s="14" t="s">
        <v>11</v>
      </c>
      <c r="C29" s="14" t="s">
        <v>35</v>
      </c>
      <c r="D29" s="15" t="s">
        <v>64</v>
      </c>
      <c r="E29" s="16">
        <v>0</v>
      </c>
      <c r="F29" s="16">
        <v>0</v>
      </c>
      <c r="G29" s="16">
        <v>0</v>
      </c>
      <c r="H29" s="16">
        <v>0</v>
      </c>
      <c r="I29" s="16">
        <v>521000</v>
      </c>
      <c r="J29" s="16">
        <f t="shared" si="2"/>
        <v>521000</v>
      </c>
      <c r="K29" s="17"/>
      <c r="L29" s="1"/>
    </row>
    <row r="30" spans="1:12" ht="15" customHeight="1" x14ac:dyDescent="0.25">
      <c r="A30" s="14"/>
      <c r="B30" s="14"/>
      <c r="C30" s="14">
        <v>101</v>
      </c>
      <c r="D30" s="15" t="s">
        <v>106</v>
      </c>
      <c r="E30" s="16">
        <v>0</v>
      </c>
      <c r="F30" s="16">
        <v>0</v>
      </c>
      <c r="G30" s="16">
        <v>0</v>
      </c>
      <c r="H30" s="16">
        <v>0</v>
      </c>
      <c r="I30" s="16">
        <v>521000</v>
      </c>
      <c r="J30" s="16">
        <f t="shared" ref="J30" si="3">I30-H30</f>
        <v>521000</v>
      </c>
      <c r="K30" s="17"/>
      <c r="L30" s="1"/>
    </row>
    <row r="31" spans="1:12" ht="15" customHeight="1" x14ac:dyDescent="0.25">
      <c r="A31" s="14" t="s">
        <v>35</v>
      </c>
      <c r="B31" s="14" t="s">
        <v>39</v>
      </c>
      <c r="C31" s="14" t="s">
        <v>35</v>
      </c>
      <c r="D31" s="15" t="s">
        <v>65</v>
      </c>
      <c r="E31" s="16">
        <v>3896597</v>
      </c>
      <c r="F31" s="16">
        <v>3896597</v>
      </c>
      <c r="G31" s="16">
        <v>1378786</v>
      </c>
      <c r="H31" s="16">
        <v>4060254</v>
      </c>
      <c r="I31" s="16">
        <v>3413853</v>
      </c>
      <c r="J31" s="16">
        <f t="shared" si="2"/>
        <v>-646401</v>
      </c>
      <c r="K31" s="17">
        <f t="shared" ref="K29:K31" si="4">(J31/H31)</f>
        <v>-0.15920210903061729</v>
      </c>
      <c r="L31" s="1"/>
    </row>
    <row r="32" spans="1:12" ht="15" customHeight="1" x14ac:dyDescent="0.25">
      <c r="A32" s="14" t="s">
        <v>35</v>
      </c>
      <c r="B32" s="14" t="s">
        <v>35</v>
      </c>
      <c r="C32" s="14" t="s">
        <v>66</v>
      </c>
      <c r="D32" s="15" t="s">
        <v>67</v>
      </c>
      <c r="E32" s="16">
        <v>1072260</v>
      </c>
      <c r="F32" s="16">
        <v>1072260</v>
      </c>
      <c r="G32" s="16">
        <v>625485</v>
      </c>
      <c r="H32" s="16">
        <v>1117295</v>
      </c>
      <c r="I32" s="16">
        <v>1089362</v>
      </c>
      <c r="J32" s="16">
        <f t="shared" si="2"/>
        <v>-27933</v>
      </c>
      <c r="K32" s="17">
        <f t="shared" ref="K31:K40" si="5">(J32/H32)</f>
        <v>-2.5000559386733137E-2</v>
      </c>
      <c r="L32" s="1"/>
    </row>
    <row r="33" spans="1:12" ht="15" customHeight="1" x14ac:dyDescent="0.25">
      <c r="A33" s="14" t="s">
        <v>35</v>
      </c>
      <c r="B33" s="14" t="s">
        <v>35</v>
      </c>
      <c r="C33" s="14" t="s">
        <v>68</v>
      </c>
      <c r="D33" s="15" t="s">
        <v>69</v>
      </c>
      <c r="E33" s="16">
        <v>536337</v>
      </c>
      <c r="F33" s="16">
        <v>536337</v>
      </c>
      <c r="G33" s="16">
        <v>36104</v>
      </c>
      <c r="H33" s="16">
        <v>558863</v>
      </c>
      <c r="I33" s="16">
        <v>544891</v>
      </c>
      <c r="J33" s="16">
        <f t="shared" si="2"/>
        <v>-13972</v>
      </c>
      <c r="K33" s="17">
        <f t="shared" si="5"/>
        <v>-2.5000760472602409E-2</v>
      </c>
      <c r="L33" s="1"/>
    </row>
    <row r="34" spans="1:12" ht="15" customHeight="1" x14ac:dyDescent="0.25">
      <c r="A34" s="14" t="s">
        <v>35</v>
      </c>
      <c r="B34" s="14" t="s">
        <v>35</v>
      </c>
      <c r="C34" s="14" t="s">
        <v>70</v>
      </c>
      <c r="D34" s="15" t="s">
        <v>71</v>
      </c>
      <c r="E34" s="16">
        <v>678420</v>
      </c>
      <c r="F34" s="16">
        <v>678420</v>
      </c>
      <c r="G34" s="16">
        <v>517388</v>
      </c>
      <c r="H34" s="16">
        <v>706914</v>
      </c>
      <c r="I34" s="16">
        <v>689240</v>
      </c>
      <c r="J34" s="16">
        <f t="shared" si="2"/>
        <v>-17674</v>
      </c>
      <c r="K34" s="17">
        <f t="shared" si="5"/>
        <v>-2.5001626789114377E-2</v>
      </c>
      <c r="L34" s="1"/>
    </row>
    <row r="35" spans="1:12" ht="15" customHeight="1" x14ac:dyDescent="0.25">
      <c r="A35" s="28" t="s">
        <v>35</v>
      </c>
      <c r="B35" s="28" t="s">
        <v>35</v>
      </c>
      <c r="C35" s="28" t="s">
        <v>72</v>
      </c>
      <c r="D35" s="30" t="s">
        <v>73</v>
      </c>
      <c r="E35" s="32">
        <v>858998</v>
      </c>
      <c r="F35" s="32">
        <v>858998</v>
      </c>
      <c r="G35" s="32">
        <v>0</v>
      </c>
      <c r="H35" s="32">
        <v>895076</v>
      </c>
      <c r="I35" s="32">
        <v>872699</v>
      </c>
      <c r="J35" s="32">
        <f t="shared" si="2"/>
        <v>-22377</v>
      </c>
      <c r="K35" s="35">
        <f t="shared" si="5"/>
        <v>-2.5000111722356538E-2</v>
      </c>
      <c r="L35" s="1"/>
    </row>
    <row r="36" spans="1:12" ht="15" customHeight="1" x14ac:dyDescent="0.25">
      <c r="A36" s="36" t="s">
        <v>35</v>
      </c>
      <c r="B36" s="36" t="s">
        <v>35</v>
      </c>
      <c r="C36" s="36" t="s">
        <v>74</v>
      </c>
      <c r="D36" s="37" t="s">
        <v>75</v>
      </c>
      <c r="E36" s="38">
        <v>214245</v>
      </c>
      <c r="F36" s="38">
        <v>214245</v>
      </c>
      <c r="G36" s="38">
        <v>0</v>
      </c>
      <c r="H36" s="38">
        <v>223243</v>
      </c>
      <c r="I36" s="38">
        <v>217661</v>
      </c>
      <c r="J36" s="38">
        <f t="shared" si="2"/>
        <v>-5582</v>
      </c>
      <c r="K36" s="39">
        <f t="shared" si="5"/>
        <v>-2.5004143466984406E-2</v>
      </c>
      <c r="L36" s="1"/>
    </row>
    <row r="37" spans="1:12" ht="15" customHeight="1" x14ac:dyDescent="0.25">
      <c r="A37" s="29" t="s">
        <v>35</v>
      </c>
      <c r="B37" s="29" t="s">
        <v>35</v>
      </c>
      <c r="C37" s="29" t="s">
        <v>76</v>
      </c>
      <c r="D37" s="31" t="s">
        <v>77</v>
      </c>
      <c r="E37" s="33">
        <v>536337</v>
      </c>
      <c r="F37" s="33">
        <v>536337</v>
      </c>
      <c r="G37" s="33">
        <v>199809</v>
      </c>
      <c r="H37" s="33">
        <v>558863</v>
      </c>
      <c r="I37" s="33">
        <v>0</v>
      </c>
      <c r="J37" s="33">
        <f t="shared" si="2"/>
        <v>-558863</v>
      </c>
      <c r="K37" s="34">
        <f t="shared" si="5"/>
        <v>-1</v>
      </c>
      <c r="L37" s="1"/>
    </row>
    <row r="38" spans="1:12" ht="15" customHeight="1" x14ac:dyDescent="0.25">
      <c r="A38" s="24" t="s">
        <v>35</v>
      </c>
      <c r="B38" s="24" t="s">
        <v>78</v>
      </c>
      <c r="C38" s="24" t="s">
        <v>35</v>
      </c>
      <c r="D38" s="25" t="s">
        <v>79</v>
      </c>
      <c r="E38" s="26">
        <v>9567637</v>
      </c>
      <c r="F38" s="26">
        <v>9567637</v>
      </c>
      <c r="G38" s="26">
        <v>5673951</v>
      </c>
      <c r="H38" s="26">
        <v>9963392</v>
      </c>
      <c r="I38" s="26">
        <v>9573031</v>
      </c>
      <c r="J38" s="26">
        <f t="shared" si="2"/>
        <v>-390361</v>
      </c>
      <c r="K38" s="27">
        <f t="shared" si="5"/>
        <v>-3.9179528417631261E-2</v>
      </c>
      <c r="L38" s="1"/>
    </row>
    <row r="39" spans="1:12" ht="15" customHeight="1" x14ac:dyDescent="0.25">
      <c r="A39" s="14" t="s">
        <v>35</v>
      </c>
      <c r="B39" s="14" t="s">
        <v>35</v>
      </c>
      <c r="C39" s="14" t="s">
        <v>41</v>
      </c>
      <c r="D39" s="15" t="s">
        <v>80</v>
      </c>
      <c r="E39" s="16">
        <v>144900</v>
      </c>
      <c r="F39" s="16">
        <v>144900</v>
      </c>
      <c r="G39" s="16">
        <v>43743</v>
      </c>
      <c r="H39" s="16">
        <v>144900</v>
      </c>
      <c r="I39" s="16">
        <v>0</v>
      </c>
      <c r="J39" s="16">
        <f t="shared" si="2"/>
        <v>-144900</v>
      </c>
      <c r="K39" s="17">
        <f t="shared" si="5"/>
        <v>-1</v>
      </c>
      <c r="L39" s="1"/>
    </row>
    <row r="40" spans="1:12" ht="15" customHeight="1" x14ac:dyDescent="0.25">
      <c r="A40" s="14" t="s">
        <v>35</v>
      </c>
      <c r="B40" s="14" t="s">
        <v>35</v>
      </c>
      <c r="C40" s="14" t="s">
        <v>81</v>
      </c>
      <c r="D40" s="15" t="s">
        <v>82</v>
      </c>
      <c r="E40" s="16">
        <v>9422737</v>
      </c>
      <c r="F40" s="16">
        <v>9422737</v>
      </c>
      <c r="G40" s="16">
        <v>5630208</v>
      </c>
      <c r="H40" s="16">
        <v>9818492</v>
      </c>
      <c r="I40" s="16">
        <v>9573031</v>
      </c>
      <c r="J40" s="16">
        <f t="shared" si="2"/>
        <v>-245461</v>
      </c>
      <c r="K40" s="17">
        <f t="shared" si="5"/>
        <v>-2.4999867596775555E-2</v>
      </c>
      <c r="L40" s="1"/>
    </row>
    <row r="41" spans="1:12" ht="15" customHeight="1" x14ac:dyDescent="0.25">
      <c r="A41" s="14" t="s">
        <v>35</v>
      </c>
      <c r="B41" s="14" t="s">
        <v>51</v>
      </c>
      <c r="C41" s="14" t="s">
        <v>35</v>
      </c>
      <c r="D41" s="15" t="s">
        <v>83</v>
      </c>
      <c r="E41" s="16">
        <v>0</v>
      </c>
      <c r="F41" s="16">
        <v>0</v>
      </c>
      <c r="G41" s="16">
        <v>0</v>
      </c>
      <c r="H41" s="16">
        <v>0</v>
      </c>
      <c r="I41" s="16">
        <v>130000</v>
      </c>
      <c r="J41" s="16">
        <f t="shared" ref="J41:J55" si="6">I41-H41</f>
        <v>130000</v>
      </c>
      <c r="K41" s="17"/>
      <c r="L41" s="1"/>
    </row>
    <row r="42" spans="1:12" ht="15" customHeight="1" x14ac:dyDescent="0.25">
      <c r="A42" s="14"/>
      <c r="B42" s="14"/>
      <c r="C42" s="14" t="s">
        <v>107</v>
      </c>
      <c r="D42" s="15" t="s">
        <v>108</v>
      </c>
      <c r="E42" s="16">
        <v>0</v>
      </c>
      <c r="F42" s="16">
        <v>0</v>
      </c>
      <c r="G42" s="16">
        <v>0</v>
      </c>
      <c r="H42" s="16">
        <v>0</v>
      </c>
      <c r="I42" s="16">
        <v>130000</v>
      </c>
      <c r="J42" s="16">
        <f t="shared" si="6"/>
        <v>130000</v>
      </c>
      <c r="K42" s="17"/>
      <c r="L42" s="1"/>
    </row>
    <row r="43" spans="1:12" ht="15" customHeight="1" x14ac:dyDescent="0.25">
      <c r="A43" s="14" t="s">
        <v>84</v>
      </c>
      <c r="B43" s="14" t="s">
        <v>35</v>
      </c>
      <c r="C43" s="14" t="s">
        <v>35</v>
      </c>
      <c r="D43" s="15" t="s">
        <v>85</v>
      </c>
      <c r="E43" s="16">
        <v>10</v>
      </c>
      <c r="F43" s="16">
        <v>468896</v>
      </c>
      <c r="G43" s="16">
        <v>442472</v>
      </c>
      <c r="H43" s="16">
        <v>10</v>
      </c>
      <c r="I43" s="16">
        <v>10</v>
      </c>
      <c r="J43" s="16">
        <f t="shared" si="6"/>
        <v>0</v>
      </c>
      <c r="K43" s="17">
        <f t="shared" ref="K41:K55" si="7">(J43/H43)</f>
        <v>0</v>
      </c>
      <c r="L43" s="1"/>
    </row>
    <row r="44" spans="1:12" ht="15" customHeight="1" x14ac:dyDescent="0.25">
      <c r="A44" s="14" t="s">
        <v>35</v>
      </c>
      <c r="B44" s="14" t="s">
        <v>49</v>
      </c>
      <c r="C44" s="14" t="s">
        <v>35</v>
      </c>
      <c r="D44" s="15" t="s">
        <v>86</v>
      </c>
      <c r="E44" s="16">
        <v>10</v>
      </c>
      <c r="F44" s="16">
        <v>468896</v>
      </c>
      <c r="G44" s="16">
        <v>442472</v>
      </c>
      <c r="H44" s="16">
        <v>10</v>
      </c>
      <c r="I44" s="16">
        <v>10</v>
      </c>
      <c r="J44" s="16">
        <f t="shared" si="6"/>
        <v>0</v>
      </c>
      <c r="K44" s="17">
        <f t="shared" si="7"/>
        <v>0</v>
      </c>
      <c r="L44" s="1"/>
    </row>
    <row r="45" spans="1:12" ht="15" customHeight="1" x14ac:dyDescent="0.25">
      <c r="A45" s="14" t="s">
        <v>87</v>
      </c>
      <c r="B45" s="14" t="s">
        <v>35</v>
      </c>
      <c r="C45" s="14" t="s">
        <v>35</v>
      </c>
      <c r="D45" s="15" t="s">
        <v>88</v>
      </c>
      <c r="E45" s="16">
        <v>294882</v>
      </c>
      <c r="F45" s="16">
        <v>294882</v>
      </c>
      <c r="G45" s="16">
        <v>90599</v>
      </c>
      <c r="H45" s="16">
        <v>307267</v>
      </c>
      <c r="I45" s="16">
        <v>257378</v>
      </c>
      <c r="J45" s="16">
        <f t="shared" si="6"/>
        <v>-49889</v>
      </c>
      <c r="K45" s="17">
        <f t="shared" si="7"/>
        <v>-0.16236367719279976</v>
      </c>
      <c r="L45" s="1"/>
    </row>
    <row r="46" spans="1:12" ht="15" customHeight="1" x14ac:dyDescent="0.25">
      <c r="A46" s="14" t="s">
        <v>35</v>
      </c>
      <c r="B46" s="14" t="s">
        <v>78</v>
      </c>
      <c r="C46" s="14" t="s">
        <v>35</v>
      </c>
      <c r="D46" s="15" t="s">
        <v>89</v>
      </c>
      <c r="E46" s="16">
        <v>77625</v>
      </c>
      <c r="F46" s="16">
        <v>77625</v>
      </c>
      <c r="G46" s="16">
        <v>0</v>
      </c>
      <c r="H46" s="16">
        <v>80885</v>
      </c>
      <c r="I46" s="16">
        <v>80885</v>
      </c>
      <c r="J46" s="16">
        <f t="shared" si="6"/>
        <v>0</v>
      </c>
      <c r="K46" s="17">
        <f t="shared" si="7"/>
        <v>0</v>
      </c>
      <c r="L46" s="1"/>
    </row>
    <row r="47" spans="1:12" ht="15" customHeight="1" x14ac:dyDescent="0.25">
      <c r="A47" s="14" t="s">
        <v>35</v>
      </c>
      <c r="B47" s="14" t="s">
        <v>90</v>
      </c>
      <c r="C47" s="14" t="s">
        <v>35</v>
      </c>
      <c r="D47" s="15" t="s">
        <v>91</v>
      </c>
      <c r="E47" s="16">
        <v>36662</v>
      </c>
      <c r="F47" s="16">
        <v>36662</v>
      </c>
      <c r="G47" s="16">
        <v>0</v>
      </c>
      <c r="H47" s="16">
        <v>38202</v>
      </c>
      <c r="I47" s="16">
        <v>38428</v>
      </c>
      <c r="J47" s="16">
        <f t="shared" si="6"/>
        <v>226</v>
      </c>
      <c r="K47" s="17">
        <f t="shared" si="7"/>
        <v>5.9159206324276214E-3</v>
      </c>
      <c r="L47" s="1"/>
    </row>
    <row r="48" spans="1:12" ht="15" customHeight="1" x14ac:dyDescent="0.25">
      <c r="A48" s="14" t="s">
        <v>35</v>
      </c>
      <c r="B48" s="14" t="s">
        <v>37</v>
      </c>
      <c r="C48" s="14" t="s">
        <v>35</v>
      </c>
      <c r="D48" s="15" t="s">
        <v>92</v>
      </c>
      <c r="E48" s="16">
        <v>8803</v>
      </c>
      <c r="F48" s="16">
        <v>8803</v>
      </c>
      <c r="G48" s="16">
        <v>0</v>
      </c>
      <c r="H48" s="16">
        <v>9173</v>
      </c>
      <c r="I48" s="16">
        <v>9173</v>
      </c>
      <c r="J48" s="16">
        <f t="shared" si="6"/>
        <v>0</v>
      </c>
      <c r="K48" s="17">
        <f t="shared" si="7"/>
        <v>0</v>
      </c>
      <c r="L48" s="1"/>
    </row>
    <row r="49" spans="1:12" ht="15" customHeight="1" x14ac:dyDescent="0.25">
      <c r="A49" s="14" t="s">
        <v>35</v>
      </c>
      <c r="B49" s="14" t="s">
        <v>93</v>
      </c>
      <c r="C49" s="14" t="s">
        <v>35</v>
      </c>
      <c r="D49" s="15" t="s">
        <v>94</v>
      </c>
      <c r="E49" s="16">
        <v>77045</v>
      </c>
      <c r="F49" s="16">
        <v>77045</v>
      </c>
      <c r="G49" s="16">
        <v>305</v>
      </c>
      <c r="H49" s="16">
        <v>80281</v>
      </c>
      <c r="I49" s="16">
        <v>19253</v>
      </c>
      <c r="J49" s="16">
        <f t="shared" si="6"/>
        <v>-61028</v>
      </c>
      <c r="K49" s="17">
        <f t="shared" si="7"/>
        <v>-0.76017986821290218</v>
      </c>
      <c r="L49" s="1"/>
    </row>
    <row r="50" spans="1:12" ht="15" customHeight="1" x14ac:dyDescent="0.25">
      <c r="A50" s="14" t="s">
        <v>35</v>
      </c>
      <c r="B50" s="14" t="s">
        <v>95</v>
      </c>
      <c r="C50" s="14" t="s">
        <v>35</v>
      </c>
      <c r="D50" s="15" t="s">
        <v>96</v>
      </c>
      <c r="E50" s="16">
        <v>94747</v>
      </c>
      <c r="F50" s="16">
        <v>94747</v>
      </c>
      <c r="G50" s="16">
        <v>90294</v>
      </c>
      <c r="H50" s="16">
        <v>98726</v>
      </c>
      <c r="I50" s="16">
        <v>109639</v>
      </c>
      <c r="J50" s="16">
        <f t="shared" si="6"/>
        <v>10913</v>
      </c>
      <c r="K50" s="17">
        <f t="shared" si="7"/>
        <v>0.11053825739926666</v>
      </c>
      <c r="L50" s="1"/>
    </row>
    <row r="51" spans="1:12" ht="15" customHeight="1" x14ac:dyDescent="0.25">
      <c r="A51" s="14" t="s">
        <v>97</v>
      </c>
      <c r="B51" s="14" t="s">
        <v>35</v>
      </c>
      <c r="C51" s="14" t="s">
        <v>35</v>
      </c>
      <c r="D51" s="15" t="s">
        <v>98</v>
      </c>
      <c r="E51" s="16">
        <v>321782</v>
      </c>
      <c r="F51" s="16">
        <v>321782</v>
      </c>
      <c r="G51" s="16">
        <v>0</v>
      </c>
      <c r="H51" s="16">
        <v>335297</v>
      </c>
      <c r="I51" s="16">
        <v>166720</v>
      </c>
      <c r="J51" s="16">
        <f t="shared" si="6"/>
        <v>-168577</v>
      </c>
      <c r="K51" s="17">
        <f t="shared" si="7"/>
        <v>-0.50276918672102644</v>
      </c>
      <c r="L51" s="1"/>
    </row>
    <row r="52" spans="1:12" ht="15" customHeight="1" x14ac:dyDescent="0.25">
      <c r="A52" s="14" t="s">
        <v>35</v>
      </c>
      <c r="B52" s="14" t="s">
        <v>39</v>
      </c>
      <c r="C52" s="14" t="s">
        <v>35</v>
      </c>
      <c r="D52" s="15" t="s">
        <v>65</v>
      </c>
      <c r="E52" s="16">
        <v>321782</v>
      </c>
      <c r="F52" s="16">
        <v>321782</v>
      </c>
      <c r="G52" s="16">
        <v>0</v>
      </c>
      <c r="H52" s="16">
        <v>335297</v>
      </c>
      <c r="I52" s="16">
        <v>166720</v>
      </c>
      <c r="J52" s="16">
        <f t="shared" si="6"/>
        <v>-168577</v>
      </c>
      <c r="K52" s="17">
        <f t="shared" si="7"/>
        <v>-0.50276918672102644</v>
      </c>
      <c r="L52" s="1"/>
    </row>
    <row r="53" spans="1:12" ht="15" customHeight="1" x14ac:dyDescent="0.25">
      <c r="A53" s="14" t="s">
        <v>35</v>
      </c>
      <c r="B53" s="14" t="s">
        <v>35</v>
      </c>
      <c r="C53" s="14" t="s">
        <v>99</v>
      </c>
      <c r="D53" s="15" t="s">
        <v>100</v>
      </c>
      <c r="E53" s="16">
        <v>321782</v>
      </c>
      <c r="F53" s="16">
        <v>321782</v>
      </c>
      <c r="G53" s="16">
        <v>0</v>
      </c>
      <c r="H53" s="16">
        <v>335297</v>
      </c>
      <c r="I53" s="16">
        <v>166720</v>
      </c>
      <c r="J53" s="16">
        <f t="shared" si="6"/>
        <v>-168577</v>
      </c>
      <c r="K53" s="17">
        <f t="shared" si="7"/>
        <v>-0.50276918672102644</v>
      </c>
      <c r="L53" s="1"/>
    </row>
    <row r="54" spans="1:12" ht="15" customHeight="1" x14ac:dyDescent="0.25">
      <c r="A54" s="14" t="s">
        <v>101</v>
      </c>
      <c r="B54" s="14" t="s">
        <v>35</v>
      </c>
      <c r="C54" s="14" t="s">
        <v>35</v>
      </c>
      <c r="D54" s="15" t="s">
        <v>102</v>
      </c>
      <c r="E54" s="16">
        <v>10</v>
      </c>
      <c r="F54" s="16">
        <v>353862</v>
      </c>
      <c r="G54" s="16">
        <v>353449</v>
      </c>
      <c r="H54" s="16">
        <v>10</v>
      </c>
      <c r="I54" s="16">
        <v>10</v>
      </c>
      <c r="J54" s="16">
        <f t="shared" si="6"/>
        <v>0</v>
      </c>
      <c r="K54" s="17">
        <f t="shared" si="7"/>
        <v>0</v>
      </c>
      <c r="L54" s="1"/>
    </row>
    <row r="55" spans="1:12" ht="15" customHeight="1" x14ac:dyDescent="0.25">
      <c r="A55" s="20" t="s">
        <v>35</v>
      </c>
      <c r="B55" s="20" t="s">
        <v>95</v>
      </c>
      <c r="C55" s="20" t="s">
        <v>35</v>
      </c>
      <c r="D55" s="21" t="s">
        <v>103</v>
      </c>
      <c r="E55" s="22">
        <v>10</v>
      </c>
      <c r="F55" s="22">
        <v>353862</v>
      </c>
      <c r="G55" s="22">
        <v>353449</v>
      </c>
      <c r="H55" s="22">
        <v>10</v>
      </c>
      <c r="I55" s="22">
        <v>10</v>
      </c>
      <c r="J55" s="22">
        <f t="shared" si="6"/>
        <v>0</v>
      </c>
      <c r="K55" s="23">
        <f t="shared" si="7"/>
        <v>0</v>
      </c>
      <c r="L55" s="1"/>
    </row>
    <row r="56" spans="1:1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5" customHeight="1" x14ac:dyDescent="0.25">
      <c r="A57" s="42" t="s">
        <v>104</v>
      </c>
      <c r="B57" s="43"/>
      <c r="C57" s="43"/>
      <c r="D57" s="43"/>
      <c r="E57" s="18">
        <v>21998146</v>
      </c>
      <c r="F57" s="18">
        <v>21925733</v>
      </c>
      <c r="G57" s="18">
        <v>11534464</v>
      </c>
      <c r="H57" s="18">
        <v>22915986</v>
      </c>
      <c r="I57" s="18">
        <v>23011176</v>
      </c>
      <c r="J57" s="18">
        <v>95190</v>
      </c>
      <c r="K57" s="19">
        <v>4.1538688320022542E-3</v>
      </c>
      <c r="L57" s="1"/>
    </row>
    <row r="58" spans="1:12" ht="15" customHeight="1" x14ac:dyDescent="0.25">
      <c r="A58" s="44" t="s">
        <v>105</v>
      </c>
      <c r="B58" s="45"/>
      <c r="C58" s="45"/>
      <c r="D58" s="45"/>
      <c r="E58" s="45"/>
      <c r="F58" s="45"/>
      <c r="G58" s="45"/>
      <c r="H58" s="45"/>
      <c r="I58" s="45"/>
      <c r="J58" s="1"/>
      <c r="K58" s="1"/>
      <c r="L58" s="1"/>
    </row>
    <row r="59" spans="1:12" ht="5.0999999999999996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57:D57"/>
    <mergeCell ref="A58:I58"/>
    <mergeCell ref="A6:B6"/>
    <mergeCell ref="C6:F6"/>
    <mergeCell ref="A7:B7"/>
    <mergeCell ref="C7:F7"/>
    <mergeCell ref="A9:A11"/>
    <mergeCell ref="B9:B11"/>
    <mergeCell ref="C9:C11"/>
    <mergeCell ref="D9:D11"/>
  </mergeCells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2024-09-25T23:27:53Z</dcterms:modified>
</cp:coreProperties>
</file>