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5DAE0218-7E9E-4C64-8E4F-AE5A0E8BF1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analitico'!$A$1:$K$38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J29" i="1"/>
  <c r="J28" i="1"/>
  <c r="J33" i="1"/>
  <c r="J32" i="1"/>
  <c r="J31" i="1"/>
  <c r="J27" i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6" i="1"/>
  <c r="K16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<sst xmlns="http://schemas.openxmlformats.org/spreadsheetml/2006/main" count="134" uniqueCount="70">
  <si>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</si>
  <si>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</si>
  <si>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</si>
  <si>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</si>
  <si>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</si>
  <si>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LA MUJER Y LA EQUIDAD DE GÉNERO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</si>
  <si>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</si>
  <si>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27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</si>
  <si>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</si>
  <si>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NACIONAL DE LA MUJER Y LA EQUIDAD DE GÉNERO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</si>
  <si>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</si>
  <si>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</si>
  <si>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</si>
  <si>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PREVENCIÓN Y ATENCIÓN DE VIOLENCIA CONTRA LAS MUJERES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</si>
  <si>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</si>
  <si>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</si>
  <si>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</si>
  <si>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</si>
  <si>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</si>
  <si>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</si>
  <si>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</si>
  <si>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</si>
  <si>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</si>
  <si>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</si>
  <si>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</si>
  <si>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</si>
  <si>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</si>
  <si>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</si>
  <si>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</si>
  <si>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</si>
  <si>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</si>
  <si>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</si>
  <si>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</si>
  <si>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</si>
  <si>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</si>
  <si>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sz val="8"/>
        <rFont val="Times New Roman"/>
        <family val="1"/>
      </rPr>
      <t>*GASTOS-(Subt.25+30+32+34+35) + Item25.01+Intereses y Otros Gastos Financieros de Deuda</t>
    </r>
  </si>
  <si>
    <t>Variación 
monto M$
 (5) - (4)</t>
  </si>
  <si>
    <t xml:space="preserve">   Variación
 %   
 (6) / (4)</t>
  </si>
  <si>
    <r>
      <rPr>
        <b/>
        <sz val="11"/>
        <rFont val="Times New Roman"/>
        <family val="1"/>
      </rPr>
      <t>INGRESOS</t>
    </r>
  </si>
  <si>
    <r>
      <rPr>
        <sz val="11"/>
        <rFont val="Times New Roman"/>
        <family val="1"/>
      </rPr>
      <t>09</t>
    </r>
  </si>
  <si>
    <r>
      <rPr>
        <sz val="11"/>
        <rFont val="Times New Roman"/>
        <family val="1"/>
      </rPr>
      <t>APORTE FISCAL</t>
    </r>
  </si>
  <si>
    <r>
      <rPr>
        <sz val="11"/>
        <rFont val="Times New Roman"/>
        <family val="1"/>
      </rPr>
      <t>01</t>
    </r>
  </si>
  <si>
    <r>
      <rPr>
        <sz val="11"/>
        <rFont val="Times New Roman"/>
        <family val="1"/>
      </rPr>
      <t>Libre</t>
    </r>
  </si>
  <si>
    <r>
      <rPr>
        <sz val="11"/>
        <rFont val="Times New Roman"/>
        <family val="1"/>
      </rPr>
      <t>15</t>
    </r>
  </si>
  <si>
    <r>
      <rPr>
        <sz val="11"/>
        <rFont val="Times New Roman"/>
        <family val="1"/>
      </rPr>
      <t>SALDO INICIAL DE CAJA</t>
    </r>
  </si>
  <si>
    <r>
      <rPr>
        <b/>
        <sz val="11"/>
        <rFont val="Times New Roman"/>
        <family val="1"/>
      </rPr>
      <t>GASTOS</t>
    </r>
  </si>
  <si>
    <r>
      <rPr>
        <sz val="11"/>
        <rFont val="Times New Roman"/>
        <family val="1"/>
      </rPr>
      <t>22</t>
    </r>
  </si>
  <si>
    <r>
      <rPr>
        <sz val="11"/>
        <rFont val="Times New Roman"/>
        <family val="1"/>
      </rPr>
      <t>BIENES Y SERVICIOS DE CONSUMO</t>
    </r>
  </si>
  <si>
    <r>
      <rPr>
        <sz val="11"/>
        <rFont val="Times New Roman"/>
        <family val="1"/>
      </rPr>
      <t>24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</si>
  <si>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</si>
  <si>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Al Sector Privado</t>
    </r>
  </si>
  <si>
    <r>
      <rPr>
        <sz val="11"/>
        <rFont val="Times New Roman"/>
        <family val="1"/>
      </rPr>
      <t>007</t>
    </r>
  </si>
  <si>
    <r>
      <rPr>
        <sz val="11"/>
        <rFont val="Times New Roman"/>
        <family val="1"/>
      </rPr>
      <t>Programa Atención Inicial en Violencia de Género</t>
    </r>
  </si>
  <si>
    <r>
      <rPr>
        <sz val="11"/>
        <rFont val="Times New Roman"/>
        <family val="1"/>
      </rPr>
      <t>008</t>
    </r>
  </si>
  <si>
    <r>
      <rPr>
        <sz val="11"/>
        <rFont val="Times New Roman"/>
        <family val="1"/>
      </rPr>
      <t>Prevención de Violencia contra las Mujeres</t>
    </r>
  </si>
  <si>
    <r>
      <rPr>
        <sz val="11"/>
        <rFont val="Times New Roman"/>
        <family val="1"/>
      </rPr>
      <t>014</t>
    </r>
  </si>
  <si>
    <r>
      <rPr>
        <sz val="11"/>
        <rFont val="Times New Roman"/>
        <family val="1"/>
      </rPr>
      <t>Programa Recuperación del Ejercicio de la Autonomía para Víctimas/Sobrevivientes de VG</t>
    </r>
  </si>
  <si>
    <r>
      <rPr>
        <sz val="11"/>
        <rFont val="Times New Roman"/>
        <family val="1"/>
      </rPr>
      <t>03</t>
    </r>
  </si>
  <si>
    <r>
      <rPr>
        <sz val="11"/>
        <rFont val="Times New Roman"/>
        <family val="1"/>
      </rPr>
      <t>A Otras Entidades Públicas</t>
    </r>
  </si>
  <si>
    <r>
      <rPr>
        <sz val="11"/>
        <rFont val="Times New Roman"/>
        <family val="1"/>
      </rPr>
      <t>08</t>
    </r>
  </si>
  <si>
    <r>
      <rPr>
        <sz val="11"/>
        <rFont val="Times New Roman"/>
        <family val="1"/>
      </rPr>
      <t>A Instituciones Privadas Ejecutoras de Políticas Públicas</t>
    </r>
  </si>
  <si>
    <r>
      <rPr>
        <sz val="11"/>
        <rFont val="Times New Roman"/>
        <family val="1"/>
      </rPr>
      <t>A Unidades o Programas del Servicio</t>
    </r>
  </si>
  <si>
    <r>
      <rPr>
        <sz val="11"/>
        <rFont val="Times New Roman"/>
        <family val="1"/>
      </rPr>
      <t>34</t>
    </r>
  </si>
  <si>
    <r>
      <rPr>
        <sz val="11"/>
        <rFont val="Times New Roman"/>
        <family val="1"/>
      </rPr>
      <t>SERVICIO DE LA DEUDA</t>
    </r>
  </si>
  <si>
    <r>
      <rPr>
        <sz val="11"/>
        <rFont val="Times New Roman"/>
        <family val="1"/>
      </rPr>
      <t>07</t>
    </r>
  </si>
  <si>
    <r>
      <rPr>
        <sz val="11"/>
        <rFont val="Times New Roman"/>
        <family val="1"/>
      </rPr>
      <t>Deuda Flotante</t>
    </r>
  </si>
  <si>
    <r>
      <rPr>
        <b/>
        <sz val="11"/>
        <rFont val="Times New Roman"/>
        <family val="1"/>
      </rPr>
      <t>Gasto Estado de Operaciones*</t>
    </r>
  </si>
  <si>
    <t>007</t>
  </si>
  <si>
    <t>008</t>
  </si>
  <si>
    <t>EJECUCIÓN 
AÑO 2024 
AL 31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</si>
</sst>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4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1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11"/>
      <name val="Times New Roman"/>
      <family val="1"/>
    </font>
    <font>
      <sz val="11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10" fillId="29" borderId="8" xfId="0" applyFont="1" applyFill="1" applyBorder="1" applyAlignment="1">
      <alignment horizontal="center" vertical="top" wrapText="1"/>
    </xf>
    <xf numFmtId="0" fontId="11" fillId="30" borderId="8" xfId="0" applyFont="1" applyFill="1" applyBorder="1" applyAlignment="1">
      <alignment horizontal="left" vertical="top" wrapText="1"/>
    </xf>
    <xf numFmtId="3" fontId="11" fillId="31" borderId="8" xfId="0" applyNumberFormat="1" applyFont="1" applyFill="1" applyBorder="1" applyAlignment="1">
      <alignment horizontal="right" vertical="top" wrapText="1"/>
    </xf>
    <xf numFmtId="164" fontId="11" fillId="32" borderId="8" xfId="0" applyNumberFormat="1" applyFont="1" applyFill="1" applyBorder="1" applyAlignment="1">
      <alignment horizontal="right" vertical="top" wrapText="1"/>
    </xf>
    <xf numFmtId="0" fontId="10" fillId="33" borderId="12" xfId="0" applyFont="1" applyFill="1" applyBorder="1" applyAlignment="1">
      <alignment horizontal="center" vertical="top" wrapText="1"/>
    </xf>
    <xf numFmtId="0" fontId="10" fillId="34" borderId="12" xfId="0" applyFont="1" applyFill="1" applyBorder="1" applyAlignment="1">
      <alignment horizontal="left" vertical="top" wrapText="1"/>
    </xf>
    <xf numFmtId="3" fontId="10" fillId="35" borderId="12" xfId="0" applyNumberFormat="1" applyFont="1" applyFill="1" applyBorder="1" applyAlignment="1">
      <alignment horizontal="right" vertical="top" wrapText="1"/>
    </xf>
    <xf numFmtId="164" fontId="10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3" fontId="11" fillId="40" borderId="9" xfId="0" applyNumberFormat="1" applyFont="1" applyFill="1" applyBorder="1" applyAlignment="1">
      <alignment horizontal="right" vertical="center" wrapText="1"/>
    </xf>
    <xf numFmtId="164" fontId="11" fillId="41" borderId="9" xfId="0" applyNumberFormat="1" applyFont="1" applyFill="1" applyBorder="1" applyAlignment="1">
      <alignment horizontal="right" vertical="center" wrapText="1"/>
    </xf>
    <xf numFmtId="0" fontId="9" fillId="43" borderId="11" xfId="0" applyFont="1" applyFill="1" applyBorder="1" applyAlignment="1">
      <alignment horizontal="center" vertical="center" wrapText="1"/>
    </xf>
    <xf numFmtId="0" fontId="2" fillId="43" borderId="11" xfId="0" applyFont="1" applyFill="1" applyBorder="1" applyAlignment="1" applyProtection="1">
      <alignment horizontal="center" vertical="center" wrapText="1"/>
      <protection locked="0"/>
    </xf>
    <xf numFmtId="0" fontId="11" fillId="38" borderId="9" xfId="0" applyFont="1" applyFill="1" applyBorder="1" applyAlignment="1">
      <alignment horizontal="left" vertical="top" wrapText="1"/>
    </xf>
    <xf numFmtId="0" fontId="11" fillId="39" borderId="9" xfId="0" applyFont="1" applyFill="1" applyBorder="1" applyAlignment="1" applyProtection="1">
      <alignment horizontal="left" vertical="top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10" fillId="33" borderId="13" xfId="0" applyFont="1" applyFill="1" applyBorder="1" applyAlignment="1">
      <alignment horizontal="center" vertical="top" wrapText="1"/>
    </xf>
    <xf numFmtId="0" fontId="10" fillId="34" borderId="13" xfId="0" applyFont="1" applyFill="1" applyBorder="1" applyAlignment="1">
      <alignment horizontal="left" vertical="top" wrapText="1"/>
    </xf>
    <xf numFmtId="3" fontId="10" fillId="35" borderId="13" xfId="0" applyNumberFormat="1" applyFont="1" applyFill="1" applyBorder="1" applyAlignment="1">
      <alignment horizontal="right" vertical="top" wrapText="1"/>
    </xf>
    <xf numFmtId="0" fontId="0" fillId="37" borderId="13" xfId="0" applyFill="1" applyBorder="1" applyAlignment="1" applyProtection="1">
      <alignment wrapText="1"/>
      <protection locked="0"/>
    </xf>
    <xf numFmtId="164" fontId="10" fillId="36" borderId="13" xfId="0" applyNumberFormat="1" applyFont="1" applyFill="1" applyBorder="1" applyAlignment="1">
      <alignment horizontal="right" vertical="top" wrapText="1"/>
    </xf>
    <xf numFmtId="0" fontId="6" fillId="26" borderId="1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9"/>
  <sheetViews>
    <sheetView tabSelected="1" workbookViewId="0">
      <selection activeCell="D30" sqref="D3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42578125" customWidth="1"/>
    <col min="4" max="4" width="44.7109375" customWidth="1"/>
    <col min="5" max="5" width="15.7109375" customWidth="1"/>
    <col min="6" max="6" width="14.28515625" customWidth="1"/>
    <col min="7" max="7" width="13.28515625" customWidth="1"/>
    <col min="8" max="8" width="15.7109375" customWidth="1"/>
    <col min="9" max="9" width="15.140625" customWidth="1"/>
    <col min="10" max="10" width="11" customWidth="1"/>
    <col min="11" max="11" width="10.42578125" customWidth="1"/>
    <col min="12" max="12" width="5.42578125" customWidth="1"/>
  </cols>
  <sheetData>
    <row r="1" spans="1:12" ht="17.100000000000001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1"/>
      <c r="K1" s="1"/>
      <c r="L1" s="1"/>
    </row>
    <row r="2" spans="1:12" ht="17.100000000000001" customHeight="1" x14ac:dyDescent="0.2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1"/>
      <c r="K2" s="1"/>
      <c r="L2" s="1"/>
    </row>
    <row r="3" spans="1:12" ht="15" customHeight="1" x14ac:dyDescent="0.25">
      <c r="A3" s="39" t="s">
        <v>2</v>
      </c>
      <c r="B3" s="40"/>
      <c r="C3" s="40"/>
      <c r="D3" s="40"/>
      <c r="E3" s="40"/>
      <c r="F3" s="40"/>
      <c r="G3" s="40"/>
      <c r="H3" s="40"/>
      <c r="I3" s="40"/>
      <c r="J3" s="1"/>
      <c r="K3" s="1"/>
      <c r="L3" s="1"/>
    </row>
    <row r="4" spans="1:12" ht="11.2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1" t="s">
        <v>4</v>
      </c>
      <c r="B5" s="42"/>
      <c r="C5" s="43" t="s">
        <v>5</v>
      </c>
      <c r="D5" s="44"/>
      <c r="E5" s="44"/>
      <c r="F5" s="44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7" t="s">
        <v>8</v>
      </c>
      <c r="B6" s="28"/>
      <c r="C6" s="29" t="s">
        <v>9</v>
      </c>
      <c r="D6" s="30"/>
      <c r="E6" s="30"/>
      <c r="F6" s="30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1" t="s">
        <v>12</v>
      </c>
      <c r="B7" s="32"/>
      <c r="C7" s="33" t="s">
        <v>13</v>
      </c>
      <c r="D7" s="34"/>
      <c r="E7" s="34"/>
      <c r="F7" s="34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5" t="s">
        <v>17</v>
      </c>
      <c r="B9" s="35" t="s">
        <v>18</v>
      </c>
      <c r="C9" s="35" t="s">
        <v>19</v>
      </c>
      <c r="D9" s="35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58.5" customHeight="1" x14ac:dyDescent="0.25">
      <c r="A10" s="36"/>
      <c r="B10" s="36"/>
      <c r="C10" s="36"/>
      <c r="D10" s="36"/>
      <c r="E10" s="6" t="s">
        <v>28</v>
      </c>
      <c r="F10" s="7" t="s">
        <v>29</v>
      </c>
      <c r="G10" s="50" t="s">
        <v>69</v>
      </c>
      <c r="H10" s="7" t="s">
        <v>30</v>
      </c>
      <c r="I10" s="7" t="s">
        <v>31</v>
      </c>
      <c r="J10" s="21" t="s">
        <v>36</v>
      </c>
      <c r="K10" s="21" t="s">
        <v>37</v>
      </c>
      <c r="L10" s="1"/>
    </row>
    <row r="11" spans="1:12" ht="15" customHeight="1" x14ac:dyDescent="0.25">
      <c r="A11" s="36"/>
      <c r="B11" s="36"/>
      <c r="C11" s="36"/>
      <c r="D11" s="36"/>
      <c r="E11" s="9" t="s">
        <v>32</v>
      </c>
      <c r="F11" s="8" t="s">
        <v>32</v>
      </c>
      <c r="G11" s="8" t="s">
        <v>32</v>
      </c>
      <c r="H11" s="8" t="s">
        <v>33</v>
      </c>
      <c r="I11" s="8" t="s">
        <v>33</v>
      </c>
      <c r="J11" s="22"/>
      <c r="K11" s="22"/>
      <c r="L11" s="1"/>
    </row>
    <row r="12" spans="1:12" ht="14.1" customHeight="1" x14ac:dyDescent="0.25">
      <c r="A12" s="10" t="s">
        <v>34</v>
      </c>
      <c r="B12" s="10" t="s">
        <v>34</v>
      </c>
      <c r="C12" s="10" t="s">
        <v>34</v>
      </c>
      <c r="D12" s="11" t="s">
        <v>38</v>
      </c>
      <c r="E12" s="12">
        <v>23591463</v>
      </c>
      <c r="F12" s="12">
        <v>23938538</v>
      </c>
      <c r="G12" s="12">
        <v>23368191</v>
      </c>
      <c r="H12" s="12">
        <v>24582305</v>
      </c>
      <c r="I12" s="12">
        <v>25823027</v>
      </c>
      <c r="J12" s="12">
        <f>I12-H12</f>
        <v>1240722</v>
      </c>
      <c r="K12" s="13">
        <f>(J12/H12)</f>
        <v>5.0472158733690757E-2</v>
      </c>
      <c r="L12" s="1"/>
    </row>
    <row r="13" spans="1:12" ht="14.1" customHeight="1" x14ac:dyDescent="0.25">
      <c r="A13" s="14" t="s">
        <v>39</v>
      </c>
      <c r="B13" s="14" t="s">
        <v>34</v>
      </c>
      <c r="C13" s="14" t="s">
        <v>34</v>
      </c>
      <c r="D13" s="15" t="s">
        <v>40</v>
      </c>
      <c r="E13" s="16">
        <v>23591453</v>
      </c>
      <c r="F13" s="16">
        <v>23938528</v>
      </c>
      <c r="G13" s="16">
        <v>23368191</v>
      </c>
      <c r="H13" s="16">
        <v>24582295</v>
      </c>
      <c r="I13" s="16">
        <v>25823017</v>
      </c>
      <c r="J13" s="16">
        <f>I13-H13</f>
        <v>1240722</v>
      </c>
      <c r="K13" s="17">
        <f>(J13/H13)</f>
        <v>5.0472179265605592E-2</v>
      </c>
      <c r="L13" s="1"/>
    </row>
    <row r="14" spans="1:12" ht="14.1" customHeight="1" x14ac:dyDescent="0.25">
      <c r="A14" s="14" t="s">
        <v>34</v>
      </c>
      <c r="B14" s="14" t="s">
        <v>41</v>
      </c>
      <c r="C14" s="14" t="s">
        <v>34</v>
      </c>
      <c r="D14" s="15" t="s">
        <v>42</v>
      </c>
      <c r="E14" s="16">
        <v>23591453</v>
      </c>
      <c r="F14" s="16">
        <v>23938528</v>
      </c>
      <c r="G14" s="16">
        <v>23368191</v>
      </c>
      <c r="H14" s="16">
        <v>24582295</v>
      </c>
      <c r="I14" s="16">
        <v>25823017</v>
      </c>
      <c r="J14" s="16">
        <f>I14-H14</f>
        <v>1240722</v>
      </c>
      <c r="K14" s="17">
        <f>(J14/H14)</f>
        <v>5.0472179265605592E-2</v>
      </c>
      <c r="L14" s="1"/>
    </row>
    <row r="15" spans="1:12" ht="14.1" customHeight="1" x14ac:dyDescent="0.25">
      <c r="A15" s="14" t="s">
        <v>43</v>
      </c>
      <c r="B15" s="14" t="s">
        <v>34</v>
      </c>
      <c r="C15" s="14" t="s">
        <v>34</v>
      </c>
      <c r="D15" s="15" t="s">
        <v>44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8"/>
      <c r="K15" s="17" t="s">
        <v>34</v>
      </c>
      <c r="L15" s="1"/>
    </row>
    <row r="16" spans="1:12" ht="14.1" customHeight="1" x14ac:dyDescent="0.25">
      <c r="A16" s="10" t="s">
        <v>34</v>
      </c>
      <c r="B16" s="10" t="s">
        <v>34</v>
      </c>
      <c r="C16" s="10" t="s">
        <v>34</v>
      </c>
      <c r="D16" s="11" t="s">
        <v>45</v>
      </c>
      <c r="E16" s="12">
        <v>23591463</v>
      </c>
      <c r="F16" s="12">
        <v>23938538</v>
      </c>
      <c r="G16" s="12">
        <v>22462262</v>
      </c>
      <c r="H16" s="12">
        <v>24582305</v>
      </c>
      <c r="I16" s="12">
        <v>25823027</v>
      </c>
      <c r="J16" s="12">
        <f>I16-H16</f>
        <v>1240722</v>
      </c>
      <c r="K16" s="13">
        <f>(J16/H16)</f>
        <v>5.0472158733690757E-2</v>
      </c>
      <c r="L16" s="1"/>
    </row>
    <row r="17" spans="1:12" ht="14.1" customHeight="1" x14ac:dyDescent="0.25">
      <c r="A17" s="14" t="s">
        <v>46</v>
      </c>
      <c r="B17" s="14" t="s">
        <v>34</v>
      </c>
      <c r="C17" s="14" t="s">
        <v>34</v>
      </c>
      <c r="D17" s="15" t="s">
        <v>47</v>
      </c>
      <c r="E17" s="16">
        <v>185571</v>
      </c>
      <c r="F17" s="16">
        <v>185571</v>
      </c>
      <c r="G17" s="16">
        <v>101432</v>
      </c>
      <c r="H17" s="16">
        <v>193365</v>
      </c>
      <c r="I17" s="16">
        <v>193365</v>
      </c>
      <c r="J17" s="18"/>
      <c r="K17" s="17" t="s">
        <v>34</v>
      </c>
      <c r="L17" s="1"/>
    </row>
    <row r="18" spans="1:12" ht="14.1" customHeight="1" x14ac:dyDescent="0.25">
      <c r="A18" s="14" t="s">
        <v>48</v>
      </c>
      <c r="B18" s="14" t="s">
        <v>34</v>
      </c>
      <c r="C18" s="14" t="s">
        <v>34</v>
      </c>
      <c r="D18" s="15" t="s">
        <v>49</v>
      </c>
      <c r="E18" s="16">
        <v>23405882</v>
      </c>
      <c r="F18" s="16">
        <v>23635882</v>
      </c>
      <c r="G18" s="16">
        <v>22243158</v>
      </c>
      <c r="H18" s="16">
        <v>24388930</v>
      </c>
      <c r="I18" s="16">
        <v>25629652</v>
      </c>
      <c r="J18" s="16">
        <f t="shared" ref="J18:J31" si="0">I18-H18</f>
        <v>1240722</v>
      </c>
      <c r="K18" s="17">
        <f t="shared" ref="K18:K26" si="1">(J18/H18)</f>
        <v>5.0872342493090104E-2</v>
      </c>
      <c r="L18" s="1"/>
    </row>
    <row r="19" spans="1:12" ht="14.1" customHeight="1" x14ac:dyDescent="0.25">
      <c r="A19" s="14" t="s">
        <v>34</v>
      </c>
      <c r="B19" s="14" t="s">
        <v>41</v>
      </c>
      <c r="C19" s="14" t="s">
        <v>34</v>
      </c>
      <c r="D19" s="15" t="s">
        <v>50</v>
      </c>
      <c r="E19" s="16">
        <v>4175774</v>
      </c>
      <c r="F19" s="16">
        <v>4975116</v>
      </c>
      <c r="G19" s="16">
        <v>4268981</v>
      </c>
      <c r="H19" s="16">
        <v>4351157</v>
      </c>
      <c r="I19" s="16">
        <v>0</v>
      </c>
      <c r="J19" s="16">
        <f t="shared" si="0"/>
        <v>-4351157</v>
      </c>
      <c r="K19" s="17">
        <f t="shared" si="1"/>
        <v>-1</v>
      </c>
      <c r="L19" s="1"/>
    </row>
    <row r="20" spans="1:12" ht="14.1" customHeight="1" x14ac:dyDescent="0.25">
      <c r="A20" s="14" t="s">
        <v>34</v>
      </c>
      <c r="B20" s="14" t="s">
        <v>34</v>
      </c>
      <c r="C20" s="14" t="s">
        <v>51</v>
      </c>
      <c r="D20" s="15" t="s">
        <v>52</v>
      </c>
      <c r="E20" s="16">
        <v>1550611</v>
      </c>
      <c r="F20" s="16">
        <v>1022017</v>
      </c>
      <c r="G20" s="16">
        <v>734231</v>
      </c>
      <c r="H20" s="16">
        <v>1615737</v>
      </c>
      <c r="I20" s="16">
        <v>0</v>
      </c>
      <c r="J20" s="16">
        <f t="shared" si="0"/>
        <v>-1615737</v>
      </c>
      <c r="K20" s="17">
        <f t="shared" si="1"/>
        <v>-1</v>
      </c>
      <c r="L20" s="1"/>
    </row>
    <row r="21" spans="1:12" ht="14.1" customHeight="1" x14ac:dyDescent="0.25">
      <c r="A21" s="14" t="s">
        <v>34</v>
      </c>
      <c r="B21" s="14" t="s">
        <v>34</v>
      </c>
      <c r="C21" s="14" t="s">
        <v>53</v>
      </c>
      <c r="D21" s="15" t="s">
        <v>54</v>
      </c>
      <c r="E21" s="16">
        <v>24691</v>
      </c>
      <c r="F21" s="16">
        <v>194593</v>
      </c>
      <c r="G21" s="16">
        <v>152243</v>
      </c>
      <c r="H21" s="16">
        <v>25728</v>
      </c>
      <c r="I21" s="16">
        <v>0</v>
      </c>
      <c r="J21" s="16">
        <f t="shared" si="0"/>
        <v>-25728</v>
      </c>
      <c r="K21" s="17">
        <f t="shared" si="1"/>
        <v>-1</v>
      </c>
      <c r="L21" s="1"/>
    </row>
    <row r="22" spans="1:12" ht="14.1" customHeight="1" x14ac:dyDescent="0.25">
      <c r="A22" s="14" t="s">
        <v>34</v>
      </c>
      <c r="B22" s="14" t="s">
        <v>34</v>
      </c>
      <c r="C22" s="14" t="s">
        <v>55</v>
      </c>
      <c r="D22" s="15" t="s">
        <v>56</v>
      </c>
      <c r="E22" s="16">
        <v>2600472</v>
      </c>
      <c r="F22" s="16">
        <v>3758506</v>
      </c>
      <c r="G22" s="16">
        <v>3382507</v>
      </c>
      <c r="H22" s="16">
        <v>2709692</v>
      </c>
      <c r="I22" s="16">
        <v>0</v>
      </c>
      <c r="J22" s="16">
        <f t="shared" si="0"/>
        <v>-2709692</v>
      </c>
      <c r="K22" s="17">
        <f t="shared" si="1"/>
        <v>-1</v>
      </c>
      <c r="L22" s="1"/>
    </row>
    <row r="23" spans="1:12" ht="14.1" customHeight="1" x14ac:dyDescent="0.25">
      <c r="A23" s="14" t="s">
        <v>34</v>
      </c>
      <c r="B23" s="14" t="s">
        <v>57</v>
      </c>
      <c r="C23" s="14" t="s">
        <v>34</v>
      </c>
      <c r="D23" s="15" t="s">
        <v>58</v>
      </c>
      <c r="E23" s="16">
        <v>19230108</v>
      </c>
      <c r="F23" s="16">
        <v>18660766</v>
      </c>
      <c r="G23" s="16">
        <v>17974177</v>
      </c>
      <c r="H23" s="16">
        <v>20037773</v>
      </c>
      <c r="I23" s="16">
        <v>20188008</v>
      </c>
      <c r="J23" s="16">
        <f t="shared" si="0"/>
        <v>150235</v>
      </c>
      <c r="K23" s="17">
        <f t="shared" si="1"/>
        <v>7.4975896772560505E-3</v>
      </c>
      <c r="L23" s="1"/>
    </row>
    <row r="24" spans="1:12" ht="14.1" customHeight="1" x14ac:dyDescent="0.25">
      <c r="A24" s="14" t="s">
        <v>34</v>
      </c>
      <c r="B24" s="14" t="s">
        <v>34</v>
      </c>
      <c r="C24" s="14" t="s">
        <v>51</v>
      </c>
      <c r="D24" s="15" t="s">
        <v>52</v>
      </c>
      <c r="E24" s="16">
        <v>9254713</v>
      </c>
      <c r="F24" s="16">
        <v>10049718</v>
      </c>
      <c r="G24" s="16">
        <v>9961427</v>
      </c>
      <c r="H24" s="16">
        <v>9643411</v>
      </c>
      <c r="I24" s="16">
        <v>10471806</v>
      </c>
      <c r="J24" s="16">
        <f t="shared" si="0"/>
        <v>828395</v>
      </c>
      <c r="K24" s="17">
        <f t="shared" si="1"/>
        <v>8.5902695633318954E-2</v>
      </c>
      <c r="L24" s="1"/>
    </row>
    <row r="25" spans="1:12" ht="14.1" customHeight="1" x14ac:dyDescent="0.25">
      <c r="A25" s="14" t="s">
        <v>34</v>
      </c>
      <c r="B25" s="14" t="s">
        <v>34</v>
      </c>
      <c r="C25" s="14" t="s">
        <v>53</v>
      </c>
      <c r="D25" s="15" t="s">
        <v>54</v>
      </c>
      <c r="E25" s="16">
        <v>2413669</v>
      </c>
      <c r="F25" s="16">
        <v>2222767</v>
      </c>
      <c r="G25" s="16">
        <v>2203049</v>
      </c>
      <c r="H25" s="16">
        <v>2515043</v>
      </c>
      <c r="I25" s="16">
        <v>2268735</v>
      </c>
      <c r="J25" s="16">
        <f t="shared" si="0"/>
        <v>-246308</v>
      </c>
      <c r="K25" s="17">
        <f t="shared" si="1"/>
        <v>-9.7933912064326528E-2</v>
      </c>
      <c r="L25" s="1"/>
    </row>
    <row r="26" spans="1:12" ht="27.95" customHeight="1" x14ac:dyDescent="0.25">
      <c r="A26" s="14" t="s">
        <v>34</v>
      </c>
      <c r="B26" s="14" t="s">
        <v>34</v>
      </c>
      <c r="C26" s="14" t="s">
        <v>55</v>
      </c>
      <c r="D26" s="15" t="s">
        <v>56</v>
      </c>
      <c r="E26" s="16">
        <v>7561726</v>
      </c>
      <c r="F26" s="16">
        <v>6388281</v>
      </c>
      <c r="G26" s="16">
        <v>5809701</v>
      </c>
      <c r="H26" s="16">
        <v>7879319</v>
      </c>
      <c r="I26" s="16">
        <v>7447467</v>
      </c>
      <c r="J26" s="16">
        <f t="shared" si="0"/>
        <v>-431852</v>
      </c>
      <c r="K26" s="17">
        <f t="shared" si="1"/>
        <v>-5.4808289904241726E-2</v>
      </c>
      <c r="L26" s="1"/>
    </row>
    <row r="27" spans="1:12" ht="14.1" customHeight="1" x14ac:dyDescent="0.25">
      <c r="A27" s="14" t="s">
        <v>34</v>
      </c>
      <c r="B27" s="14" t="s">
        <v>59</v>
      </c>
      <c r="C27" s="14" t="s">
        <v>34</v>
      </c>
      <c r="D27" s="15" t="s">
        <v>60</v>
      </c>
      <c r="E27" s="16">
        <v>0</v>
      </c>
      <c r="F27" s="16">
        <v>0</v>
      </c>
      <c r="G27" s="16">
        <v>0</v>
      </c>
      <c r="H27" s="16">
        <v>0</v>
      </c>
      <c r="I27" s="16">
        <v>4612206</v>
      </c>
      <c r="J27" s="16">
        <f t="shared" si="0"/>
        <v>4612206</v>
      </c>
      <c r="K27" s="17" t="s">
        <v>34</v>
      </c>
      <c r="L27" s="1"/>
    </row>
    <row r="28" spans="1:12" ht="14.1" customHeight="1" x14ac:dyDescent="0.25">
      <c r="A28" s="14"/>
      <c r="B28" s="14"/>
      <c r="C28" s="14" t="s">
        <v>51</v>
      </c>
      <c r="D28" s="15" t="s">
        <v>52</v>
      </c>
      <c r="E28" s="16"/>
      <c r="F28" s="16"/>
      <c r="G28" s="16"/>
      <c r="H28" s="16"/>
      <c r="I28" s="16">
        <v>510619</v>
      </c>
      <c r="J28" s="16">
        <f t="shared" ref="J28:J30" si="2">+I28-H28</f>
        <v>510619</v>
      </c>
      <c r="K28" s="17"/>
      <c r="L28" s="1"/>
    </row>
    <row r="29" spans="1:12" ht="14.1" customHeight="1" x14ac:dyDescent="0.25">
      <c r="A29" s="14"/>
      <c r="B29" s="14"/>
      <c r="C29" s="14" t="s">
        <v>53</v>
      </c>
      <c r="D29" s="15" t="s">
        <v>54</v>
      </c>
      <c r="E29" s="16"/>
      <c r="F29" s="16"/>
      <c r="G29" s="16"/>
      <c r="H29" s="16"/>
      <c r="I29" s="16">
        <v>188014</v>
      </c>
      <c r="J29" s="16">
        <f t="shared" si="2"/>
        <v>188014</v>
      </c>
      <c r="K29" s="17"/>
      <c r="L29" s="1"/>
    </row>
    <row r="30" spans="1:12" ht="27.95" customHeight="1" x14ac:dyDescent="0.25">
      <c r="A30" s="14"/>
      <c r="B30" s="14"/>
      <c r="C30" s="14" t="s">
        <v>55</v>
      </c>
      <c r="D30" s="15" t="s">
        <v>56</v>
      </c>
      <c r="E30" s="16"/>
      <c r="F30" s="16"/>
      <c r="G30" s="16"/>
      <c r="H30" s="16"/>
      <c r="I30" s="16">
        <v>3913573</v>
      </c>
      <c r="J30" s="16">
        <f t="shared" si="2"/>
        <v>3913573</v>
      </c>
      <c r="K30" s="17"/>
      <c r="L30" s="1"/>
    </row>
    <row r="31" spans="1:12" ht="14.1" customHeight="1" x14ac:dyDescent="0.25">
      <c r="A31" s="14" t="s">
        <v>34</v>
      </c>
      <c r="B31" s="14" t="s">
        <v>39</v>
      </c>
      <c r="C31" s="14" t="s">
        <v>34</v>
      </c>
      <c r="D31" s="15" t="s">
        <v>61</v>
      </c>
      <c r="E31" s="16">
        <v>0</v>
      </c>
      <c r="F31" s="16">
        <v>0</v>
      </c>
      <c r="G31" s="16">
        <v>0</v>
      </c>
      <c r="H31" s="16">
        <v>0</v>
      </c>
      <c r="I31" s="16">
        <v>829438</v>
      </c>
      <c r="J31" s="16">
        <f t="shared" si="0"/>
        <v>829438</v>
      </c>
      <c r="K31" s="17" t="s">
        <v>34</v>
      </c>
      <c r="L31" s="1"/>
    </row>
    <row r="32" spans="1:12" ht="14.1" customHeight="1" x14ac:dyDescent="0.25">
      <c r="A32" s="14"/>
      <c r="B32" s="14"/>
      <c r="C32" s="14" t="s">
        <v>67</v>
      </c>
      <c r="D32" s="15" t="s">
        <v>52</v>
      </c>
      <c r="E32" s="16"/>
      <c r="F32" s="16"/>
      <c r="G32" s="16"/>
      <c r="H32" s="16"/>
      <c r="I32" s="16">
        <v>782050</v>
      </c>
      <c r="J32" s="16">
        <f>+I32-H32</f>
        <v>782050</v>
      </c>
      <c r="K32" s="17"/>
      <c r="L32" s="1"/>
    </row>
    <row r="33" spans="1:12" ht="14.1" customHeight="1" x14ac:dyDescent="0.25">
      <c r="A33" s="14"/>
      <c r="B33" s="14"/>
      <c r="C33" s="14" t="s">
        <v>68</v>
      </c>
      <c r="D33" s="15" t="s">
        <v>54</v>
      </c>
      <c r="E33" s="16"/>
      <c r="F33" s="16"/>
      <c r="G33" s="16"/>
      <c r="H33" s="16"/>
      <c r="I33" s="16">
        <v>47388</v>
      </c>
      <c r="J33" s="16">
        <f>+I33-H33</f>
        <v>47388</v>
      </c>
      <c r="K33" s="17"/>
      <c r="L33" s="1"/>
    </row>
    <row r="34" spans="1:12" ht="14.1" customHeight="1" x14ac:dyDescent="0.25">
      <c r="A34" s="14" t="s">
        <v>62</v>
      </c>
      <c r="B34" s="14" t="s">
        <v>34</v>
      </c>
      <c r="C34" s="14" t="s">
        <v>34</v>
      </c>
      <c r="D34" s="15" t="s">
        <v>63</v>
      </c>
      <c r="E34" s="16">
        <v>10</v>
      </c>
      <c r="F34" s="16">
        <v>117085</v>
      </c>
      <c r="G34" s="16">
        <v>117672</v>
      </c>
      <c r="H34" s="16">
        <v>10</v>
      </c>
      <c r="I34" s="16">
        <v>10</v>
      </c>
      <c r="J34" s="18"/>
      <c r="K34" s="17" t="s">
        <v>34</v>
      </c>
      <c r="L34" s="1"/>
    </row>
    <row r="35" spans="1:12" ht="14.1" customHeight="1" x14ac:dyDescent="0.25">
      <c r="A35" s="45" t="s">
        <v>34</v>
      </c>
      <c r="B35" s="45" t="s">
        <v>64</v>
      </c>
      <c r="C35" s="45" t="s">
        <v>34</v>
      </c>
      <c r="D35" s="46" t="s">
        <v>65</v>
      </c>
      <c r="E35" s="47">
        <v>10</v>
      </c>
      <c r="F35" s="47">
        <v>117085</v>
      </c>
      <c r="G35" s="47">
        <v>117672</v>
      </c>
      <c r="H35" s="47">
        <v>10</v>
      </c>
      <c r="I35" s="47">
        <v>10</v>
      </c>
      <c r="J35" s="48"/>
      <c r="K35" s="49" t="s">
        <v>34</v>
      </c>
      <c r="L35" s="1"/>
    </row>
    <row r="36" spans="1:12" ht="9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" customHeight="1" x14ac:dyDescent="0.25">
      <c r="A37" s="23" t="s">
        <v>66</v>
      </c>
      <c r="B37" s="24"/>
      <c r="C37" s="24"/>
      <c r="D37" s="24"/>
      <c r="E37" s="19">
        <v>23591453</v>
      </c>
      <c r="F37" s="19">
        <v>23821453</v>
      </c>
      <c r="G37" s="19">
        <v>22344590</v>
      </c>
      <c r="H37" s="19">
        <v>24582295</v>
      </c>
      <c r="I37" s="19">
        <v>25823017</v>
      </c>
      <c r="J37" s="19">
        <v>1240722</v>
      </c>
      <c r="K37" s="20">
        <v>5.0472179265605592E-2</v>
      </c>
      <c r="L37" s="1"/>
    </row>
    <row r="38" spans="1:12" ht="15" customHeight="1" x14ac:dyDescent="0.25">
      <c r="A38" s="25" t="s">
        <v>35</v>
      </c>
      <c r="B38" s="26"/>
      <c r="C38" s="26"/>
      <c r="D38" s="26"/>
      <c r="E38" s="26"/>
      <c r="F38" s="26"/>
      <c r="G38" s="26"/>
      <c r="H38" s="26"/>
      <c r="I38" s="26"/>
      <c r="J38" s="1"/>
      <c r="K38" s="1"/>
      <c r="L38" s="1"/>
    </row>
    <row r="39" spans="1:12" ht="5.0999999999999996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37:D37"/>
    <mergeCell ref="A38:I38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59055118110236227" right="0.59055118110236227" top="0.59055118110236227" bottom="0.39370078740157483" header="0" footer="0"/>
  <pageSetup scale="81" orientation="landscape" r:id="rId1"/>
  <ignoredErrors>
    <ignoredError sqref="E9:K9 A34:C35 I5:I7 A31:C31 C32:C33 A13:C27 C28:C30" numberStoredAsText="1"/>
    <ignoredError sqref="J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2024-09-27T02:31:33Z</dcterms:modified>
</cp:coreProperties>
</file>