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08DE94C-61EF-4C6C-845C-B244F7C94B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analitico'!$A$1:$K$55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41" i="1"/>
  <c r="J49" i="1"/>
  <c r="K49" i="1" s="1"/>
  <c r="J48" i="1"/>
  <c r="K48" i="1" s="1"/>
  <c r="J47" i="1"/>
  <c r="J46" i="1"/>
  <c r="K46" i="1" s="1"/>
  <c r="J45" i="1"/>
  <c r="K45" i="1" s="1"/>
  <c r="J40" i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6" i="1"/>
  <c r="K26" i="1" s="1"/>
  <c r="J25" i="1"/>
  <c r="K25" i="1" s="1"/>
  <c r="J24" i="1"/>
  <c r="K24" i="1" s="1"/>
  <c r="J20" i="1"/>
  <c r="K20" i="1" s="1"/>
  <c r="J19" i="1"/>
  <c r="K19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<sst xmlns="http://schemas.openxmlformats.org/spreadsheetml/2006/main" count="213" uniqueCount="99">
  <si>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</si>
  <si>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</si>
  <si>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</si>
  <si>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</si>
  <si>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</si>
  <si>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 MUJER Y LA EQUIDAD DE GÉNERO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</si>
  <si>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</si>
  <si>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27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</si>
  <si>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</si>
  <si>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LA MUJER Y LA EQUIDAD DE GÉNERO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</si>
  <si>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</si>
  <si>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</si>
  <si>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</si>
  <si>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</si>
  <si>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</si>
  <si>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</si>
  <si>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</si>
  <si>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</si>
  <si>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</si>
  <si>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</si>
  <si>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</si>
  <si>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</si>
  <si>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</si>
  <si>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</si>
  <si>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</si>
  <si>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</si>
  <si>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</si>
  <si>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</si>
  <si>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</si>
  <si>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</si>
  <si>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</si>
  <si>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</si>
  <si>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</si>
  <si>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</si>
  <si>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</si>
  <si>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sz val="8"/>
        <rFont val="Times New Roman"/>
      </rPr>
      <t>*GASTOS-(Subt.25+30+32+34+35) + Item25.01+Intereses y Otros Gastos Financieros de Deuda</t>
    </r>
  </si>
  <si>
    <t>Variación 
monto M$
 (5) - (4)</t>
  </si>
  <si>
    <t xml:space="preserve">   Variación
 %   
 (6) / (4)</t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</si>
  <si>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</si>
  <si>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05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</si>
  <si>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</si>
  <si>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02</t>
    </r>
  </si>
  <si>
    <r>
      <rPr>
        <sz val="11"/>
        <rFont val="Times New Roman"/>
        <family val="1"/>
      </rPr>
      <t>Del Gobierno Central</t>
    </r>
  </si>
  <si>
    <r>
      <rPr>
        <sz val="11"/>
        <rFont val="Times New Roman"/>
        <family val="1"/>
      </rPr>
      <t>201</t>
    </r>
  </si>
  <si>
    <r>
      <rPr>
        <sz val="11"/>
        <rFont val="Times New Roman"/>
        <family val="1"/>
      </rPr>
      <t>Recuperación de Licencias Médicas - FONASA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</si>
  <si>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</si>
  <si>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</si>
  <si>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</si>
  <si>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Recuperaciones y Reembolsos por Licencias Médicas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</si>
  <si>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</si>
  <si>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</si>
  <si>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</si>
  <si>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</si>
  <si>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</si>
  <si>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12</t>
    </r>
  </si>
  <si>
    <r>
      <rPr>
        <sz val="11"/>
        <rFont val="Times New Roman"/>
        <family val="1"/>
      </rPr>
      <t>RECUPERACIÓN DE PRÉSTAMOS</t>
    </r>
  </si>
  <si>
    <r>
      <rPr>
        <sz val="11"/>
        <rFont val="Times New Roman"/>
        <family val="1"/>
      </rPr>
      <t>10</t>
    </r>
  </si>
  <si>
    <r>
      <rPr>
        <sz val="11"/>
        <rFont val="Times New Roman"/>
        <family val="1"/>
      </rPr>
      <t>Ingresos por Percibir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</si>
  <si>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</si>
  <si>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</si>
  <si>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</si>
  <si>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21</t>
    </r>
  </si>
  <si>
    <r>
      <rPr>
        <sz val="11"/>
        <rFont val="Times New Roman"/>
        <family val="1"/>
      </rPr>
      <t>GASTOS EN PERSONAL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</si>
  <si>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</si>
  <si>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</si>
  <si>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23</t>
    </r>
  </si>
  <si>
    <r>
      <rPr>
        <sz val="11"/>
        <rFont val="Times New Roman"/>
        <family val="1"/>
      </rPr>
      <t>PRESTACIONES DE SEGURIDAD SOCIAL</t>
    </r>
  </si>
  <si>
    <r>
      <rPr>
        <sz val="11"/>
        <rFont val="Times New Roman"/>
        <family val="1"/>
      </rPr>
      <t>03</t>
    </r>
  </si>
  <si>
    <r>
      <rPr>
        <sz val="11"/>
        <rFont val="Times New Roman"/>
        <family val="1"/>
      </rPr>
      <t>Prestaciones Sociales del Empleador</t>
    </r>
  </si>
  <si>
    <r>
      <rPr>
        <sz val="11"/>
        <rFont val="Times New Roman"/>
        <family val="1"/>
      </rPr>
      <t>24</t>
    </r>
  </si>
  <si>
    <r>
      <rPr>
        <sz val="11"/>
        <rFont val="Times New Roman"/>
        <family val="1"/>
      </rPr>
      <t>Al Sector Privado</t>
    </r>
  </si>
  <si>
    <r>
      <rPr>
        <sz val="11"/>
        <rFont val="Times New Roman"/>
        <family val="1"/>
      </rPr>
      <t>001</t>
    </r>
  </si>
  <si>
    <r>
      <rPr>
        <sz val="11"/>
        <rFont val="Times New Roman"/>
        <family val="1"/>
      </rPr>
      <t>PRODEMU</t>
    </r>
  </si>
  <si>
    <r>
      <rPr>
        <sz val="11"/>
        <rFont val="Times New Roman"/>
        <family val="1"/>
      </rPr>
      <t>002</t>
    </r>
  </si>
  <si>
    <r>
      <rPr>
        <sz val="11"/>
        <rFont val="Times New Roman"/>
        <family val="1"/>
      </rPr>
      <t>Fundación de las Familias</t>
    </r>
  </si>
  <si>
    <r>
      <rPr>
        <sz val="11"/>
        <rFont val="Times New Roman"/>
        <family val="1"/>
      </rPr>
      <t>009</t>
    </r>
  </si>
  <si>
    <r>
      <rPr>
        <sz val="11"/>
        <rFont val="Times New Roman"/>
        <family val="1"/>
      </rPr>
      <t>Fondo para la Equidad de Género</t>
    </r>
  </si>
  <si>
    <r>
      <rPr>
        <sz val="11"/>
        <rFont val="Times New Roman"/>
        <family val="1"/>
      </rPr>
      <t>010</t>
    </r>
  </si>
  <si>
    <r>
      <rPr>
        <sz val="11"/>
        <rFont val="Times New Roman"/>
        <family val="1"/>
      </rPr>
      <t>Mujeres, Derechos Sexuales y Reproductivos</t>
    </r>
  </si>
  <si>
    <r>
      <rPr>
        <sz val="11"/>
        <rFont val="Times New Roman"/>
        <family val="1"/>
      </rPr>
      <t>012</t>
    </r>
  </si>
  <si>
    <r>
      <rPr>
        <sz val="11"/>
        <rFont val="Times New Roman"/>
        <family val="1"/>
      </rPr>
      <t>Programa Mujer y Participación Política y Social</t>
    </r>
  </si>
  <si>
    <r>
      <rPr>
        <sz val="11"/>
        <rFont val="Times New Roman"/>
        <family val="1"/>
      </rPr>
      <t>A Otras Entidades Públicas</t>
    </r>
  </si>
  <si>
    <r>
      <rPr>
        <sz val="11"/>
        <rFont val="Times New Roman"/>
        <family val="1"/>
      </rPr>
      <t>A Instituciones Privadas Ejecutoras de Políticas Públicas</t>
    </r>
  </si>
  <si>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</si>
  <si>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>INTEGROS AL FISCO</t>
    </r>
  </si>
  <si>
    <r>
      <rPr>
        <sz val="11"/>
        <rFont val="Times New Roman"/>
        <family val="1"/>
      </rPr>
      <t>Otros Integros al Fisco</t>
    </r>
  </si>
  <si>
    <r>
      <rPr>
        <sz val="11"/>
        <rFont val="Times New Roman"/>
        <family val="1"/>
      </rPr>
      <t>29</t>
    </r>
  </si>
  <si>
    <r>
      <rPr>
        <sz val="11"/>
        <rFont val="Times New Roman"/>
        <family val="1"/>
      </rPr>
      <t>ADQUISICIÓN DE ACTIVOS NO FINANCIEROS</t>
    </r>
  </si>
  <si>
    <r>
      <rPr>
        <sz val="11"/>
        <rFont val="Times New Roman"/>
        <family val="1"/>
      </rPr>
      <t>04</t>
    </r>
  </si>
  <si>
    <r>
      <rPr>
        <sz val="11"/>
        <rFont val="Times New Roman"/>
        <family val="1"/>
      </rPr>
      <t>Mobiliario y Otros</t>
    </r>
  </si>
  <si>
    <r>
      <rPr>
        <sz val="11"/>
        <rFont val="Times New Roman"/>
        <family val="1"/>
      </rPr>
      <t>Máquinas y Equipos</t>
    </r>
  </si>
  <si>
    <r>
      <rPr>
        <sz val="11"/>
        <rFont val="Times New Roman"/>
        <family val="1"/>
      </rPr>
      <t>06</t>
    </r>
  </si>
  <si>
    <r>
      <rPr>
        <sz val="11"/>
        <rFont val="Times New Roman"/>
        <family val="1"/>
      </rPr>
      <t>Equipos Informáticos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</si>
  <si>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</si>
  <si>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Programas Informáticos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</si>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</sst>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4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b/>
      <sz val="10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10" fillId="29" borderId="8" xfId="0" applyFont="1" applyFill="1" applyBorder="1" applyAlignment="1">
      <alignment horizontal="center" vertical="top" wrapText="1"/>
    </xf>
    <xf numFmtId="0" fontId="11" fillId="30" borderId="8" xfId="0" applyFont="1" applyFill="1" applyBorder="1" applyAlignment="1">
      <alignment horizontal="left" vertical="top" wrapText="1"/>
    </xf>
    <xf numFmtId="3" fontId="11" fillId="31" borderId="8" xfId="0" applyNumberFormat="1" applyFont="1" applyFill="1" applyBorder="1" applyAlignment="1">
      <alignment horizontal="right" vertical="top" wrapText="1"/>
    </xf>
    <xf numFmtId="164" fontId="11" fillId="32" borderId="8" xfId="0" applyNumberFormat="1" applyFont="1" applyFill="1" applyBorder="1" applyAlignment="1">
      <alignment horizontal="right" vertical="top" wrapText="1"/>
    </xf>
    <xf numFmtId="0" fontId="10" fillId="33" borderId="12" xfId="0" applyFont="1" applyFill="1" applyBorder="1" applyAlignment="1">
      <alignment horizontal="center" vertical="top" wrapText="1"/>
    </xf>
    <xf numFmtId="0" fontId="10" fillId="34" borderId="12" xfId="0" applyFont="1" applyFill="1" applyBorder="1" applyAlignment="1">
      <alignment horizontal="left" vertical="top" wrapText="1"/>
    </xf>
    <xf numFmtId="3" fontId="10" fillId="35" borderId="12" xfId="0" applyNumberFormat="1" applyFont="1" applyFill="1" applyBorder="1" applyAlignment="1">
      <alignment horizontal="right" vertical="top" wrapText="1"/>
    </xf>
    <xf numFmtId="0" fontId="0" fillId="36" borderId="12" xfId="0" applyFill="1" applyBorder="1" applyAlignment="1" applyProtection="1">
      <alignment wrapText="1"/>
      <protection locked="0"/>
    </xf>
    <xf numFmtId="164" fontId="10" fillId="37" borderId="12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3" fontId="11" fillId="41" borderId="9" xfId="0" applyNumberFormat="1" applyFont="1" applyFill="1" applyBorder="1" applyAlignment="1">
      <alignment horizontal="right" vertical="center" wrapText="1"/>
    </xf>
    <xf numFmtId="164" fontId="11" fillId="42" borderId="9" xfId="0" applyNumberFormat="1" applyFont="1" applyFill="1" applyBorder="1" applyAlignment="1">
      <alignment horizontal="right" vertical="center" wrapText="1"/>
    </xf>
    <xf numFmtId="0" fontId="10" fillId="33" borderId="14" xfId="0" applyFont="1" applyFill="1" applyBorder="1" applyAlignment="1">
      <alignment horizontal="center" vertical="top" wrapText="1"/>
    </xf>
    <xf numFmtId="0" fontId="10" fillId="34" borderId="14" xfId="0" applyFont="1" applyFill="1" applyBorder="1" applyAlignment="1">
      <alignment horizontal="left" vertical="top" wrapText="1"/>
    </xf>
    <xf numFmtId="3" fontId="10" fillId="35" borderId="14" xfId="0" applyNumberFormat="1" applyFont="1" applyFill="1" applyBorder="1" applyAlignment="1">
      <alignment horizontal="right" vertical="top" wrapText="1"/>
    </xf>
    <xf numFmtId="164" fontId="10" fillId="37" borderId="14" xfId="0" applyNumberFormat="1" applyFont="1" applyFill="1" applyBorder="1" applyAlignment="1">
      <alignment horizontal="right" vertical="top" wrapText="1"/>
    </xf>
    <xf numFmtId="0" fontId="10" fillId="33" borderId="13" xfId="0" applyFont="1" applyFill="1" applyBorder="1" applyAlignment="1">
      <alignment horizontal="center" vertical="top" wrapText="1"/>
    </xf>
    <xf numFmtId="0" fontId="10" fillId="34" borderId="13" xfId="0" applyFont="1" applyFill="1" applyBorder="1" applyAlignment="1">
      <alignment horizontal="left" vertical="top" wrapText="1"/>
    </xf>
    <xf numFmtId="3" fontId="10" fillId="35" borderId="13" xfId="0" applyNumberFormat="1" applyFont="1" applyFill="1" applyBorder="1" applyAlignment="1">
      <alignment horizontal="right" vertical="top" wrapText="1"/>
    </xf>
    <xf numFmtId="164" fontId="10" fillId="37" borderId="13" xfId="0" applyNumberFormat="1" applyFont="1" applyFill="1" applyBorder="1" applyAlignment="1">
      <alignment horizontal="right" vertical="top" wrapText="1"/>
    </xf>
    <xf numFmtId="0" fontId="9" fillId="44" borderId="11" xfId="0" applyFont="1" applyFill="1" applyBorder="1" applyAlignment="1">
      <alignment horizontal="center" vertical="center" wrapText="1"/>
    </xf>
    <xf numFmtId="0" fontId="2" fillId="44" borderId="11" xfId="0" applyFont="1" applyFill="1" applyBorder="1" applyAlignment="1" applyProtection="1">
      <alignment horizontal="center" vertical="center" wrapText="1"/>
      <protection locked="0"/>
    </xf>
    <xf numFmtId="0" fontId="11" fillId="39" borderId="9" xfId="0" applyFont="1" applyFill="1" applyBorder="1" applyAlignment="1">
      <alignment horizontal="left" vertical="top" wrapText="1"/>
    </xf>
    <xf numFmtId="0" fontId="11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0" fillId="36" borderId="14" xfId="0" applyFill="1" applyBorder="1" applyAlignment="1" applyProtection="1">
      <alignment wrapText="1"/>
      <protection locked="0"/>
    </xf>
    <xf numFmtId="0" fontId="10" fillId="33" borderId="15" xfId="0" applyFont="1" applyFill="1" applyBorder="1" applyAlignment="1">
      <alignment horizontal="center" vertical="top" wrapText="1"/>
    </xf>
    <xf numFmtId="0" fontId="10" fillId="34" borderId="15" xfId="0" applyFont="1" applyFill="1" applyBorder="1" applyAlignment="1">
      <alignment horizontal="left" vertical="top" wrapText="1"/>
    </xf>
    <xf numFmtId="3" fontId="10" fillId="35" borderId="15" xfId="0" applyNumberFormat="1" applyFont="1" applyFill="1" applyBorder="1" applyAlignment="1">
      <alignment horizontal="right" vertical="top" wrapText="1"/>
    </xf>
    <xf numFmtId="0" fontId="0" fillId="36" borderId="15" xfId="0" applyFill="1" applyBorder="1" applyAlignment="1" applyProtection="1">
      <alignment wrapText="1"/>
      <protection locked="0"/>
    </xf>
    <xf numFmtId="164" fontId="10" fillId="37" borderId="15" xfId="0" applyNumberFormat="1" applyFont="1" applyFill="1" applyBorder="1" applyAlignment="1">
      <alignment horizontal="right" vertical="top" wrapText="1"/>
    </xf>
    <xf numFmtId="0" fontId="10" fillId="33" borderId="10" xfId="0" applyFont="1" applyFill="1" applyBorder="1" applyAlignment="1">
      <alignment horizontal="center" vertical="top" wrapText="1"/>
    </xf>
    <xf numFmtId="0" fontId="10" fillId="34" borderId="10" xfId="0" applyFont="1" applyFill="1" applyBorder="1" applyAlignment="1">
      <alignment horizontal="left" vertical="top" wrapText="1"/>
    </xf>
    <xf numFmtId="3" fontId="10" fillId="35" borderId="10" xfId="0" applyNumberFormat="1" applyFont="1" applyFill="1" applyBorder="1" applyAlignment="1">
      <alignment horizontal="right" vertical="top" wrapText="1"/>
    </xf>
    <xf numFmtId="164" fontId="10" fillId="37" borderId="10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6"/>
  <sheetViews>
    <sheetView tabSelected="1" topLeftCell="A24" workbookViewId="0">
      <selection activeCell="P46" sqref="P4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8.85546875" customWidth="1"/>
    <col min="5" max="5" width="16.7109375" customWidth="1"/>
    <col min="6" max="6" width="15.85546875" customWidth="1"/>
    <col min="7" max="7" width="16.42578125" customWidth="1"/>
    <col min="8" max="8" width="16.7109375" customWidth="1"/>
    <col min="9" max="9" width="16.140625" customWidth="1"/>
    <col min="10" max="11" width="11.7109375" customWidth="1"/>
    <col min="12" max="12" width="5.42578125" customWidth="1"/>
  </cols>
  <sheetData>
    <row r="1" spans="1:12" ht="17.100000000000001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</row>
    <row r="2" spans="1:12" ht="17.10000000000000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1"/>
      <c r="K2" s="1"/>
      <c r="L2" s="1"/>
    </row>
    <row r="3" spans="1:12" ht="1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0" t="s">
        <v>4</v>
      </c>
      <c r="B5" s="51"/>
      <c r="C5" s="52" t="s">
        <v>5</v>
      </c>
      <c r="D5" s="53"/>
      <c r="E5" s="53"/>
      <c r="F5" s="5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7" customHeight="1" x14ac:dyDescent="0.25">
      <c r="A10" s="45"/>
      <c r="B10" s="45"/>
      <c r="C10" s="45"/>
      <c r="D10" s="45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0" t="s">
        <v>36</v>
      </c>
      <c r="K10" s="30" t="s">
        <v>37</v>
      </c>
      <c r="L10" s="1"/>
    </row>
    <row r="11" spans="1:12" ht="20.25" customHeight="1" x14ac:dyDescent="0.25">
      <c r="A11" s="45"/>
      <c r="B11" s="45"/>
      <c r="C11" s="45"/>
      <c r="D11" s="45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31"/>
      <c r="K11" s="31"/>
      <c r="L11" s="1"/>
    </row>
    <row r="12" spans="1:12" ht="15.6" customHeight="1" x14ac:dyDescent="0.25">
      <c r="A12" s="10" t="s">
        <v>34</v>
      </c>
      <c r="B12" s="10" t="s">
        <v>34</v>
      </c>
      <c r="C12" s="10" t="s">
        <v>34</v>
      </c>
      <c r="D12" s="11" t="s">
        <v>38</v>
      </c>
      <c r="E12" s="12">
        <v>32900794</v>
      </c>
      <c r="F12" s="12">
        <v>33337276</v>
      </c>
      <c r="G12" s="12">
        <v>23452944</v>
      </c>
      <c r="H12" s="12">
        <v>34270492</v>
      </c>
      <c r="I12" s="12">
        <v>34733378</v>
      </c>
      <c r="J12" s="12">
        <f>I12-H12</f>
        <v>462886</v>
      </c>
      <c r="K12" s="13">
        <f>(J12/H12)</f>
        <v>1.3506838477836852E-2</v>
      </c>
      <c r="L12" s="1"/>
    </row>
    <row r="13" spans="1:12" ht="15.6" customHeight="1" x14ac:dyDescent="0.25">
      <c r="A13" s="14" t="s">
        <v>39</v>
      </c>
      <c r="B13" s="14" t="s">
        <v>34</v>
      </c>
      <c r="C13" s="14" t="s">
        <v>34</v>
      </c>
      <c r="D13" s="15" t="s">
        <v>40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34</v>
      </c>
      <c r="L13" s="1"/>
    </row>
    <row r="14" spans="1:12" ht="15.6" customHeight="1" x14ac:dyDescent="0.25">
      <c r="A14" s="14" t="s">
        <v>34</v>
      </c>
      <c r="B14" s="14" t="s">
        <v>41</v>
      </c>
      <c r="C14" s="14" t="s">
        <v>34</v>
      </c>
      <c r="D14" s="15" t="s">
        <v>42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34</v>
      </c>
      <c r="L14" s="1"/>
    </row>
    <row r="15" spans="1:12" ht="15.6" customHeight="1" x14ac:dyDescent="0.25">
      <c r="A15" s="14" t="s">
        <v>34</v>
      </c>
      <c r="B15" s="14" t="s">
        <v>34</v>
      </c>
      <c r="C15" s="14" t="s">
        <v>43</v>
      </c>
      <c r="D15" s="15" t="s">
        <v>44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34</v>
      </c>
      <c r="L15" s="1"/>
    </row>
    <row r="16" spans="1:12" ht="15.6" customHeight="1" x14ac:dyDescent="0.25">
      <c r="A16" s="14" t="s">
        <v>45</v>
      </c>
      <c r="B16" s="14" t="s">
        <v>34</v>
      </c>
      <c r="C16" s="14" t="s">
        <v>34</v>
      </c>
      <c r="D16" s="15" t="s">
        <v>46</v>
      </c>
      <c r="E16" s="16">
        <v>288947</v>
      </c>
      <c r="F16" s="16">
        <v>296925</v>
      </c>
      <c r="G16" s="16">
        <v>586377</v>
      </c>
      <c r="H16" s="16">
        <v>288947</v>
      </c>
      <c r="I16" s="16">
        <v>288957</v>
      </c>
      <c r="J16" s="16">
        <f>I16-H16</f>
        <v>10</v>
      </c>
      <c r="K16" s="18">
        <f>(J16/H16)</f>
        <v>3.4608422997989247E-5</v>
      </c>
      <c r="L16" s="1"/>
    </row>
    <row r="17" spans="1:12" ht="15.6" customHeight="1" x14ac:dyDescent="0.25">
      <c r="A17" s="14" t="s">
        <v>34</v>
      </c>
      <c r="B17" s="14" t="s">
        <v>47</v>
      </c>
      <c r="C17" s="14" t="s">
        <v>34</v>
      </c>
      <c r="D17" s="15" t="s">
        <v>48</v>
      </c>
      <c r="E17" s="16">
        <v>288937</v>
      </c>
      <c r="F17" s="16">
        <v>288937</v>
      </c>
      <c r="G17" s="16">
        <v>0</v>
      </c>
      <c r="H17" s="16">
        <v>288937</v>
      </c>
      <c r="I17" s="16">
        <v>288947</v>
      </c>
      <c r="J17" s="16">
        <f>I17-H17</f>
        <v>10</v>
      </c>
      <c r="K17" s="18">
        <f>(J17/H17)</f>
        <v>3.4609620782385085E-5</v>
      </c>
      <c r="L17" s="1"/>
    </row>
    <row r="18" spans="1:12" ht="15.6" customHeight="1" x14ac:dyDescent="0.25">
      <c r="A18" s="14" t="s">
        <v>34</v>
      </c>
      <c r="B18" s="14" t="s">
        <v>49</v>
      </c>
      <c r="C18" s="14" t="s">
        <v>34</v>
      </c>
      <c r="D18" s="15" t="s">
        <v>50</v>
      </c>
      <c r="E18" s="16">
        <v>10</v>
      </c>
      <c r="F18" s="16">
        <v>7988</v>
      </c>
      <c r="G18" s="16">
        <v>586377</v>
      </c>
      <c r="H18" s="16">
        <v>10</v>
      </c>
      <c r="I18" s="16">
        <v>10</v>
      </c>
      <c r="J18" s="17"/>
      <c r="K18" s="18" t="s">
        <v>34</v>
      </c>
      <c r="L18" s="1"/>
    </row>
    <row r="19" spans="1:12" ht="15.6" customHeight="1" x14ac:dyDescent="0.25">
      <c r="A19" s="14" t="s">
        <v>51</v>
      </c>
      <c r="B19" s="14" t="s">
        <v>34</v>
      </c>
      <c r="C19" s="14" t="s">
        <v>34</v>
      </c>
      <c r="D19" s="15" t="s">
        <v>52</v>
      </c>
      <c r="E19" s="16">
        <v>32611817</v>
      </c>
      <c r="F19" s="16">
        <v>32804205</v>
      </c>
      <c r="G19" s="16">
        <v>21797117</v>
      </c>
      <c r="H19" s="16">
        <v>33981515</v>
      </c>
      <c r="I19" s="16">
        <v>34444391</v>
      </c>
      <c r="J19" s="16">
        <f>I19-H19</f>
        <v>462876</v>
      </c>
      <c r="K19" s="18">
        <f>(J19/H19)</f>
        <v>1.3621405637741578E-2</v>
      </c>
      <c r="L19" s="1"/>
    </row>
    <row r="20" spans="1:12" ht="15.6" customHeight="1" x14ac:dyDescent="0.25">
      <c r="A20" s="14" t="s">
        <v>34</v>
      </c>
      <c r="B20" s="14" t="s">
        <v>47</v>
      </c>
      <c r="C20" s="14" t="s">
        <v>34</v>
      </c>
      <c r="D20" s="15" t="s">
        <v>53</v>
      </c>
      <c r="E20" s="16">
        <v>32611817</v>
      </c>
      <c r="F20" s="16">
        <v>32804205</v>
      </c>
      <c r="G20" s="16">
        <v>21797117</v>
      </c>
      <c r="H20" s="16">
        <v>33981515</v>
      </c>
      <c r="I20" s="16">
        <v>34444391</v>
      </c>
      <c r="J20" s="16">
        <f>I20-H20</f>
        <v>462876</v>
      </c>
      <c r="K20" s="18">
        <f>(J20/H20)</f>
        <v>1.3621405637741578E-2</v>
      </c>
      <c r="L20" s="1"/>
    </row>
    <row r="21" spans="1:12" ht="15.6" customHeight="1" x14ac:dyDescent="0.25">
      <c r="A21" s="14" t="s">
        <v>54</v>
      </c>
      <c r="B21" s="14" t="s">
        <v>34</v>
      </c>
      <c r="C21" s="14" t="s">
        <v>34</v>
      </c>
      <c r="D21" s="15" t="s">
        <v>55</v>
      </c>
      <c r="E21" s="16">
        <v>10</v>
      </c>
      <c r="F21" s="16">
        <v>10</v>
      </c>
      <c r="G21" s="16">
        <v>1069450</v>
      </c>
      <c r="H21" s="16">
        <v>10</v>
      </c>
      <c r="I21" s="16">
        <v>10</v>
      </c>
      <c r="J21" s="17"/>
      <c r="K21" s="18" t="s">
        <v>34</v>
      </c>
      <c r="L21" s="1"/>
    </row>
    <row r="22" spans="1:12" ht="15.6" customHeight="1" x14ac:dyDescent="0.25">
      <c r="A22" s="14" t="s">
        <v>34</v>
      </c>
      <c r="B22" s="14" t="s">
        <v>56</v>
      </c>
      <c r="C22" s="14" t="s">
        <v>34</v>
      </c>
      <c r="D22" s="15" t="s">
        <v>57</v>
      </c>
      <c r="E22" s="16">
        <v>10</v>
      </c>
      <c r="F22" s="16">
        <v>10</v>
      </c>
      <c r="G22" s="16">
        <v>1069450</v>
      </c>
      <c r="H22" s="16">
        <v>10</v>
      </c>
      <c r="I22" s="16">
        <v>10</v>
      </c>
      <c r="J22" s="17"/>
      <c r="K22" s="18" t="s">
        <v>34</v>
      </c>
      <c r="L22" s="1"/>
    </row>
    <row r="23" spans="1:12" ht="15.6" customHeight="1" x14ac:dyDescent="0.25">
      <c r="A23" s="14" t="s">
        <v>58</v>
      </c>
      <c r="B23" s="14" t="s">
        <v>34</v>
      </c>
      <c r="C23" s="14" t="s">
        <v>34</v>
      </c>
      <c r="D23" s="15" t="s">
        <v>59</v>
      </c>
      <c r="E23" s="16">
        <v>10</v>
      </c>
      <c r="F23" s="16">
        <v>236126</v>
      </c>
      <c r="G23" s="16">
        <v>0</v>
      </c>
      <c r="H23" s="16">
        <v>10</v>
      </c>
      <c r="I23" s="16">
        <v>10</v>
      </c>
      <c r="J23" s="17"/>
      <c r="K23" s="18" t="s">
        <v>34</v>
      </c>
      <c r="L23" s="1"/>
    </row>
    <row r="24" spans="1:12" ht="15.6" customHeight="1" x14ac:dyDescent="0.25">
      <c r="A24" s="10" t="s">
        <v>34</v>
      </c>
      <c r="B24" s="10" t="s">
        <v>34</v>
      </c>
      <c r="C24" s="10" t="s">
        <v>34</v>
      </c>
      <c r="D24" s="11" t="s">
        <v>60</v>
      </c>
      <c r="E24" s="12">
        <v>32900794</v>
      </c>
      <c r="F24" s="12">
        <v>33337276</v>
      </c>
      <c r="G24" s="12">
        <v>24760339</v>
      </c>
      <c r="H24" s="12">
        <v>34270492</v>
      </c>
      <c r="I24" s="12">
        <v>34733378</v>
      </c>
      <c r="J24" s="12">
        <f>I24-H24</f>
        <v>462886</v>
      </c>
      <c r="K24" s="13">
        <f>(J24/H24)</f>
        <v>1.3506838477836852E-2</v>
      </c>
      <c r="L24" s="1"/>
    </row>
    <row r="25" spans="1:12" ht="15.6" customHeight="1" x14ac:dyDescent="0.25">
      <c r="A25" s="14" t="s">
        <v>61</v>
      </c>
      <c r="B25" s="14" t="s">
        <v>34</v>
      </c>
      <c r="C25" s="14" t="s">
        <v>34</v>
      </c>
      <c r="D25" s="15" t="s">
        <v>62</v>
      </c>
      <c r="E25" s="16">
        <v>17310556</v>
      </c>
      <c r="F25" s="16">
        <v>16894751</v>
      </c>
      <c r="G25" s="16">
        <v>10066206</v>
      </c>
      <c r="H25" s="16">
        <v>18037599</v>
      </c>
      <c r="I25" s="16">
        <v>18616091</v>
      </c>
      <c r="J25" s="16">
        <f>I25-H25</f>
        <v>578492</v>
      </c>
      <c r="K25" s="18">
        <f>(J25/H25)</f>
        <v>3.2071452525361054E-2</v>
      </c>
      <c r="L25" s="1"/>
    </row>
    <row r="26" spans="1:12" ht="15.6" customHeight="1" x14ac:dyDescent="0.25">
      <c r="A26" s="14" t="s">
        <v>63</v>
      </c>
      <c r="B26" s="14" t="s">
        <v>34</v>
      </c>
      <c r="C26" s="14" t="s">
        <v>34</v>
      </c>
      <c r="D26" s="15" t="s">
        <v>64</v>
      </c>
      <c r="E26" s="16">
        <v>2753821</v>
      </c>
      <c r="F26" s="16">
        <v>2753821</v>
      </c>
      <c r="G26" s="16">
        <v>1416350</v>
      </c>
      <c r="H26" s="16">
        <v>2869482</v>
      </c>
      <c r="I26" s="16">
        <v>2853599</v>
      </c>
      <c r="J26" s="16">
        <f>I26-H26</f>
        <v>-15883</v>
      </c>
      <c r="K26" s="18">
        <f>(J26/H26)</f>
        <v>-5.5351453677005115E-3</v>
      </c>
      <c r="L26" s="1"/>
    </row>
    <row r="27" spans="1:12" ht="15.6" customHeight="1" x14ac:dyDescent="0.25">
      <c r="A27" s="14" t="s">
        <v>65</v>
      </c>
      <c r="B27" s="14" t="s">
        <v>34</v>
      </c>
      <c r="C27" s="14" t="s">
        <v>34</v>
      </c>
      <c r="D27" s="15" t="s">
        <v>66</v>
      </c>
      <c r="E27" s="16">
        <v>10</v>
      </c>
      <c r="F27" s="16">
        <v>40579</v>
      </c>
      <c r="G27" s="16">
        <v>40569</v>
      </c>
      <c r="H27" s="16">
        <v>10</v>
      </c>
      <c r="I27" s="16">
        <v>10</v>
      </c>
      <c r="J27" s="17"/>
      <c r="K27" s="18" t="s">
        <v>34</v>
      </c>
      <c r="L27" s="1"/>
    </row>
    <row r="28" spans="1:12" ht="15.6" customHeight="1" x14ac:dyDescent="0.25">
      <c r="A28" s="14" t="s">
        <v>34</v>
      </c>
      <c r="B28" s="14" t="s">
        <v>67</v>
      </c>
      <c r="C28" s="14" t="s">
        <v>34</v>
      </c>
      <c r="D28" s="15" t="s">
        <v>68</v>
      </c>
      <c r="E28" s="16">
        <v>10</v>
      </c>
      <c r="F28" s="16">
        <v>40579</v>
      </c>
      <c r="G28" s="16">
        <v>40569</v>
      </c>
      <c r="H28" s="16">
        <v>10</v>
      </c>
      <c r="I28" s="16">
        <v>10</v>
      </c>
      <c r="J28" s="17"/>
      <c r="K28" s="18" t="s">
        <v>34</v>
      </c>
      <c r="L28" s="1"/>
    </row>
    <row r="29" spans="1:12" ht="15.6" customHeight="1" x14ac:dyDescent="0.25">
      <c r="A29" s="14" t="s">
        <v>69</v>
      </c>
      <c r="B29" s="14" t="s">
        <v>34</v>
      </c>
      <c r="C29" s="14" t="s">
        <v>34</v>
      </c>
      <c r="D29" s="15" t="s">
        <v>40</v>
      </c>
      <c r="E29" s="16">
        <v>12226758</v>
      </c>
      <c r="F29" s="16">
        <v>12226758</v>
      </c>
      <c r="G29" s="16">
        <v>12015339</v>
      </c>
      <c r="H29" s="16">
        <v>12740283</v>
      </c>
      <c r="I29" s="16">
        <v>12409799</v>
      </c>
      <c r="J29" s="16">
        <f t="shared" ref="J29:J40" si="0">I29-H29</f>
        <v>-330484</v>
      </c>
      <c r="K29" s="18">
        <f t="shared" ref="K29:K39" si="1">(J29/H29)</f>
        <v>-2.5940083120602579E-2</v>
      </c>
      <c r="L29" s="1"/>
    </row>
    <row r="30" spans="1:12" ht="15.6" customHeight="1" x14ac:dyDescent="0.25">
      <c r="A30" s="14" t="s">
        <v>34</v>
      </c>
      <c r="B30" s="14" t="s">
        <v>47</v>
      </c>
      <c r="C30" s="14" t="s">
        <v>34</v>
      </c>
      <c r="D30" s="15" t="s">
        <v>70</v>
      </c>
      <c r="E30" s="16">
        <v>11318156</v>
      </c>
      <c r="F30" s="16">
        <v>11338093</v>
      </c>
      <c r="G30" s="16">
        <v>11129924</v>
      </c>
      <c r="H30" s="16">
        <v>11793519</v>
      </c>
      <c r="I30" s="16">
        <v>10953352</v>
      </c>
      <c r="J30" s="16">
        <f t="shared" si="0"/>
        <v>-840167</v>
      </c>
      <c r="K30" s="18">
        <f t="shared" si="1"/>
        <v>-7.1239720731361006E-2</v>
      </c>
      <c r="L30" s="1"/>
    </row>
    <row r="31" spans="1:12" ht="15.6" customHeight="1" x14ac:dyDescent="0.25">
      <c r="A31" s="14" t="s">
        <v>34</v>
      </c>
      <c r="B31" s="14" t="s">
        <v>34</v>
      </c>
      <c r="C31" s="14" t="s">
        <v>71</v>
      </c>
      <c r="D31" s="15" t="s">
        <v>72</v>
      </c>
      <c r="E31" s="16">
        <v>9090059</v>
      </c>
      <c r="F31" s="16">
        <v>9090059</v>
      </c>
      <c r="G31" s="16">
        <v>9090060</v>
      </c>
      <c r="H31" s="16">
        <v>9471842</v>
      </c>
      <c r="I31" s="16">
        <v>9312715</v>
      </c>
      <c r="J31" s="16">
        <f t="shared" si="0"/>
        <v>-159127</v>
      </c>
      <c r="K31" s="18">
        <f t="shared" si="1"/>
        <v>-1.6800005743339046E-2</v>
      </c>
      <c r="L31" s="1"/>
    </row>
    <row r="32" spans="1:12" ht="15.6" customHeight="1" x14ac:dyDescent="0.25">
      <c r="A32" s="14" t="s">
        <v>34</v>
      </c>
      <c r="B32" s="14" t="s">
        <v>34</v>
      </c>
      <c r="C32" s="14" t="s">
        <v>73</v>
      </c>
      <c r="D32" s="15" t="s">
        <v>74</v>
      </c>
      <c r="E32" s="16">
        <v>1644505</v>
      </c>
      <c r="F32" s="16">
        <v>1644505</v>
      </c>
      <c r="G32" s="16">
        <v>1644506</v>
      </c>
      <c r="H32" s="16">
        <v>1713574</v>
      </c>
      <c r="I32" s="16">
        <v>1542217</v>
      </c>
      <c r="J32" s="16">
        <f t="shared" si="0"/>
        <v>-171357</v>
      </c>
      <c r="K32" s="18">
        <f t="shared" si="1"/>
        <v>-9.9999766569754206E-2</v>
      </c>
      <c r="L32" s="1"/>
    </row>
    <row r="33" spans="1:12" ht="15.6" customHeight="1" x14ac:dyDescent="0.25">
      <c r="A33" s="14" t="s">
        <v>34</v>
      </c>
      <c r="B33" s="14" t="s">
        <v>34</v>
      </c>
      <c r="C33" s="14" t="s">
        <v>75</v>
      </c>
      <c r="D33" s="15" t="s">
        <v>76</v>
      </c>
      <c r="E33" s="16">
        <v>89151</v>
      </c>
      <c r="F33" s="16">
        <v>94453</v>
      </c>
      <c r="G33" s="16">
        <v>92000</v>
      </c>
      <c r="H33" s="16">
        <v>92895</v>
      </c>
      <c r="I33" s="16">
        <v>98420</v>
      </c>
      <c r="J33" s="16">
        <f t="shared" si="0"/>
        <v>5525</v>
      </c>
      <c r="K33" s="18">
        <f t="shared" si="1"/>
        <v>5.9475752193336562E-2</v>
      </c>
      <c r="L33" s="1"/>
    </row>
    <row r="34" spans="1:12" ht="15.6" customHeight="1" x14ac:dyDescent="0.25">
      <c r="A34" s="14" t="s">
        <v>34</v>
      </c>
      <c r="B34" s="14" t="s">
        <v>34</v>
      </c>
      <c r="C34" s="14" t="s">
        <v>77</v>
      </c>
      <c r="D34" s="15" t="s">
        <v>78</v>
      </c>
      <c r="E34" s="16">
        <v>72448</v>
      </c>
      <c r="F34" s="16">
        <v>65108</v>
      </c>
      <c r="G34" s="16">
        <v>65108</v>
      </c>
      <c r="H34" s="16">
        <v>75491</v>
      </c>
      <c r="I34" s="16">
        <v>0</v>
      </c>
      <c r="J34" s="16">
        <f t="shared" si="0"/>
        <v>-75491</v>
      </c>
      <c r="K34" s="18">
        <f t="shared" si="1"/>
        <v>-1</v>
      </c>
      <c r="L34" s="1"/>
    </row>
    <row r="35" spans="1:12" ht="15.6" customHeight="1" x14ac:dyDescent="0.25">
      <c r="A35" s="14" t="s">
        <v>34</v>
      </c>
      <c r="B35" s="14" t="s">
        <v>34</v>
      </c>
      <c r="C35" s="14" t="s">
        <v>79</v>
      </c>
      <c r="D35" s="15" t="s">
        <v>80</v>
      </c>
      <c r="E35" s="16">
        <v>421993</v>
      </c>
      <c r="F35" s="16">
        <v>443968</v>
      </c>
      <c r="G35" s="16">
        <v>238250</v>
      </c>
      <c r="H35" s="16">
        <v>439717</v>
      </c>
      <c r="I35" s="16">
        <v>0</v>
      </c>
      <c r="J35" s="16">
        <f t="shared" si="0"/>
        <v>-439717</v>
      </c>
      <c r="K35" s="18">
        <f t="shared" si="1"/>
        <v>-1</v>
      </c>
      <c r="L35" s="1"/>
    </row>
    <row r="36" spans="1:12" ht="15.6" customHeight="1" x14ac:dyDescent="0.25">
      <c r="A36" s="14" t="s">
        <v>34</v>
      </c>
      <c r="B36" s="14" t="s">
        <v>67</v>
      </c>
      <c r="C36" s="14" t="s">
        <v>34</v>
      </c>
      <c r="D36" s="15" t="s">
        <v>81</v>
      </c>
      <c r="E36" s="16">
        <v>908602</v>
      </c>
      <c r="F36" s="16">
        <v>888665</v>
      </c>
      <c r="G36" s="16">
        <v>885415</v>
      </c>
      <c r="H36" s="16">
        <v>946764</v>
      </c>
      <c r="I36" s="16">
        <v>925989</v>
      </c>
      <c r="J36" s="16">
        <f t="shared" si="0"/>
        <v>-20775</v>
      </c>
      <c r="K36" s="18">
        <f t="shared" si="1"/>
        <v>-2.1943166406834226E-2</v>
      </c>
      <c r="L36" s="1"/>
    </row>
    <row r="37" spans="1:12" ht="15.6" customHeight="1" x14ac:dyDescent="0.25">
      <c r="A37" s="14" t="s">
        <v>34</v>
      </c>
      <c r="B37" s="14" t="s">
        <v>34</v>
      </c>
      <c r="C37" s="14" t="s">
        <v>75</v>
      </c>
      <c r="D37" s="15" t="s">
        <v>76</v>
      </c>
      <c r="E37" s="16">
        <v>5302</v>
      </c>
      <c r="F37" s="16">
        <v>0</v>
      </c>
      <c r="G37" s="16">
        <v>0</v>
      </c>
      <c r="H37" s="16">
        <v>5525</v>
      </c>
      <c r="I37" s="16">
        <v>0</v>
      </c>
      <c r="J37" s="16">
        <f t="shared" si="0"/>
        <v>-5525</v>
      </c>
      <c r="K37" s="18">
        <f t="shared" si="1"/>
        <v>-1</v>
      </c>
      <c r="L37" s="1"/>
    </row>
    <row r="38" spans="1:12" ht="15.6" customHeight="1" x14ac:dyDescent="0.25">
      <c r="A38" s="14" t="s">
        <v>34</v>
      </c>
      <c r="B38" s="14" t="s">
        <v>34</v>
      </c>
      <c r="C38" s="14" t="s">
        <v>77</v>
      </c>
      <c r="D38" s="15" t="s">
        <v>78</v>
      </c>
      <c r="E38" s="16">
        <v>881325</v>
      </c>
      <c r="F38" s="16">
        <v>888665</v>
      </c>
      <c r="G38" s="16">
        <v>885415</v>
      </c>
      <c r="H38" s="16">
        <v>918341</v>
      </c>
      <c r="I38" s="16">
        <v>925989</v>
      </c>
      <c r="J38" s="16">
        <f t="shared" si="0"/>
        <v>7648</v>
      </c>
      <c r="K38" s="18">
        <f t="shared" si="1"/>
        <v>8.3280611450430725E-3</v>
      </c>
      <c r="L38" s="1"/>
    </row>
    <row r="39" spans="1:12" ht="15.6" customHeight="1" x14ac:dyDescent="0.25">
      <c r="A39" s="14" t="s">
        <v>34</v>
      </c>
      <c r="B39" s="14" t="s">
        <v>34</v>
      </c>
      <c r="C39" s="14" t="s">
        <v>79</v>
      </c>
      <c r="D39" s="15" t="s">
        <v>80</v>
      </c>
      <c r="E39" s="16">
        <v>21975</v>
      </c>
      <c r="F39" s="16">
        <v>0</v>
      </c>
      <c r="G39" s="16">
        <v>0</v>
      </c>
      <c r="H39" s="16">
        <v>22898</v>
      </c>
      <c r="I39" s="16">
        <v>0</v>
      </c>
      <c r="J39" s="16">
        <f t="shared" si="0"/>
        <v>-22898</v>
      </c>
      <c r="K39" s="18">
        <f t="shared" si="1"/>
        <v>-1</v>
      </c>
      <c r="L39" s="1"/>
    </row>
    <row r="40" spans="1:12" ht="15.6" customHeight="1" x14ac:dyDescent="0.25">
      <c r="A40" s="14" t="s">
        <v>34</v>
      </c>
      <c r="B40" s="14" t="s">
        <v>45</v>
      </c>
      <c r="C40" s="14" t="s">
        <v>34</v>
      </c>
      <c r="D40" s="15" t="s">
        <v>82</v>
      </c>
      <c r="E40" s="16">
        <v>0</v>
      </c>
      <c r="F40" s="16">
        <v>0</v>
      </c>
      <c r="G40" s="16">
        <v>0</v>
      </c>
      <c r="H40" s="16">
        <v>0</v>
      </c>
      <c r="I40" s="16">
        <v>530458</v>
      </c>
      <c r="J40" s="16">
        <f t="shared" si="0"/>
        <v>530458</v>
      </c>
      <c r="K40" s="18" t="s">
        <v>34</v>
      </c>
      <c r="L40" s="1"/>
    </row>
    <row r="41" spans="1:12" ht="15.6" customHeight="1" x14ac:dyDescent="0.25">
      <c r="A41" s="14"/>
      <c r="B41" s="14"/>
      <c r="C41" s="14" t="s">
        <v>77</v>
      </c>
      <c r="D41" s="15" t="s">
        <v>78</v>
      </c>
      <c r="E41" s="16"/>
      <c r="F41" s="16"/>
      <c r="G41" s="16"/>
      <c r="H41" s="16"/>
      <c r="I41" s="16">
        <v>67843</v>
      </c>
      <c r="J41" s="16">
        <f>+I41-H41</f>
        <v>67843</v>
      </c>
      <c r="K41" s="18"/>
      <c r="L41" s="1"/>
    </row>
    <row r="42" spans="1:12" ht="15.6" customHeight="1" x14ac:dyDescent="0.25">
      <c r="A42" s="26"/>
      <c r="B42" s="26"/>
      <c r="C42" s="26" t="s">
        <v>79</v>
      </c>
      <c r="D42" s="27" t="s">
        <v>80</v>
      </c>
      <c r="E42" s="28"/>
      <c r="F42" s="28"/>
      <c r="G42" s="28"/>
      <c r="H42" s="28"/>
      <c r="I42" s="28">
        <v>462615</v>
      </c>
      <c r="J42" s="28">
        <f>+I42-H42</f>
        <v>462615</v>
      </c>
      <c r="K42" s="29"/>
      <c r="L42" s="1"/>
    </row>
    <row r="43" spans="1:12" ht="15.6" customHeight="1" x14ac:dyDescent="0.25">
      <c r="A43" s="22" t="s">
        <v>83</v>
      </c>
      <c r="B43" s="22" t="s">
        <v>34</v>
      </c>
      <c r="C43" s="22" t="s">
        <v>34</v>
      </c>
      <c r="D43" s="23" t="s">
        <v>84</v>
      </c>
      <c r="E43" s="24">
        <v>288947</v>
      </c>
      <c r="F43" s="24">
        <v>288947</v>
      </c>
      <c r="G43" s="24">
        <v>234572</v>
      </c>
      <c r="H43" s="24">
        <v>288947</v>
      </c>
      <c r="I43" s="24">
        <v>288947</v>
      </c>
      <c r="J43" s="54"/>
      <c r="K43" s="25" t="s">
        <v>34</v>
      </c>
      <c r="L43" s="1"/>
    </row>
    <row r="44" spans="1:12" ht="15.6" customHeight="1" x14ac:dyDescent="0.25">
      <c r="A44" s="55" t="s">
        <v>34</v>
      </c>
      <c r="B44" s="55" t="s">
        <v>49</v>
      </c>
      <c r="C44" s="55" t="s">
        <v>34</v>
      </c>
      <c r="D44" s="56" t="s">
        <v>85</v>
      </c>
      <c r="E44" s="57">
        <v>288947</v>
      </c>
      <c r="F44" s="57">
        <v>288947</v>
      </c>
      <c r="G44" s="57">
        <v>234572</v>
      </c>
      <c r="H44" s="57">
        <v>288947</v>
      </c>
      <c r="I44" s="57">
        <v>288947</v>
      </c>
      <c r="J44" s="58"/>
      <c r="K44" s="59" t="s">
        <v>34</v>
      </c>
      <c r="L44" s="1"/>
    </row>
    <row r="45" spans="1:12" ht="15.6" customHeight="1" x14ac:dyDescent="0.25">
      <c r="A45" s="60" t="s">
        <v>86</v>
      </c>
      <c r="B45" s="60" t="s">
        <v>34</v>
      </c>
      <c r="C45" s="60" t="s">
        <v>34</v>
      </c>
      <c r="D45" s="61" t="s">
        <v>87</v>
      </c>
      <c r="E45" s="62">
        <v>320692</v>
      </c>
      <c r="F45" s="62">
        <v>320692</v>
      </c>
      <c r="G45" s="62">
        <v>175539</v>
      </c>
      <c r="H45" s="62">
        <v>334161</v>
      </c>
      <c r="I45" s="62">
        <v>564922</v>
      </c>
      <c r="J45" s="62">
        <f>I45-H45</f>
        <v>230761</v>
      </c>
      <c r="K45" s="63">
        <f>(J45/H45)</f>
        <v>0.69056831886426007</v>
      </c>
      <c r="L45" s="1"/>
    </row>
    <row r="46" spans="1:12" ht="15.6" customHeight="1" x14ac:dyDescent="0.25">
      <c r="A46" s="22" t="s">
        <v>34</v>
      </c>
      <c r="B46" s="22" t="s">
        <v>88</v>
      </c>
      <c r="C46" s="22" t="s">
        <v>34</v>
      </c>
      <c r="D46" s="23" t="s">
        <v>89</v>
      </c>
      <c r="E46" s="24">
        <v>44505</v>
      </c>
      <c r="F46" s="24">
        <v>44505</v>
      </c>
      <c r="G46" s="24">
        <v>43044</v>
      </c>
      <c r="H46" s="24">
        <v>46374</v>
      </c>
      <c r="I46" s="24">
        <v>35993</v>
      </c>
      <c r="J46" s="24">
        <f>I46-H46</f>
        <v>-10381</v>
      </c>
      <c r="K46" s="25">
        <f>(J46/H46)</f>
        <v>-0.22385388364169578</v>
      </c>
      <c r="L46" s="1"/>
    </row>
    <row r="47" spans="1:12" ht="15.6" customHeight="1" x14ac:dyDescent="0.25">
      <c r="A47" s="14" t="s">
        <v>34</v>
      </c>
      <c r="B47" s="14" t="s">
        <v>39</v>
      </c>
      <c r="C47" s="14" t="s">
        <v>34</v>
      </c>
      <c r="D47" s="15" t="s">
        <v>90</v>
      </c>
      <c r="E47" s="16">
        <v>0</v>
      </c>
      <c r="F47" s="16">
        <v>0</v>
      </c>
      <c r="G47" s="16">
        <v>0</v>
      </c>
      <c r="H47" s="16">
        <v>0</v>
      </c>
      <c r="I47" s="16">
        <v>24128</v>
      </c>
      <c r="J47" s="16">
        <f>I47-H47</f>
        <v>24128</v>
      </c>
      <c r="K47" s="18" t="s">
        <v>34</v>
      </c>
      <c r="L47" s="1"/>
    </row>
    <row r="48" spans="1:12" ht="15.6" customHeight="1" x14ac:dyDescent="0.25">
      <c r="A48" s="14" t="s">
        <v>34</v>
      </c>
      <c r="B48" s="14" t="s">
        <v>91</v>
      </c>
      <c r="C48" s="14" t="s">
        <v>34</v>
      </c>
      <c r="D48" s="15" t="s">
        <v>92</v>
      </c>
      <c r="E48" s="16">
        <v>155250</v>
      </c>
      <c r="F48" s="16">
        <v>155250</v>
      </c>
      <c r="G48" s="16">
        <v>57219</v>
      </c>
      <c r="H48" s="16">
        <v>161771</v>
      </c>
      <c r="I48" s="16">
        <v>174551</v>
      </c>
      <c r="J48" s="16">
        <f>I48-H48</f>
        <v>12780</v>
      </c>
      <c r="K48" s="18">
        <f>(J48/H48)</f>
        <v>7.9000562523567269E-2</v>
      </c>
      <c r="L48" s="1"/>
    </row>
    <row r="49" spans="1:12" ht="15.6" customHeight="1" x14ac:dyDescent="0.25">
      <c r="A49" s="14" t="s">
        <v>34</v>
      </c>
      <c r="B49" s="14" t="s">
        <v>93</v>
      </c>
      <c r="C49" s="14" t="s">
        <v>34</v>
      </c>
      <c r="D49" s="15" t="s">
        <v>94</v>
      </c>
      <c r="E49" s="16">
        <v>120937</v>
      </c>
      <c r="F49" s="16">
        <v>120937</v>
      </c>
      <c r="G49" s="16">
        <v>75276</v>
      </c>
      <c r="H49" s="16">
        <v>126016</v>
      </c>
      <c r="I49" s="16">
        <v>330250</v>
      </c>
      <c r="J49" s="16">
        <f>I49-H49</f>
        <v>204234</v>
      </c>
      <c r="K49" s="18">
        <f>(J49/H49)</f>
        <v>1.6206989588623666</v>
      </c>
      <c r="L49" s="1"/>
    </row>
    <row r="50" spans="1:12" ht="15.6" customHeight="1" x14ac:dyDescent="0.25">
      <c r="A50" s="14" t="s">
        <v>95</v>
      </c>
      <c r="B50" s="14" t="s">
        <v>34</v>
      </c>
      <c r="C50" s="14" t="s">
        <v>34</v>
      </c>
      <c r="D50" s="15" t="s">
        <v>96</v>
      </c>
      <c r="E50" s="16">
        <v>10</v>
      </c>
      <c r="F50" s="16">
        <v>811728</v>
      </c>
      <c r="G50" s="16">
        <v>811764</v>
      </c>
      <c r="H50" s="16">
        <v>10</v>
      </c>
      <c r="I50" s="16">
        <v>10</v>
      </c>
      <c r="J50" s="17"/>
      <c r="K50" s="18" t="s">
        <v>34</v>
      </c>
      <c r="L50" s="1"/>
    </row>
    <row r="51" spans="1:12" ht="15.6" customHeight="1" x14ac:dyDescent="0.25">
      <c r="A51" s="14" t="s">
        <v>34</v>
      </c>
      <c r="B51" s="14" t="s">
        <v>93</v>
      </c>
      <c r="C51" s="14" t="s">
        <v>34</v>
      </c>
      <c r="D51" s="15" t="s">
        <v>97</v>
      </c>
      <c r="E51" s="16">
        <v>10</v>
      </c>
      <c r="F51" s="16">
        <v>811728</v>
      </c>
      <c r="G51" s="16">
        <v>811764</v>
      </c>
      <c r="H51" s="16">
        <v>10</v>
      </c>
      <c r="I51" s="16">
        <v>10</v>
      </c>
      <c r="J51" s="17"/>
      <c r="K51" s="18" t="s">
        <v>34</v>
      </c>
      <c r="L51" s="1"/>
    </row>
    <row r="52" spans="1:12" ht="15.6" customHeigh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"/>
    </row>
    <row r="53" spans="1:12" ht="15.6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6" customHeight="1" x14ac:dyDescent="0.25">
      <c r="A54" s="32" t="s">
        <v>98</v>
      </c>
      <c r="B54" s="33"/>
      <c r="C54" s="33"/>
      <c r="D54" s="33"/>
      <c r="E54" s="20">
        <v>32611837</v>
      </c>
      <c r="F54" s="20">
        <v>32236601</v>
      </c>
      <c r="G54" s="20">
        <v>23714003</v>
      </c>
      <c r="H54" s="20">
        <v>33981535</v>
      </c>
      <c r="I54" s="20">
        <v>34444421</v>
      </c>
      <c r="J54" s="20">
        <v>462886</v>
      </c>
      <c r="K54" s="21">
        <v>1.3621691898261805E-2</v>
      </c>
      <c r="L54" s="1"/>
    </row>
    <row r="55" spans="1:12" ht="15.6" customHeight="1" x14ac:dyDescent="0.25">
      <c r="A55" s="34" t="s">
        <v>35</v>
      </c>
      <c r="B55" s="35"/>
      <c r="C55" s="35"/>
      <c r="D55" s="35"/>
      <c r="E55" s="35"/>
      <c r="F55" s="35"/>
      <c r="G55" s="35"/>
      <c r="H55" s="35"/>
      <c r="I55" s="35"/>
      <c r="J55" s="1"/>
      <c r="K55" s="1"/>
      <c r="L55" s="1"/>
    </row>
    <row r="56" spans="1:12" ht="5.0999999999999996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4:D54"/>
    <mergeCell ref="A55:I55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59055118110236227" top="0.59055118110236227" bottom="0.59055118110236227" header="0" footer="0"/>
  <pageSetup scale="74" fitToHeight="2" orientation="landscape" r:id="rId1"/>
  <ignoredErrors>
    <ignoredError sqref="E9:K9 I5:I7 A43:C52 A13:C40 C41:C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2024-09-26T19:29:22Z</dcterms:modified>
</cp:coreProperties>
</file>