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C45B27D3-80F1-4675-A5A9-E64ED9789DF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analitico'!$A$1:$K$53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9" i="1" l="1"/>
  <c r="K49" i="1" s="1"/>
  <c r="J48" i="1"/>
  <c r="K48" i="1" s="1"/>
  <c r="J47" i="1"/>
  <c r="K47" i="1" s="1"/>
  <c r="J37" i="1"/>
  <c r="J38" i="1"/>
  <c r="K37" i="1"/>
  <c r="K38" i="1"/>
  <c r="J34" i="1"/>
  <c r="J33" i="1"/>
  <c r="J29" i="1"/>
  <c r="K29" i="1" s="1"/>
  <c r="J28" i="1"/>
  <c r="K28" i="1" s="1"/>
  <c r="J24" i="1"/>
  <c r="K24" i="1" s="1"/>
  <c r="J23" i="1"/>
  <c r="K23" i="1" s="1"/>
  <c r="J22" i="1"/>
  <c r="K22" i="1" s="1"/>
  <c r="J18" i="1"/>
  <c r="K18" i="1"/>
  <c r="J16" i="1"/>
  <c r="K16" i="1" s="1"/>
  <c r="J46" i="1"/>
  <c r="K46" i="1" s="1"/>
  <c r="J45" i="1"/>
  <c r="K45" i="1" s="1"/>
  <c r="J44" i="1"/>
  <c r="K44" i="1" s="1"/>
  <c r="J43" i="1"/>
  <c r="K43" i="1" s="1"/>
  <c r="J42" i="1"/>
  <c r="J41" i="1"/>
  <c r="K41" i="1" s="1"/>
  <c r="J40" i="1"/>
  <c r="J39" i="1"/>
  <c r="K39" i="1" s="1"/>
  <c r="J36" i="1"/>
  <c r="J35" i="1"/>
  <c r="K32" i="1"/>
  <c r="J32" i="1"/>
  <c r="J31" i="1"/>
  <c r="K31" i="1" s="1"/>
  <c r="J30" i="1"/>
  <c r="K30" i="1" s="1"/>
  <c r="J27" i="1"/>
  <c r="K27" i="1" s="1"/>
  <c r="J26" i="1"/>
  <c r="K26" i="1" s="1"/>
  <c r="J25" i="1"/>
  <c r="K25" i="1" s="1"/>
  <c r="J21" i="1"/>
  <c r="K21" i="1" s="1"/>
  <c r="J20" i="1"/>
  <c r="K20" i="1" s="1"/>
  <c r="J19" i="1"/>
  <c r="K19" i="1" s="1"/>
  <c r="J17" i="1"/>
  <c r="K17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<sst xmlns="http://schemas.openxmlformats.org/spreadsheetml/2006/main" count="194" uniqueCount="96">
  <si>
    <r>
      <rPr>
        <b/>
        <sz val="12"/>
        <rFont val="Times New Roman"/>
      </rPr>
      <t>PROYECTO DE LEY DE PRESUPUESTOS PARA EL AÑO 2025</t>
    </r>
  </si>
  <si>
    <r>
      <rPr>
        <b/>
        <sz val="12"/>
        <rFont val="Times New Roman"/>
      </rPr>
      <t>CUADRO COMPARATIVO ANALITICO AÑOS 2024 - 2025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</si>
  <si>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</si>
  <si>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</si>
  <si>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</si>
  <si>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TRANSPORTES Y TELECOMUNICACIONES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</si>
  <si>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</si>
  <si>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</si>
  <si>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</si>
  <si>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TELECOMUNICACIONES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</si>
  <si>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</si>
  <si>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02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</si>
  <si>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</si>
  <si>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</si>
  <si>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</si>
  <si>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</si>
  <si>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</si>
  <si>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</si>
  <si>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</si>
  <si>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</si>
  <si>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</si>
  <si>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</si>
  <si>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</si>
  <si>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</si>
  <si>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</si>
  <si>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</si>
  <si>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</si>
  <si>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LEY DE PPTOS AÑO 2024  (Inicial + Reajuste + Leyes Especiales)</t>
    </r>
  </si>
  <si>
    <r>
      <rPr>
        <b/>
        <sz val="10"/>
        <rFont val="Times New Roman"/>
      </rPr>
      <t>PRESUPUESTO VIGENTE AÑO 2024 A AGOSTO</t>
    </r>
  </si>
  <si>
    <r>
      <rPr>
        <b/>
        <sz val="10"/>
        <rFont val="Times New Roman"/>
      </rPr>
      <t>EJECUCIÓN AÑO 2024 AL 31 DE AGOSTO</t>
    </r>
  </si>
  <si>
    <r>
      <rPr>
        <b/>
        <sz val="10"/>
        <rFont val="Times New Roman"/>
      </rPr>
      <t>LEY DE PPTOS AÑO 2024 (Inicial + Reajuste + Leyes Especiales)</t>
    </r>
  </si>
  <si>
    <r>
      <rPr>
        <b/>
        <sz val="10"/>
        <rFont val="Times New Roman"/>
      </rPr>
      <t>PROYECTO DE LEY DE PRESUPUESTOS AÑO 2025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</si>
  <si>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</si>
  <si>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</si>
  <si>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2024)</t>
    </r>
  </si>
  <si>
    <r>
      <rPr>
        <b/>
        <sz val="10"/>
        <rFont val="Times New Roman"/>
      </rPr>
      <t>(En $ de 2025)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</si>
  <si>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</si>
  <si>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</si>
  <si>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</si>
  <si>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</si>
  <si>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</si>
  <si>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</si>
  <si>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</si>
  <si>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</si>
  <si>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</si>
  <si>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</si>
  <si>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</si>
  <si>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</si>
  <si>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</si>
  <si>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</si>
  <si>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</si>
  <si>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</si>
  <si>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</si>
  <si>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</si>
  <si>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</si>
  <si>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10</t>
    </r>
  </si>
  <si>
    <r>
      <rPr>
        <sz val="10"/>
        <rFont val="Times New Roman"/>
      </rPr>
      <t>Ingresos por Percibir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</si>
  <si>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</si>
  <si>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</si>
  <si>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</si>
  <si>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</si>
  <si>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</si>
  <si>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</si>
  <si>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</si>
  <si>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</si>
  <si>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</si>
  <si>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</si>
  <si>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</si>
  <si>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</si>
  <si>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</si>
  <si>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039</t>
    </r>
  </si>
  <si>
    <r>
      <rPr>
        <sz val="10"/>
        <rFont val="Times New Roman"/>
      </rPr>
      <t>Fondo de Desarrollo de las Telecomunicaciones</t>
    </r>
  </si>
  <si>
    <r>
      <rPr>
        <sz val="10"/>
        <rFont val="Times New Roman"/>
      </rPr>
      <t>07</t>
    </r>
  </si>
  <si>
    <r>
      <rPr>
        <sz val="10"/>
        <rFont val="Times New Roman"/>
      </rPr>
      <t>A Organismos Internacionales</t>
    </r>
  </si>
  <si>
    <r>
      <rPr>
        <sz val="10"/>
        <rFont val="Times New Roman"/>
      </rPr>
      <t>Unión Internacional de Telecomunicaciones</t>
    </r>
  </si>
  <si>
    <r>
      <rPr>
        <sz val="10"/>
        <rFont val="Times New Roman"/>
      </rPr>
      <t>A Instituciones Privadas Ejecutoras de Políticas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</si>
  <si>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</si>
  <si>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</si>
  <si>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</si>
  <si>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</si>
  <si>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</si>
  <si>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04</t>
    </r>
  </si>
  <si>
    <r>
      <rPr>
        <sz val="10"/>
        <rFont val="Times New Roman"/>
      </rPr>
      <t>Mobiliario y Otros</t>
    </r>
  </si>
  <si>
    <r>
      <rPr>
        <sz val="10"/>
        <rFont val="Times New Roman"/>
      </rPr>
      <t>Máquinas y Equipos</t>
    </r>
  </si>
  <si>
    <r>
      <rPr>
        <sz val="10"/>
        <rFont val="Times New Roman"/>
      </rPr>
      <t>06</t>
    </r>
  </si>
  <si>
    <r>
      <rPr>
        <sz val="10"/>
        <rFont val="Times New Roman"/>
      </rPr>
      <t>Equipos Informáticos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</si>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</sst>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3" fontId="2" fillId="41" borderId="9" xfId="0" applyNumberFormat="1" applyFont="1" applyFill="1" applyBorder="1" applyAlignment="1">
      <alignment horizontal="right" vertical="center" wrapText="1"/>
    </xf>
    <xf numFmtId="164" fontId="2" fillId="42" borderId="9" xfId="0" applyNumberFormat="1" applyFont="1" applyFill="1" applyBorder="1" applyAlignment="1">
      <alignment horizontal="right" vertical="center" wrapText="1"/>
    </xf>
    <xf numFmtId="0" fontId="3" fillId="34" borderId="13" xfId="0" applyFont="1" applyFill="1" applyBorder="1" applyAlignment="1">
      <alignment horizontal="center" vertical="top" wrapText="1"/>
    </xf>
    <xf numFmtId="0" fontId="3" fillId="35" borderId="13" xfId="0" applyFont="1" applyFill="1" applyBorder="1" applyAlignment="1">
      <alignment horizontal="left" vertical="top" wrapText="1"/>
    </xf>
    <xf numFmtId="3" fontId="3" fillId="36" borderId="13" xfId="0" applyNumberFormat="1" applyFont="1" applyFill="1" applyBorder="1" applyAlignment="1">
      <alignment horizontal="right" vertical="top" wrapText="1"/>
    </xf>
    <xf numFmtId="0" fontId="0" fillId="38" borderId="13" xfId="0" applyFill="1" applyBorder="1" applyAlignment="1" applyProtection="1">
      <alignment wrapText="1"/>
      <protection locked="0"/>
    </xf>
    <xf numFmtId="164" fontId="3" fillId="37" borderId="13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39" borderId="9" xfId="0" applyFont="1" applyFill="1" applyBorder="1" applyAlignment="1">
      <alignment horizontal="left" vertical="top" wrapText="1"/>
    </xf>
    <xf numFmtId="0" fontId="2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L53"/>
  <sheetViews>
    <sheetView tabSelected="1" view="pageBreakPreview" zoomScale="60" zoomScaleNormal="100" workbookViewId="0">
      <selection activeCell="M36" sqref="M36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11" width="15.28515625" customWidth="1"/>
    <col min="12" max="12" width="5.42578125" customWidth="1"/>
  </cols>
  <sheetData>
    <row r="1" spans="1:12" ht="17.100000000000001" customHeight="1" x14ac:dyDescent="0.25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1"/>
      <c r="K1" s="1"/>
      <c r="L1" s="1"/>
    </row>
    <row r="2" spans="1:12" ht="17.100000000000001" customHeight="1" x14ac:dyDescent="0.25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1"/>
      <c r="K2" s="1"/>
      <c r="L2" s="1"/>
    </row>
    <row r="3" spans="1:12" ht="15" customHeight="1" x14ac:dyDescent="0.25">
      <c r="A3" s="32" t="s">
        <v>2</v>
      </c>
      <c r="B3" s="33"/>
      <c r="C3" s="33"/>
      <c r="D3" s="33"/>
      <c r="E3" s="33"/>
      <c r="F3" s="33"/>
      <c r="G3" s="33"/>
      <c r="H3" s="33"/>
      <c r="I3" s="33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34" t="s">
        <v>4</v>
      </c>
      <c r="B5" s="35"/>
      <c r="C5" s="36" t="s">
        <v>5</v>
      </c>
      <c r="D5" s="37"/>
      <c r="E5" s="37"/>
      <c r="F5" s="37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44" t="s">
        <v>8</v>
      </c>
      <c r="B6" s="45"/>
      <c r="C6" s="46" t="s">
        <v>9</v>
      </c>
      <c r="D6" s="47"/>
      <c r="E6" s="47"/>
      <c r="F6" s="47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48" t="s">
        <v>12</v>
      </c>
      <c r="B7" s="49"/>
      <c r="C7" s="50" t="s">
        <v>9</v>
      </c>
      <c r="D7" s="51"/>
      <c r="E7" s="51"/>
      <c r="F7" s="51"/>
      <c r="G7" s="1"/>
      <c r="H7" s="2" t="s">
        <v>13</v>
      </c>
      <c r="I7" s="2" t="s">
        <v>14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</row>
    <row r="9" spans="1:12" ht="15" customHeight="1" x14ac:dyDescent="0.25">
      <c r="A9" s="52" t="s">
        <v>16</v>
      </c>
      <c r="B9" s="52" t="s">
        <v>17</v>
      </c>
      <c r="C9" s="52" t="s">
        <v>18</v>
      </c>
      <c r="D9" s="52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</row>
    <row r="10" spans="1:12" ht="80.099999999999994" customHeight="1" x14ac:dyDescent="0.25">
      <c r="A10" s="53"/>
      <c r="B10" s="53"/>
      <c r="C10" s="53"/>
      <c r="D10" s="53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38" t="s">
        <v>32</v>
      </c>
      <c r="K10" s="38" t="s">
        <v>33</v>
      </c>
      <c r="L10" s="1"/>
    </row>
    <row r="11" spans="1:12" ht="30" customHeight="1" x14ac:dyDescent="0.25">
      <c r="A11" s="53"/>
      <c r="B11" s="53"/>
      <c r="C11" s="53"/>
      <c r="D11" s="53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39"/>
      <c r="K11" s="39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64039631</v>
      </c>
      <c r="F12" s="12">
        <v>71171477</v>
      </c>
      <c r="G12" s="12">
        <v>26785740</v>
      </c>
      <c r="H12" s="12">
        <v>66729217</v>
      </c>
      <c r="I12" s="12">
        <v>52294036</v>
      </c>
      <c r="J12" s="12">
        <f>I12-H12</f>
        <v>-14435181</v>
      </c>
      <c r="K12" s="13">
        <f>(J12/H12)</f>
        <v>-0.21632474722429307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16360724</v>
      </c>
      <c r="F13" s="16">
        <v>16360724</v>
      </c>
      <c r="G13" s="16">
        <v>10000000</v>
      </c>
      <c r="H13" s="16">
        <v>17047874</v>
      </c>
      <c r="I13" s="16">
        <v>17624526</v>
      </c>
      <c r="J13" s="16">
        <f>I13-H13</f>
        <v>576652</v>
      </c>
      <c r="K13" s="17">
        <f>(J13/H13)</f>
        <v>3.3825449437272941E-2</v>
      </c>
      <c r="L13" s="1"/>
    </row>
    <row r="14" spans="1:12" ht="15" customHeight="1" x14ac:dyDescent="0.25">
      <c r="A14" s="14" t="s">
        <v>36</v>
      </c>
      <c r="B14" s="14" t="s">
        <v>11</v>
      </c>
      <c r="C14" s="14" t="s">
        <v>36</v>
      </c>
      <c r="D14" s="15" t="s">
        <v>40</v>
      </c>
      <c r="E14" s="16">
        <v>16360724</v>
      </c>
      <c r="F14" s="16">
        <v>16360724</v>
      </c>
      <c r="G14" s="16">
        <v>10000000</v>
      </c>
      <c r="H14" s="16">
        <v>17047874</v>
      </c>
      <c r="I14" s="16">
        <v>17624526</v>
      </c>
      <c r="J14" s="16">
        <f>I14-H14</f>
        <v>576652</v>
      </c>
      <c r="K14" s="17">
        <f>(J14/H14)</f>
        <v>3.3825449437272941E-2</v>
      </c>
      <c r="L14" s="1"/>
    </row>
    <row r="15" spans="1:12" ht="15" customHeight="1" x14ac:dyDescent="0.25">
      <c r="A15" s="14" t="s">
        <v>36</v>
      </c>
      <c r="B15" s="14" t="s">
        <v>36</v>
      </c>
      <c r="C15" s="14" t="s">
        <v>41</v>
      </c>
      <c r="D15" s="15" t="s">
        <v>42</v>
      </c>
      <c r="E15" s="16">
        <v>16360714</v>
      </c>
      <c r="F15" s="16">
        <v>16360714</v>
      </c>
      <c r="G15" s="16">
        <v>10000000</v>
      </c>
      <c r="H15" s="16">
        <v>17047864</v>
      </c>
      <c r="I15" s="16">
        <v>17624516</v>
      </c>
      <c r="J15" s="16">
        <f>I15-H15</f>
        <v>576652</v>
      </c>
      <c r="K15" s="17">
        <f>(J15/H15)</f>
        <v>3.382546927873193E-2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43</v>
      </c>
      <c r="D16" s="15" t="s">
        <v>44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6">
        <f>I16-H16</f>
        <v>0</v>
      </c>
      <c r="K16" s="17">
        <f>(J16/H16)</f>
        <v>0</v>
      </c>
      <c r="L16" s="1"/>
    </row>
    <row r="17" spans="1:12" ht="15" customHeight="1" x14ac:dyDescent="0.25">
      <c r="A17" s="14" t="s">
        <v>45</v>
      </c>
      <c r="B17" s="14" t="s">
        <v>36</v>
      </c>
      <c r="C17" s="14" t="s">
        <v>36</v>
      </c>
      <c r="D17" s="15" t="s">
        <v>46</v>
      </c>
      <c r="E17" s="16">
        <v>20</v>
      </c>
      <c r="F17" s="16">
        <v>35460</v>
      </c>
      <c r="G17" s="16">
        <v>4746733</v>
      </c>
      <c r="H17" s="16">
        <v>20</v>
      </c>
      <c r="I17" s="16">
        <v>81288</v>
      </c>
      <c r="J17" s="16">
        <f>I17-H17</f>
        <v>81268</v>
      </c>
      <c r="K17" s="17">
        <f>(J17/H17)</f>
        <v>4063.4</v>
      </c>
      <c r="L17" s="1"/>
    </row>
    <row r="18" spans="1:12" ht="15" customHeight="1" x14ac:dyDescent="0.25">
      <c r="A18" s="14" t="s">
        <v>36</v>
      </c>
      <c r="B18" s="14" t="s">
        <v>14</v>
      </c>
      <c r="C18" s="14" t="s">
        <v>36</v>
      </c>
      <c r="D18" s="15" t="s">
        <v>47</v>
      </c>
      <c r="E18" s="16">
        <v>10</v>
      </c>
      <c r="F18" s="16">
        <v>10</v>
      </c>
      <c r="G18" s="16">
        <v>155417</v>
      </c>
      <c r="H18" s="16">
        <v>10</v>
      </c>
      <c r="I18" s="16">
        <v>10</v>
      </c>
      <c r="J18" s="16">
        <f>I18-H18</f>
        <v>0</v>
      </c>
      <c r="K18" s="17">
        <f>(J18/H18)</f>
        <v>0</v>
      </c>
      <c r="L18" s="1"/>
    </row>
    <row r="19" spans="1:12" ht="15" customHeight="1" x14ac:dyDescent="0.25">
      <c r="A19" s="14" t="s">
        <v>36</v>
      </c>
      <c r="B19" s="14" t="s">
        <v>48</v>
      </c>
      <c r="C19" s="14" t="s">
        <v>36</v>
      </c>
      <c r="D19" s="15" t="s">
        <v>49</v>
      </c>
      <c r="E19" s="16">
        <v>10</v>
      </c>
      <c r="F19" s="16">
        <v>35450</v>
      </c>
      <c r="G19" s="16">
        <v>4591316</v>
      </c>
      <c r="H19" s="16">
        <v>10</v>
      </c>
      <c r="I19" s="16">
        <v>81278</v>
      </c>
      <c r="J19" s="16">
        <f>I19-H19</f>
        <v>81268</v>
      </c>
      <c r="K19" s="17">
        <f>(J19/H19)</f>
        <v>8126.8</v>
      </c>
      <c r="L19" s="1"/>
    </row>
    <row r="20" spans="1:12" ht="15" customHeight="1" x14ac:dyDescent="0.25">
      <c r="A20" s="14" t="s">
        <v>50</v>
      </c>
      <c r="B20" s="14" t="s">
        <v>36</v>
      </c>
      <c r="C20" s="14" t="s">
        <v>36</v>
      </c>
      <c r="D20" s="15" t="s">
        <v>51</v>
      </c>
      <c r="E20" s="16">
        <v>47677877</v>
      </c>
      <c r="F20" s="16">
        <v>48565422</v>
      </c>
      <c r="G20" s="16">
        <v>12033081</v>
      </c>
      <c r="H20" s="16">
        <v>49680313</v>
      </c>
      <c r="I20" s="16">
        <v>34587212</v>
      </c>
      <c r="J20" s="16">
        <f>I20-H20</f>
        <v>-15093101</v>
      </c>
      <c r="K20" s="17">
        <f>(J20/H20)</f>
        <v>-0.30380446677137479</v>
      </c>
      <c r="L20" s="1"/>
    </row>
    <row r="21" spans="1:12" ht="15" customHeight="1" x14ac:dyDescent="0.25">
      <c r="A21" s="14" t="s">
        <v>36</v>
      </c>
      <c r="B21" s="14" t="s">
        <v>14</v>
      </c>
      <c r="C21" s="14" t="s">
        <v>36</v>
      </c>
      <c r="D21" s="15" t="s">
        <v>52</v>
      </c>
      <c r="E21" s="16">
        <v>47677877</v>
      </c>
      <c r="F21" s="16">
        <v>48565422</v>
      </c>
      <c r="G21" s="16">
        <v>12033081</v>
      </c>
      <c r="H21" s="16">
        <v>49680313</v>
      </c>
      <c r="I21" s="16">
        <v>34587212</v>
      </c>
      <c r="J21" s="16">
        <f>I21-H21</f>
        <v>-15093101</v>
      </c>
      <c r="K21" s="17">
        <f>(J21/H21)</f>
        <v>-0.30380446677137479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10</v>
      </c>
      <c r="F22" s="16">
        <v>10</v>
      </c>
      <c r="G22" s="16">
        <v>5926</v>
      </c>
      <c r="H22" s="16">
        <v>10</v>
      </c>
      <c r="I22" s="16">
        <v>10</v>
      </c>
      <c r="J22" s="18">
        <f t="shared" ref="J22:J24" si="0">I22-H22</f>
        <v>0</v>
      </c>
      <c r="K22" s="17">
        <f t="shared" ref="K22:K24" si="1">(J22/H22)</f>
        <v>0</v>
      </c>
      <c r="L22" s="1"/>
    </row>
    <row r="23" spans="1:12" ht="15" customHeight="1" x14ac:dyDescent="0.25">
      <c r="A23" s="14" t="s">
        <v>36</v>
      </c>
      <c r="B23" s="14" t="s">
        <v>55</v>
      </c>
      <c r="C23" s="14" t="s">
        <v>36</v>
      </c>
      <c r="D23" s="15" t="s">
        <v>56</v>
      </c>
      <c r="E23" s="16">
        <v>10</v>
      </c>
      <c r="F23" s="16">
        <v>10</v>
      </c>
      <c r="G23" s="16">
        <v>5926</v>
      </c>
      <c r="H23" s="16">
        <v>10</v>
      </c>
      <c r="I23" s="16">
        <v>10</v>
      </c>
      <c r="J23" s="18">
        <f t="shared" si="0"/>
        <v>0</v>
      </c>
      <c r="K23" s="17">
        <f t="shared" si="1"/>
        <v>0</v>
      </c>
      <c r="L23" s="1"/>
    </row>
    <row r="24" spans="1:12" ht="15" customHeight="1" x14ac:dyDescent="0.25">
      <c r="A24" s="14" t="s">
        <v>57</v>
      </c>
      <c r="B24" s="14" t="s">
        <v>36</v>
      </c>
      <c r="C24" s="14" t="s">
        <v>36</v>
      </c>
      <c r="D24" s="15" t="s">
        <v>58</v>
      </c>
      <c r="E24" s="16">
        <v>1000</v>
      </c>
      <c r="F24" s="16">
        <v>6209861</v>
      </c>
      <c r="G24" s="16">
        <v>0</v>
      </c>
      <c r="H24" s="16">
        <v>1000</v>
      </c>
      <c r="I24" s="16">
        <v>1000</v>
      </c>
      <c r="J24" s="18">
        <f t="shared" si="0"/>
        <v>0</v>
      </c>
      <c r="K24" s="17">
        <f t="shared" si="1"/>
        <v>0</v>
      </c>
      <c r="L24" s="1"/>
    </row>
    <row r="25" spans="1:12" ht="15" customHeight="1" x14ac:dyDescent="0.25">
      <c r="A25" s="10" t="s">
        <v>36</v>
      </c>
      <c r="B25" s="10" t="s">
        <v>36</v>
      </c>
      <c r="C25" s="10" t="s">
        <v>36</v>
      </c>
      <c r="D25" s="11" t="s">
        <v>59</v>
      </c>
      <c r="E25" s="12">
        <v>64039631</v>
      </c>
      <c r="F25" s="12">
        <v>71171477</v>
      </c>
      <c r="G25" s="12">
        <v>32111652</v>
      </c>
      <c r="H25" s="12">
        <v>66729217</v>
      </c>
      <c r="I25" s="12">
        <v>52294036</v>
      </c>
      <c r="J25" s="12">
        <f>I25-H25</f>
        <v>-14435181</v>
      </c>
      <c r="K25" s="13">
        <f>(J25/H25)</f>
        <v>-0.21632474722429307</v>
      </c>
      <c r="L25" s="1"/>
    </row>
    <row r="26" spans="1:12" ht="15" customHeight="1" x14ac:dyDescent="0.25">
      <c r="A26" s="14" t="s">
        <v>60</v>
      </c>
      <c r="B26" s="14" t="s">
        <v>36</v>
      </c>
      <c r="C26" s="14" t="s">
        <v>36</v>
      </c>
      <c r="D26" s="15" t="s">
        <v>61</v>
      </c>
      <c r="E26" s="16">
        <v>11123141</v>
      </c>
      <c r="F26" s="16">
        <v>10944807</v>
      </c>
      <c r="G26" s="16">
        <v>7121762</v>
      </c>
      <c r="H26" s="16">
        <v>11590316</v>
      </c>
      <c r="I26" s="16">
        <v>12214635</v>
      </c>
      <c r="J26" s="16">
        <f>I26-H26</f>
        <v>624319</v>
      </c>
      <c r="K26" s="17">
        <f>(J26/H26)</f>
        <v>5.3865571913656193E-2</v>
      </c>
      <c r="L26" s="1"/>
    </row>
    <row r="27" spans="1:12" ht="15" customHeight="1" x14ac:dyDescent="0.25">
      <c r="A27" s="14" t="s">
        <v>62</v>
      </c>
      <c r="B27" s="14" t="s">
        <v>36</v>
      </c>
      <c r="C27" s="14" t="s">
        <v>36</v>
      </c>
      <c r="D27" s="15" t="s">
        <v>63</v>
      </c>
      <c r="E27" s="16">
        <v>1614401</v>
      </c>
      <c r="F27" s="16">
        <v>1614401</v>
      </c>
      <c r="G27" s="16">
        <v>712460</v>
      </c>
      <c r="H27" s="16">
        <v>1682208</v>
      </c>
      <c r="I27" s="16">
        <v>1897398</v>
      </c>
      <c r="J27" s="16">
        <f>I27-H27</f>
        <v>215190</v>
      </c>
      <c r="K27" s="17">
        <f>(J27/H27)</f>
        <v>0.12792116076014381</v>
      </c>
      <c r="L27" s="1"/>
    </row>
    <row r="28" spans="1:12" ht="15" customHeight="1" x14ac:dyDescent="0.25">
      <c r="A28" s="14" t="s">
        <v>64</v>
      </c>
      <c r="B28" s="14" t="s">
        <v>36</v>
      </c>
      <c r="C28" s="14" t="s">
        <v>36</v>
      </c>
      <c r="D28" s="15" t="s">
        <v>65</v>
      </c>
      <c r="E28" s="16">
        <v>10</v>
      </c>
      <c r="F28" s="16">
        <v>153559</v>
      </c>
      <c r="G28" s="16">
        <v>153548</v>
      </c>
      <c r="H28" s="16">
        <v>10</v>
      </c>
      <c r="I28" s="16">
        <v>10</v>
      </c>
      <c r="J28" s="18">
        <f t="shared" ref="J28:J29" si="2">I28-H28</f>
        <v>0</v>
      </c>
      <c r="K28" s="17">
        <f t="shared" ref="K28:K29" si="3">(J28/H28)</f>
        <v>0</v>
      </c>
      <c r="L28" s="1"/>
    </row>
    <row r="29" spans="1:12" ht="15" customHeight="1" x14ac:dyDescent="0.25">
      <c r="A29" s="14" t="s">
        <v>36</v>
      </c>
      <c r="B29" s="14" t="s">
        <v>66</v>
      </c>
      <c r="C29" s="14" t="s">
        <v>36</v>
      </c>
      <c r="D29" s="15" t="s">
        <v>67</v>
      </c>
      <c r="E29" s="16">
        <v>10</v>
      </c>
      <c r="F29" s="16">
        <v>153559</v>
      </c>
      <c r="G29" s="16">
        <v>153548</v>
      </c>
      <c r="H29" s="16">
        <v>10</v>
      </c>
      <c r="I29" s="16">
        <v>10</v>
      </c>
      <c r="J29" s="18">
        <f t="shared" si="2"/>
        <v>0</v>
      </c>
      <c r="K29" s="17">
        <f t="shared" si="3"/>
        <v>0</v>
      </c>
      <c r="L29" s="1"/>
    </row>
    <row r="30" spans="1:12" ht="15" customHeight="1" x14ac:dyDescent="0.25">
      <c r="A30" s="14" t="s">
        <v>68</v>
      </c>
      <c r="B30" s="14" t="s">
        <v>36</v>
      </c>
      <c r="C30" s="14" t="s">
        <v>36</v>
      </c>
      <c r="D30" s="15" t="s">
        <v>39</v>
      </c>
      <c r="E30" s="16">
        <v>16774714</v>
      </c>
      <c r="F30" s="16">
        <v>17056714</v>
      </c>
      <c r="G30" s="16">
        <v>7369670</v>
      </c>
      <c r="H30" s="16">
        <v>17479252</v>
      </c>
      <c r="I30" s="16">
        <v>18119466</v>
      </c>
      <c r="J30" s="16">
        <f>I30-H30</f>
        <v>640214</v>
      </c>
      <c r="K30" s="17">
        <f>(J30/H30)</f>
        <v>3.6627082211527127E-2</v>
      </c>
      <c r="L30" s="1"/>
    </row>
    <row r="31" spans="1:12" ht="15" customHeight="1" x14ac:dyDescent="0.25">
      <c r="A31" s="14" t="s">
        <v>36</v>
      </c>
      <c r="B31" s="14" t="s">
        <v>14</v>
      </c>
      <c r="C31" s="14" t="s">
        <v>36</v>
      </c>
      <c r="D31" s="15" t="s">
        <v>69</v>
      </c>
      <c r="E31" s="16">
        <v>16774714</v>
      </c>
      <c r="F31" s="16">
        <v>16774714</v>
      </c>
      <c r="G31" s="16">
        <v>7180776</v>
      </c>
      <c r="H31" s="16">
        <v>17479252</v>
      </c>
      <c r="I31" s="16">
        <v>0</v>
      </c>
      <c r="J31" s="16">
        <f>I31-H31</f>
        <v>-17479252</v>
      </c>
      <c r="K31" s="17">
        <f>(J31/H31)</f>
        <v>-1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70</v>
      </c>
      <c r="D32" s="15" t="s">
        <v>71</v>
      </c>
      <c r="E32" s="16">
        <v>16774714</v>
      </c>
      <c r="F32" s="16">
        <v>16774714</v>
      </c>
      <c r="G32" s="16">
        <v>7180776</v>
      </c>
      <c r="H32" s="16">
        <v>17479252</v>
      </c>
      <c r="I32" s="16">
        <v>0</v>
      </c>
      <c r="J32" s="16">
        <f>I32-H32</f>
        <v>-17479252</v>
      </c>
      <c r="K32" s="17">
        <f>(J32/H32)</f>
        <v>-1</v>
      </c>
      <c r="L32" s="1"/>
    </row>
    <row r="33" spans="1:12" ht="15" customHeight="1" x14ac:dyDescent="0.25">
      <c r="A33" s="14" t="s">
        <v>36</v>
      </c>
      <c r="B33" s="14" t="s">
        <v>72</v>
      </c>
      <c r="C33" s="14" t="s">
        <v>36</v>
      </c>
      <c r="D33" s="15" t="s">
        <v>73</v>
      </c>
      <c r="E33" s="16">
        <v>0</v>
      </c>
      <c r="F33" s="16">
        <v>282000</v>
      </c>
      <c r="G33" s="16">
        <v>188894</v>
      </c>
      <c r="H33" s="16">
        <v>0</v>
      </c>
      <c r="I33" s="16">
        <v>0</v>
      </c>
      <c r="J33" s="18">
        <f t="shared" ref="J33:J34" si="4">I33-H33</f>
        <v>0</v>
      </c>
      <c r="K33" s="17"/>
      <c r="L33" s="1"/>
    </row>
    <row r="34" spans="1:12" ht="15" customHeight="1" x14ac:dyDescent="0.25">
      <c r="A34" s="14" t="s">
        <v>36</v>
      </c>
      <c r="B34" s="14" t="s">
        <v>36</v>
      </c>
      <c r="C34" s="14" t="s">
        <v>41</v>
      </c>
      <c r="D34" s="15" t="s">
        <v>74</v>
      </c>
      <c r="E34" s="16">
        <v>0</v>
      </c>
      <c r="F34" s="16">
        <v>282000</v>
      </c>
      <c r="G34" s="16">
        <v>188894</v>
      </c>
      <c r="H34" s="16">
        <v>0</v>
      </c>
      <c r="I34" s="16">
        <v>0</v>
      </c>
      <c r="J34" s="18">
        <f t="shared" si="4"/>
        <v>0</v>
      </c>
      <c r="K34" s="17"/>
      <c r="L34" s="1"/>
    </row>
    <row r="35" spans="1:12" ht="15" customHeight="1" x14ac:dyDescent="0.25">
      <c r="A35" s="14" t="s">
        <v>36</v>
      </c>
      <c r="B35" s="14" t="s">
        <v>45</v>
      </c>
      <c r="C35" s="14" t="s">
        <v>36</v>
      </c>
      <c r="D35" s="15" t="s">
        <v>75</v>
      </c>
      <c r="E35" s="16">
        <v>0</v>
      </c>
      <c r="F35" s="16">
        <v>0</v>
      </c>
      <c r="G35" s="16">
        <v>0</v>
      </c>
      <c r="H35" s="16">
        <v>0</v>
      </c>
      <c r="I35" s="16">
        <v>18119466</v>
      </c>
      <c r="J35" s="16">
        <f>I35-H35</f>
        <v>18119466</v>
      </c>
      <c r="K35" s="17"/>
      <c r="L35" s="1"/>
    </row>
    <row r="36" spans="1:12" ht="15" customHeight="1" x14ac:dyDescent="0.25">
      <c r="A36" s="14" t="s">
        <v>36</v>
      </c>
      <c r="B36" s="14" t="s">
        <v>36</v>
      </c>
      <c r="C36" s="14" t="s">
        <v>70</v>
      </c>
      <c r="D36" s="15" t="s">
        <v>71</v>
      </c>
      <c r="E36" s="16">
        <v>0</v>
      </c>
      <c r="F36" s="16">
        <v>0</v>
      </c>
      <c r="G36" s="16">
        <v>0</v>
      </c>
      <c r="H36" s="16">
        <v>0</v>
      </c>
      <c r="I36" s="16">
        <v>18119466</v>
      </c>
      <c r="J36" s="16">
        <f>I36-H36</f>
        <v>18119466</v>
      </c>
      <c r="K36" s="17"/>
      <c r="L36" s="1"/>
    </row>
    <row r="37" spans="1:12" ht="15" customHeight="1" x14ac:dyDescent="0.25">
      <c r="A37" s="14" t="s">
        <v>76</v>
      </c>
      <c r="B37" s="14" t="s">
        <v>36</v>
      </c>
      <c r="C37" s="14" t="s">
        <v>36</v>
      </c>
      <c r="D37" s="15" t="s">
        <v>77</v>
      </c>
      <c r="E37" s="16">
        <v>20</v>
      </c>
      <c r="F37" s="16">
        <v>5965162</v>
      </c>
      <c r="G37" s="16">
        <v>5965138</v>
      </c>
      <c r="H37" s="16">
        <v>20</v>
      </c>
      <c r="I37" s="16">
        <v>20</v>
      </c>
      <c r="J37" s="16">
        <f t="shared" ref="J37:J38" si="5">I37-H37</f>
        <v>0</v>
      </c>
      <c r="K37" s="17">
        <f t="shared" ref="K33:K38" si="6">(J37/H37)</f>
        <v>0</v>
      </c>
      <c r="L37" s="1"/>
    </row>
    <row r="38" spans="1:12" ht="15" customHeight="1" x14ac:dyDescent="0.25">
      <c r="A38" s="14" t="s">
        <v>36</v>
      </c>
      <c r="B38" s="14" t="s">
        <v>48</v>
      </c>
      <c r="C38" s="14" t="s">
        <v>36</v>
      </c>
      <c r="D38" s="15" t="s">
        <v>78</v>
      </c>
      <c r="E38" s="16">
        <v>20</v>
      </c>
      <c r="F38" s="16">
        <v>5965162</v>
      </c>
      <c r="G38" s="16">
        <v>5965138</v>
      </c>
      <c r="H38" s="16">
        <v>20</v>
      </c>
      <c r="I38" s="16">
        <v>20</v>
      </c>
      <c r="J38" s="16">
        <f t="shared" si="5"/>
        <v>0</v>
      </c>
      <c r="K38" s="17">
        <f t="shared" si="6"/>
        <v>0</v>
      </c>
      <c r="L38" s="1"/>
    </row>
    <row r="39" spans="1:12" ht="15" customHeight="1" x14ac:dyDescent="0.25">
      <c r="A39" s="14" t="s">
        <v>79</v>
      </c>
      <c r="B39" s="14" t="s">
        <v>36</v>
      </c>
      <c r="C39" s="14" t="s">
        <v>36</v>
      </c>
      <c r="D39" s="15" t="s">
        <v>80</v>
      </c>
      <c r="E39" s="16">
        <v>2221096</v>
      </c>
      <c r="F39" s="16">
        <v>2221096</v>
      </c>
      <c r="G39" s="16">
        <v>1610085</v>
      </c>
      <c r="H39" s="16">
        <v>2314382</v>
      </c>
      <c r="I39" s="16">
        <v>1669141</v>
      </c>
      <c r="J39" s="16">
        <f t="shared" ref="J39:J46" si="7">I39-H39</f>
        <v>-645241</v>
      </c>
      <c r="K39" s="17">
        <f>(J39/H39)</f>
        <v>-0.27879624020580873</v>
      </c>
      <c r="L39" s="1"/>
    </row>
    <row r="40" spans="1:12" ht="15" customHeight="1" x14ac:dyDescent="0.25">
      <c r="A40" s="14" t="s">
        <v>36</v>
      </c>
      <c r="B40" s="14" t="s">
        <v>81</v>
      </c>
      <c r="C40" s="14" t="s">
        <v>36</v>
      </c>
      <c r="D40" s="15" t="s">
        <v>82</v>
      </c>
      <c r="E40" s="16">
        <v>0</v>
      </c>
      <c r="F40" s="16">
        <v>0</v>
      </c>
      <c r="G40" s="16">
        <v>0</v>
      </c>
      <c r="H40" s="16">
        <v>0</v>
      </c>
      <c r="I40" s="16">
        <v>782</v>
      </c>
      <c r="J40" s="16">
        <f t="shared" si="7"/>
        <v>782</v>
      </c>
      <c r="K40" s="17"/>
      <c r="L40" s="1"/>
    </row>
    <row r="41" spans="1:12" ht="15" customHeight="1" x14ac:dyDescent="0.25">
      <c r="A41" s="14" t="s">
        <v>36</v>
      </c>
      <c r="B41" s="14" t="s">
        <v>38</v>
      </c>
      <c r="C41" s="14" t="s">
        <v>36</v>
      </c>
      <c r="D41" s="15" t="s">
        <v>83</v>
      </c>
      <c r="E41" s="16">
        <v>1449000</v>
      </c>
      <c r="F41" s="16">
        <v>1449000</v>
      </c>
      <c r="G41" s="16">
        <v>1130687</v>
      </c>
      <c r="H41" s="16">
        <v>1509858</v>
      </c>
      <c r="I41" s="16">
        <v>0</v>
      </c>
      <c r="J41" s="16">
        <f t="shared" si="7"/>
        <v>-1509858</v>
      </c>
      <c r="K41" s="17">
        <f>(J41/H41)</f>
        <v>-1</v>
      </c>
      <c r="L41" s="1"/>
    </row>
    <row r="42" spans="1:12" ht="15" customHeight="1" x14ac:dyDescent="0.25">
      <c r="A42" s="14" t="s">
        <v>36</v>
      </c>
      <c r="B42" s="14" t="s">
        <v>84</v>
      </c>
      <c r="C42" s="14" t="s">
        <v>36</v>
      </c>
      <c r="D42" s="15" t="s">
        <v>85</v>
      </c>
      <c r="E42" s="16">
        <v>0</v>
      </c>
      <c r="F42" s="16">
        <v>0</v>
      </c>
      <c r="G42" s="16">
        <v>0</v>
      </c>
      <c r="H42" s="16">
        <v>0</v>
      </c>
      <c r="I42" s="16">
        <v>91488</v>
      </c>
      <c r="J42" s="16">
        <f t="shared" si="7"/>
        <v>91488</v>
      </c>
      <c r="K42" s="17"/>
      <c r="L42" s="1"/>
    </row>
    <row r="43" spans="1:12" ht="15" customHeight="1" x14ac:dyDescent="0.25">
      <c r="A43" s="21" t="s">
        <v>36</v>
      </c>
      <c r="B43" s="21" t="s">
        <v>72</v>
      </c>
      <c r="C43" s="21" t="s">
        <v>36</v>
      </c>
      <c r="D43" s="22" t="s">
        <v>86</v>
      </c>
      <c r="E43" s="23">
        <v>772096</v>
      </c>
      <c r="F43" s="23">
        <v>772096</v>
      </c>
      <c r="G43" s="23">
        <v>479398</v>
      </c>
      <c r="H43" s="23">
        <v>804524</v>
      </c>
      <c r="I43" s="23">
        <v>1576871</v>
      </c>
      <c r="J43" s="23">
        <f t="shared" si="7"/>
        <v>772347</v>
      </c>
      <c r="K43" s="25">
        <f>(J43/H43)</f>
        <v>0.96000492216515609</v>
      </c>
      <c r="L43" s="1"/>
    </row>
    <row r="44" spans="1:12" ht="15" customHeight="1" x14ac:dyDescent="0.25">
      <c r="A44" s="26" t="s">
        <v>87</v>
      </c>
      <c r="B44" s="26" t="s">
        <v>36</v>
      </c>
      <c r="C44" s="26" t="s">
        <v>36</v>
      </c>
      <c r="D44" s="27" t="s">
        <v>88</v>
      </c>
      <c r="E44" s="28">
        <v>32304249</v>
      </c>
      <c r="F44" s="28">
        <v>32304249</v>
      </c>
      <c r="G44" s="28">
        <v>8268501</v>
      </c>
      <c r="H44" s="28">
        <v>33661029</v>
      </c>
      <c r="I44" s="28">
        <v>18391366</v>
      </c>
      <c r="J44" s="28">
        <f t="shared" si="7"/>
        <v>-15269663</v>
      </c>
      <c r="K44" s="29">
        <f>(J44/H44)</f>
        <v>-0.45363030940022658</v>
      </c>
      <c r="L44" s="1"/>
    </row>
    <row r="45" spans="1:12" ht="15" customHeight="1" x14ac:dyDescent="0.25">
      <c r="A45" s="14" t="s">
        <v>36</v>
      </c>
      <c r="B45" s="14" t="s">
        <v>14</v>
      </c>
      <c r="C45" s="14" t="s">
        <v>36</v>
      </c>
      <c r="D45" s="15" t="s">
        <v>69</v>
      </c>
      <c r="E45" s="16">
        <v>32304249</v>
      </c>
      <c r="F45" s="16">
        <v>32304249</v>
      </c>
      <c r="G45" s="16">
        <v>8268501</v>
      </c>
      <c r="H45" s="16">
        <v>33661029</v>
      </c>
      <c r="I45" s="16">
        <v>18391366</v>
      </c>
      <c r="J45" s="16">
        <f t="shared" si="7"/>
        <v>-15269663</v>
      </c>
      <c r="K45" s="17">
        <f>(J45/H45)</f>
        <v>-0.45363030940022658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70</v>
      </c>
      <c r="D46" s="15" t="s">
        <v>71</v>
      </c>
      <c r="E46" s="16">
        <v>32304249</v>
      </c>
      <c r="F46" s="16">
        <v>32304249</v>
      </c>
      <c r="G46" s="16">
        <v>8268501</v>
      </c>
      <c r="H46" s="16">
        <v>33661029</v>
      </c>
      <c r="I46" s="16">
        <v>18391366</v>
      </c>
      <c r="J46" s="16">
        <f t="shared" si="7"/>
        <v>-15269663</v>
      </c>
      <c r="K46" s="17">
        <f>(J46/H46)</f>
        <v>-0.45363030940022658</v>
      </c>
      <c r="L46" s="1"/>
    </row>
    <row r="47" spans="1:12" ht="15" customHeight="1" x14ac:dyDescent="0.25">
      <c r="A47" s="14" t="s">
        <v>89</v>
      </c>
      <c r="B47" s="14" t="s">
        <v>36</v>
      </c>
      <c r="C47" s="14" t="s">
        <v>36</v>
      </c>
      <c r="D47" s="15" t="s">
        <v>90</v>
      </c>
      <c r="E47" s="16">
        <v>1000</v>
      </c>
      <c r="F47" s="16">
        <v>910489</v>
      </c>
      <c r="G47" s="16">
        <v>910488</v>
      </c>
      <c r="H47" s="16">
        <v>1000</v>
      </c>
      <c r="I47" s="16">
        <v>1000</v>
      </c>
      <c r="J47" s="18">
        <f t="shared" ref="J47:J49" si="8">I47-H47</f>
        <v>0</v>
      </c>
      <c r="K47" s="17">
        <f t="shared" ref="K47:K49" si="9">(J47/H47)</f>
        <v>0</v>
      </c>
      <c r="L47" s="1"/>
    </row>
    <row r="48" spans="1:12" ht="15" customHeight="1" x14ac:dyDescent="0.25">
      <c r="A48" s="14" t="s">
        <v>36</v>
      </c>
      <c r="B48" s="14" t="s">
        <v>72</v>
      </c>
      <c r="C48" s="14" t="s">
        <v>36</v>
      </c>
      <c r="D48" s="15" t="s">
        <v>91</v>
      </c>
      <c r="E48" s="16">
        <v>1000</v>
      </c>
      <c r="F48" s="16">
        <v>910489</v>
      </c>
      <c r="G48" s="16">
        <v>910488</v>
      </c>
      <c r="H48" s="16">
        <v>1000</v>
      </c>
      <c r="I48" s="16">
        <v>1000</v>
      </c>
      <c r="J48" s="18">
        <f t="shared" si="8"/>
        <v>0</v>
      </c>
      <c r="K48" s="17">
        <f t="shared" si="9"/>
        <v>0</v>
      </c>
      <c r="L48" s="1"/>
    </row>
    <row r="49" spans="1:12" ht="15" customHeight="1" x14ac:dyDescent="0.25">
      <c r="A49" s="21" t="s">
        <v>92</v>
      </c>
      <c r="B49" s="21" t="s">
        <v>36</v>
      </c>
      <c r="C49" s="21" t="s">
        <v>36</v>
      </c>
      <c r="D49" s="22" t="s">
        <v>93</v>
      </c>
      <c r="E49" s="23">
        <v>1000</v>
      </c>
      <c r="F49" s="23">
        <v>1000</v>
      </c>
      <c r="G49" s="23">
        <v>0</v>
      </c>
      <c r="H49" s="23">
        <v>1000</v>
      </c>
      <c r="I49" s="23">
        <v>1000</v>
      </c>
      <c r="J49" s="24">
        <f t="shared" si="8"/>
        <v>0</v>
      </c>
      <c r="K49" s="25">
        <f t="shared" si="9"/>
        <v>0</v>
      </c>
      <c r="L49" s="1"/>
    </row>
    <row r="50" spans="1:12" ht="1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15" customHeight="1" x14ac:dyDescent="0.25">
      <c r="A51" s="40" t="s">
        <v>94</v>
      </c>
      <c r="B51" s="41"/>
      <c r="C51" s="41"/>
      <c r="D51" s="41"/>
      <c r="E51" s="19">
        <v>64037611</v>
      </c>
      <c r="F51" s="19">
        <v>64294826</v>
      </c>
      <c r="G51" s="19">
        <v>25236026</v>
      </c>
      <c r="H51" s="19">
        <v>66727197</v>
      </c>
      <c r="I51" s="19">
        <v>52292016</v>
      </c>
      <c r="J51" s="19">
        <v>-14435181</v>
      </c>
      <c r="K51" s="20">
        <v>-0.21633129591821457</v>
      </c>
      <c r="L51" s="1"/>
    </row>
    <row r="52" spans="1:12" ht="15" customHeight="1" x14ac:dyDescent="0.25">
      <c r="A52" s="42" t="s">
        <v>95</v>
      </c>
      <c r="B52" s="43"/>
      <c r="C52" s="43"/>
      <c r="D52" s="43"/>
      <c r="E52" s="43"/>
      <c r="F52" s="43"/>
      <c r="G52" s="43"/>
      <c r="H52" s="43"/>
      <c r="I52" s="43"/>
      <c r="J52" s="1"/>
      <c r="K52" s="1"/>
      <c r="L52" s="1"/>
    </row>
    <row r="53" spans="1:12" ht="5.0999999999999996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</sheetData>
  <mergeCells count="17">
    <mergeCell ref="J10:J11"/>
    <mergeCell ref="K10:K11"/>
    <mergeCell ref="A51:D51"/>
    <mergeCell ref="A52:I52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78740157480314965" right="0.19685039370078741" top="0.39370078740157483" bottom="0.19685039370078741" header="0" footer="0"/>
  <pageSetup scale="76" fitToHeight="2" orientation="landscape" r:id="rId1"/>
  <rowBreaks count="1" manualBreakCount="1">
    <brk id="4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2024-09-27T01:49:30Z</dcterms:modified>
</cp:coreProperties>
</file>