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6BFD8F7-89E3-46EB-A916-3C2CA73150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J46" i="1"/>
  <c r="J45" i="1"/>
  <c r="J44" i="1"/>
  <c r="K44" i="1" s="1"/>
  <c r="J43" i="1"/>
  <c r="K43" i="1" s="1"/>
  <c r="K42" i="1"/>
  <c r="J42" i="1"/>
  <c r="J32" i="1"/>
  <c r="K32" i="1" s="1"/>
  <c r="J31" i="1"/>
  <c r="K31" i="1" s="1"/>
  <c r="K30" i="1"/>
  <c r="J30" i="1"/>
  <c r="K28" i="1"/>
  <c r="J28" i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0" i="1"/>
  <c r="K20" i="1" s="1"/>
  <c r="K19" i="1"/>
  <c r="J19" i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<sst xmlns="http://schemas.openxmlformats.org/spreadsheetml/2006/main" count="211" uniqueCount="101">
  <si>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</si>
  <si>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</si>
  <si>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</si>
  <si>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</si>
  <si>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</si>
  <si>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</si>
  <si>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</si>
  <si>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</si>
  <si>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</si>
  <si>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GEOLOGÍA Y MINERÍA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</si>
  <si>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</si>
  <si>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</si>
  <si>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</si>
  <si>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</si>
  <si>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</si>
  <si>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</si>
  <si>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</si>
  <si>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</si>
  <si>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</si>
  <si>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</si>
  <si>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</si>
  <si>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</si>
  <si>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</si>
  <si>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</si>
  <si>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</si>
  <si>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</si>
  <si>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</si>
  <si>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</si>
  <si>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</si>
  <si>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</si>
  <si>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</si>
  <si>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</si>
  <si>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</si>
  <si>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</si>
  <si>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</si>
  <si>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</si>
  <si>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</si>
  <si>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</si>
  <si>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</si>
  <si>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</si>
  <si>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</si>
  <si>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</si>
  <si>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</si>
  <si>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Subsecretaria de Ciencia, Tecnología, Conocimiento e Innovación</t>
    </r>
  </si>
  <si>
    <r>
      <rPr>
        <sz val="10"/>
        <rFont val="Times New Roman"/>
      </rPr>
      <t>012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</si>
  <si>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</si>
  <si>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</si>
  <si>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</si>
  <si>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</si>
  <si>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</si>
  <si>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</si>
  <si>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</si>
  <si>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</si>
  <si>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</si>
  <si>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</si>
  <si>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</si>
  <si>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</si>
  <si>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</si>
  <si>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</si>
  <si>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</si>
  <si>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</si>
  <si>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</si>
  <si>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</si>
  <si>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</si>
  <si>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</si>
  <si>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</si>
  <si>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</si>
  <si>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</si>
  <si>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</si>
  <si>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</si>
  <si>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</si>
  <si>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</si>
  <si>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</si>
  <si>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</si>
  <si>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</si>
  <si>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</si>
  <si>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</si>
  <si>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</si>
  <si>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Propiedad Minera</t>
    </r>
  </si>
  <si>
    <r>
      <rPr>
        <sz val="10"/>
        <rFont val="Times New Roman"/>
      </rPr>
      <t>002</t>
    </r>
  </si>
  <si>
    <r>
      <rPr>
        <sz val="10"/>
        <rFont val="Times New Roman"/>
      </rPr>
      <t>Evaluación de Proyectos</t>
    </r>
  </si>
  <si>
    <r>
      <rPr>
        <sz val="10"/>
        <rFont val="Times New Roman"/>
      </rPr>
      <t>005</t>
    </r>
  </si>
  <si>
    <r>
      <rPr>
        <sz val="10"/>
        <rFont val="Times New Roman"/>
      </rPr>
      <t>Geología Aplicada</t>
    </r>
  </si>
  <si>
    <r>
      <rPr>
        <sz val="10"/>
        <rFont val="Times New Roman"/>
      </rPr>
      <t>006</t>
    </r>
  </si>
  <si>
    <r>
      <rPr>
        <sz val="10"/>
        <rFont val="Times New Roman"/>
      </rPr>
      <t>Laboratorio</t>
    </r>
  </si>
  <si>
    <r>
      <rPr>
        <sz val="10"/>
        <rFont val="Times New Roman"/>
      </rPr>
      <t>240</t>
    </r>
  </si>
  <si>
    <r>
      <rPr>
        <sz val="10"/>
        <rFont val="Times New Roman"/>
      </rPr>
      <t>Tramitación de Rezagos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</si>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</sst>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0" fillId="38" borderId="15" xfId="0" applyFill="1" applyBorder="1" applyAlignment="1" applyProtection="1">
      <alignment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5"/>
  <sheetViews>
    <sheetView tabSelected="1" topLeftCell="A24" workbookViewId="0">
      <selection activeCell="A49" sqref="A49:K4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20385066</v>
      </c>
      <c r="F12" s="12">
        <v>21768823</v>
      </c>
      <c r="G12" s="12">
        <v>13133364</v>
      </c>
      <c r="H12" s="12">
        <v>21241238</v>
      </c>
      <c r="I12" s="12">
        <v>20238047</v>
      </c>
      <c r="J12" s="12">
        <f>I12-H12</f>
        <v>-1003191</v>
      </c>
      <c r="K12" s="13">
        <f>(J12/H12)</f>
        <v>-4.7228461919215821E-2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639847</v>
      </c>
      <c r="F13" s="16">
        <v>639847</v>
      </c>
      <c r="G13" s="16">
        <v>228233</v>
      </c>
      <c r="H13" s="16">
        <v>666720</v>
      </c>
      <c r="I13" s="16">
        <v>10</v>
      </c>
      <c r="J13" s="16">
        <f>I13-H13</f>
        <v>-666710</v>
      </c>
      <c r="K13" s="17">
        <f>(J13/H13)</f>
        <v>-0.99998500119990397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639847</v>
      </c>
      <c r="F14" s="16">
        <v>639847</v>
      </c>
      <c r="G14" s="16">
        <v>228233</v>
      </c>
      <c r="H14" s="16">
        <v>666720</v>
      </c>
      <c r="I14" s="16">
        <v>10</v>
      </c>
      <c r="J14" s="16">
        <f>I14-H14</f>
        <v>-666710</v>
      </c>
      <c r="K14" s="17">
        <f>(J14/H14)</f>
        <v>-0.99998500119990397</v>
      </c>
      <c r="L14" s="1"/>
    </row>
    <row r="15" spans="1:12" ht="27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536337</v>
      </c>
      <c r="F15" s="16">
        <v>536337</v>
      </c>
      <c r="G15" s="16">
        <v>199809</v>
      </c>
      <c r="H15" s="16">
        <v>558863</v>
      </c>
      <c r="I15" s="16">
        <v>0</v>
      </c>
      <c r="J15" s="16">
        <f>I15-H15</f>
        <v>-558863</v>
      </c>
      <c r="K15" s="17">
        <f>(J15/H15)</f>
        <v>-1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44</v>
      </c>
      <c r="D16" s="15" t="s">
        <v>45</v>
      </c>
      <c r="E16" s="16">
        <v>103500</v>
      </c>
      <c r="F16" s="16">
        <v>103500</v>
      </c>
      <c r="G16" s="16">
        <v>10350</v>
      </c>
      <c r="H16" s="16">
        <v>107847</v>
      </c>
      <c r="I16" s="16">
        <v>0</v>
      </c>
      <c r="J16" s="16">
        <f>I16-H16</f>
        <v>-107847</v>
      </c>
      <c r="K16" s="17">
        <f>(J16/H16)</f>
        <v>-1</v>
      </c>
      <c r="L16" s="1"/>
    </row>
    <row r="17" spans="1:12" ht="15" customHeight="1" x14ac:dyDescent="0.25">
      <c r="A17" s="14" t="s">
        <v>36</v>
      </c>
      <c r="B17" s="14" t="s">
        <v>36</v>
      </c>
      <c r="C17" s="14" t="s">
        <v>46</v>
      </c>
      <c r="D17" s="15" t="s">
        <v>47</v>
      </c>
      <c r="E17" s="16">
        <v>10</v>
      </c>
      <c r="F17" s="16">
        <v>10</v>
      </c>
      <c r="G17" s="16">
        <v>18074</v>
      </c>
      <c r="H17" s="16">
        <v>10</v>
      </c>
      <c r="I17" s="16">
        <v>10</v>
      </c>
      <c r="J17" s="18"/>
      <c r="K17" s="17" t="s">
        <v>36</v>
      </c>
      <c r="L17" s="1"/>
    </row>
    <row r="18" spans="1:12" ht="15" customHeight="1" x14ac:dyDescent="0.25">
      <c r="A18" s="14" t="s">
        <v>48</v>
      </c>
      <c r="B18" s="14" t="s">
        <v>36</v>
      </c>
      <c r="C18" s="14" t="s">
        <v>36</v>
      </c>
      <c r="D18" s="15" t="s">
        <v>49</v>
      </c>
      <c r="E18" s="16">
        <v>1199143</v>
      </c>
      <c r="F18" s="16">
        <v>1199143</v>
      </c>
      <c r="G18" s="16">
        <v>2460516</v>
      </c>
      <c r="H18" s="16">
        <v>1249507</v>
      </c>
      <c r="I18" s="16">
        <v>1249507</v>
      </c>
      <c r="J18" s="18"/>
      <c r="K18" s="17" t="s">
        <v>36</v>
      </c>
      <c r="L18" s="1"/>
    </row>
    <row r="19" spans="1:12" ht="15" customHeight="1" x14ac:dyDescent="0.25">
      <c r="A19" s="14" t="s">
        <v>50</v>
      </c>
      <c r="B19" s="14" t="s">
        <v>36</v>
      </c>
      <c r="C19" s="14" t="s">
        <v>36</v>
      </c>
      <c r="D19" s="15" t="s">
        <v>51</v>
      </c>
      <c r="E19" s="16">
        <v>366918</v>
      </c>
      <c r="F19" s="16">
        <v>384892</v>
      </c>
      <c r="G19" s="16">
        <v>527545</v>
      </c>
      <c r="H19" s="16">
        <v>382329</v>
      </c>
      <c r="I19" s="16">
        <v>288073</v>
      </c>
      <c r="J19" s="16">
        <f>I19-H19</f>
        <v>-94256</v>
      </c>
      <c r="K19" s="17">
        <f>(J19/H19)</f>
        <v>-0.24653112894915113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52</v>
      </c>
      <c r="E20" s="16">
        <v>362250</v>
      </c>
      <c r="F20" s="16">
        <v>362250</v>
      </c>
      <c r="G20" s="16">
        <v>494309</v>
      </c>
      <c r="H20" s="16">
        <v>377465</v>
      </c>
      <c r="I20" s="16">
        <v>288063</v>
      </c>
      <c r="J20" s="16">
        <f>I20-H20</f>
        <v>-89402</v>
      </c>
      <c r="K20" s="17">
        <f>(J20/H20)</f>
        <v>-0.23684844952512155</v>
      </c>
      <c r="L20" s="1"/>
    </row>
    <row r="21" spans="1:12" ht="15" customHeight="1" x14ac:dyDescent="0.25">
      <c r="A21" s="14" t="s">
        <v>36</v>
      </c>
      <c r="B21" s="14" t="s">
        <v>40</v>
      </c>
      <c r="C21" s="14" t="s">
        <v>36</v>
      </c>
      <c r="D21" s="15" t="s">
        <v>53</v>
      </c>
      <c r="E21" s="16">
        <v>0</v>
      </c>
      <c r="F21" s="16">
        <v>0</v>
      </c>
      <c r="G21" s="16">
        <v>3591</v>
      </c>
      <c r="H21" s="16">
        <v>0</v>
      </c>
      <c r="I21" s="16">
        <v>0</v>
      </c>
      <c r="J21" s="18"/>
      <c r="K21" s="17" t="s">
        <v>36</v>
      </c>
      <c r="L21" s="1"/>
    </row>
    <row r="22" spans="1:12" ht="15" customHeight="1" x14ac:dyDescent="0.25">
      <c r="A22" s="14" t="s">
        <v>36</v>
      </c>
      <c r="B22" s="14" t="s">
        <v>54</v>
      </c>
      <c r="C22" s="14" t="s">
        <v>36</v>
      </c>
      <c r="D22" s="15" t="s">
        <v>55</v>
      </c>
      <c r="E22" s="16">
        <v>4668</v>
      </c>
      <c r="F22" s="16">
        <v>22642</v>
      </c>
      <c r="G22" s="16">
        <v>29645</v>
      </c>
      <c r="H22" s="16">
        <v>4864</v>
      </c>
      <c r="I22" s="16">
        <v>10</v>
      </c>
      <c r="J22" s="16">
        <f t="shared" ref="J22:J28" si="0">I22-H22</f>
        <v>-4854</v>
      </c>
      <c r="K22" s="17">
        <f t="shared" ref="K22:K28" si="1">(J22/H22)</f>
        <v>-0.99794407894736847</v>
      </c>
      <c r="L22" s="1"/>
    </row>
    <row r="23" spans="1:12" ht="15" customHeight="1" x14ac:dyDescent="0.25">
      <c r="A23" s="14" t="s">
        <v>56</v>
      </c>
      <c r="B23" s="14" t="s">
        <v>36</v>
      </c>
      <c r="C23" s="14" t="s">
        <v>36</v>
      </c>
      <c r="D23" s="15" t="s">
        <v>57</v>
      </c>
      <c r="E23" s="16">
        <v>18143957</v>
      </c>
      <c r="F23" s="16">
        <v>18873865</v>
      </c>
      <c r="G23" s="16">
        <v>9784576</v>
      </c>
      <c r="H23" s="16">
        <v>18906003</v>
      </c>
      <c r="I23" s="16">
        <v>18700447</v>
      </c>
      <c r="J23" s="16">
        <f t="shared" si="0"/>
        <v>-205556</v>
      </c>
      <c r="K23" s="17">
        <f t="shared" si="1"/>
        <v>-1.0872525514779617E-2</v>
      </c>
      <c r="L23" s="1"/>
    </row>
    <row r="24" spans="1:12" ht="15" customHeight="1" x14ac:dyDescent="0.25">
      <c r="A24" s="14" t="s">
        <v>36</v>
      </c>
      <c r="B24" s="14" t="s">
        <v>14</v>
      </c>
      <c r="C24" s="14" t="s">
        <v>36</v>
      </c>
      <c r="D24" s="15" t="s">
        <v>58</v>
      </c>
      <c r="E24" s="16">
        <v>18143957</v>
      </c>
      <c r="F24" s="16">
        <v>18873865</v>
      </c>
      <c r="G24" s="16">
        <v>9784576</v>
      </c>
      <c r="H24" s="16">
        <v>18906003</v>
      </c>
      <c r="I24" s="16">
        <v>18700447</v>
      </c>
      <c r="J24" s="16">
        <f t="shared" si="0"/>
        <v>-205556</v>
      </c>
      <c r="K24" s="17">
        <f t="shared" si="1"/>
        <v>-1.0872525514779617E-2</v>
      </c>
      <c r="L24" s="1"/>
    </row>
    <row r="25" spans="1:12" ht="15" customHeight="1" x14ac:dyDescent="0.25">
      <c r="A25" s="14" t="s">
        <v>59</v>
      </c>
      <c r="B25" s="14" t="s">
        <v>36</v>
      </c>
      <c r="C25" s="14" t="s">
        <v>36</v>
      </c>
      <c r="D25" s="15" t="s">
        <v>60</v>
      </c>
      <c r="E25" s="16">
        <v>32603</v>
      </c>
      <c r="F25" s="16">
        <v>32603</v>
      </c>
      <c r="G25" s="16">
        <v>32640</v>
      </c>
      <c r="H25" s="16">
        <v>33972</v>
      </c>
      <c r="I25" s="16">
        <v>0</v>
      </c>
      <c r="J25" s="16">
        <f t="shared" si="0"/>
        <v>-33972</v>
      </c>
      <c r="K25" s="17">
        <f t="shared" si="1"/>
        <v>-1</v>
      </c>
      <c r="L25" s="1"/>
    </row>
    <row r="26" spans="1:12" ht="15" customHeight="1" x14ac:dyDescent="0.25">
      <c r="A26" s="14" t="s">
        <v>36</v>
      </c>
      <c r="B26" s="14" t="s">
        <v>11</v>
      </c>
      <c r="C26" s="14" t="s">
        <v>36</v>
      </c>
      <c r="D26" s="15" t="s">
        <v>61</v>
      </c>
      <c r="E26" s="16">
        <v>32603</v>
      </c>
      <c r="F26" s="16">
        <v>32603</v>
      </c>
      <c r="G26" s="16">
        <v>32640</v>
      </c>
      <c r="H26" s="16">
        <v>33972</v>
      </c>
      <c r="I26" s="16">
        <v>0</v>
      </c>
      <c r="J26" s="16">
        <f t="shared" si="0"/>
        <v>-33972</v>
      </c>
      <c r="K26" s="17">
        <f t="shared" si="1"/>
        <v>-1</v>
      </c>
      <c r="L26" s="1"/>
    </row>
    <row r="27" spans="1:12" ht="15" customHeight="1" x14ac:dyDescent="0.25">
      <c r="A27" s="14" t="s">
        <v>62</v>
      </c>
      <c r="B27" s="14" t="s">
        <v>36</v>
      </c>
      <c r="C27" s="14" t="s">
        <v>36</v>
      </c>
      <c r="D27" s="15" t="s">
        <v>63</v>
      </c>
      <c r="E27" s="16">
        <v>2588</v>
      </c>
      <c r="F27" s="16">
        <v>2588</v>
      </c>
      <c r="G27" s="16">
        <v>99854</v>
      </c>
      <c r="H27" s="16">
        <v>2697</v>
      </c>
      <c r="I27" s="16">
        <v>0</v>
      </c>
      <c r="J27" s="16">
        <f t="shared" si="0"/>
        <v>-2697</v>
      </c>
      <c r="K27" s="17">
        <f t="shared" si="1"/>
        <v>-1</v>
      </c>
      <c r="L27" s="1"/>
    </row>
    <row r="28" spans="1:12" ht="15" customHeight="1" x14ac:dyDescent="0.25">
      <c r="A28" s="14" t="s">
        <v>36</v>
      </c>
      <c r="B28" s="14" t="s">
        <v>59</v>
      </c>
      <c r="C28" s="14" t="s">
        <v>36</v>
      </c>
      <c r="D28" s="15" t="s">
        <v>64</v>
      </c>
      <c r="E28" s="16">
        <v>2588</v>
      </c>
      <c r="F28" s="16">
        <v>2588</v>
      </c>
      <c r="G28" s="16">
        <v>99854</v>
      </c>
      <c r="H28" s="16">
        <v>2697</v>
      </c>
      <c r="I28" s="16">
        <v>0</v>
      </c>
      <c r="J28" s="16">
        <f t="shared" si="0"/>
        <v>-2697</v>
      </c>
      <c r="K28" s="17">
        <f t="shared" si="1"/>
        <v>-1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10</v>
      </c>
      <c r="F29" s="16">
        <v>635885</v>
      </c>
      <c r="G29" s="16">
        <v>0</v>
      </c>
      <c r="H29" s="16">
        <v>10</v>
      </c>
      <c r="I29" s="16">
        <v>10</v>
      </c>
      <c r="J29" s="18"/>
      <c r="K29" s="17" t="s">
        <v>36</v>
      </c>
      <c r="L29" s="1"/>
    </row>
    <row r="30" spans="1:12" ht="15" customHeight="1" x14ac:dyDescent="0.25">
      <c r="A30" s="10" t="s">
        <v>36</v>
      </c>
      <c r="B30" s="10" t="s">
        <v>36</v>
      </c>
      <c r="C30" s="10" t="s">
        <v>36</v>
      </c>
      <c r="D30" s="11" t="s">
        <v>67</v>
      </c>
      <c r="E30" s="12">
        <v>20385066</v>
      </c>
      <c r="F30" s="12">
        <v>21768823</v>
      </c>
      <c r="G30" s="12">
        <v>13435006</v>
      </c>
      <c r="H30" s="12">
        <v>21241238</v>
      </c>
      <c r="I30" s="12">
        <v>20238047</v>
      </c>
      <c r="J30" s="12">
        <f>I30-H30</f>
        <v>-1003191</v>
      </c>
      <c r="K30" s="13">
        <f>(J30/H30)</f>
        <v>-4.7228461919215821E-2</v>
      </c>
      <c r="L30" s="1"/>
    </row>
    <row r="31" spans="1:12" ht="15" customHeight="1" x14ac:dyDescent="0.25">
      <c r="A31" s="14" t="s">
        <v>68</v>
      </c>
      <c r="B31" s="14" t="s">
        <v>36</v>
      </c>
      <c r="C31" s="14" t="s">
        <v>36</v>
      </c>
      <c r="D31" s="15" t="s">
        <v>69</v>
      </c>
      <c r="E31" s="16">
        <v>14455502</v>
      </c>
      <c r="F31" s="16">
        <v>6456634</v>
      </c>
      <c r="G31" s="16">
        <v>4163763</v>
      </c>
      <c r="H31" s="16">
        <v>15062633</v>
      </c>
      <c r="I31" s="16">
        <v>14408524</v>
      </c>
      <c r="J31" s="16">
        <f>I31-H31</f>
        <v>-654109</v>
      </c>
      <c r="K31" s="17">
        <f>(J31/H31)</f>
        <v>-4.3425940205805987E-2</v>
      </c>
      <c r="L31" s="1"/>
    </row>
    <row r="32" spans="1:12" ht="15" customHeight="1" x14ac:dyDescent="0.25">
      <c r="A32" s="14" t="s">
        <v>70</v>
      </c>
      <c r="B32" s="14" t="s">
        <v>36</v>
      </c>
      <c r="C32" s="14" t="s">
        <v>36</v>
      </c>
      <c r="D32" s="15" t="s">
        <v>71</v>
      </c>
      <c r="E32" s="16">
        <v>4326839</v>
      </c>
      <c r="F32" s="16">
        <v>2545974</v>
      </c>
      <c r="G32" s="16">
        <v>1154645</v>
      </c>
      <c r="H32" s="16">
        <v>4508566</v>
      </c>
      <c r="I32" s="16">
        <v>4874833</v>
      </c>
      <c r="J32" s="16">
        <f>I32-H32</f>
        <v>366267</v>
      </c>
      <c r="K32" s="17">
        <f>(J32/H32)</f>
        <v>8.1238025571767167E-2</v>
      </c>
      <c r="L32" s="1"/>
    </row>
    <row r="33" spans="1:12" ht="15" customHeight="1" x14ac:dyDescent="0.25">
      <c r="A33" s="14" t="s">
        <v>72</v>
      </c>
      <c r="B33" s="14" t="s">
        <v>36</v>
      </c>
      <c r="C33" s="14" t="s">
        <v>36</v>
      </c>
      <c r="D33" s="15" t="s">
        <v>73</v>
      </c>
      <c r="E33" s="16">
        <v>10</v>
      </c>
      <c r="F33" s="16">
        <v>34592</v>
      </c>
      <c r="G33" s="16">
        <v>34591</v>
      </c>
      <c r="H33" s="16">
        <v>10</v>
      </c>
      <c r="I33" s="16">
        <v>10</v>
      </c>
      <c r="J33" s="18"/>
      <c r="K33" s="17" t="s">
        <v>36</v>
      </c>
      <c r="L33" s="1"/>
    </row>
    <row r="34" spans="1:12" ht="15" customHeight="1" x14ac:dyDescent="0.25">
      <c r="A34" s="14" t="s">
        <v>36</v>
      </c>
      <c r="B34" s="14" t="s">
        <v>11</v>
      </c>
      <c r="C34" s="14" t="s">
        <v>36</v>
      </c>
      <c r="D34" s="15" t="s">
        <v>74</v>
      </c>
      <c r="E34" s="16">
        <v>10</v>
      </c>
      <c r="F34" s="16">
        <v>34592</v>
      </c>
      <c r="G34" s="16">
        <v>34591</v>
      </c>
      <c r="H34" s="16">
        <v>10</v>
      </c>
      <c r="I34" s="16">
        <v>10</v>
      </c>
      <c r="J34" s="18"/>
      <c r="K34" s="17" t="s">
        <v>36</v>
      </c>
      <c r="L34" s="1"/>
    </row>
    <row r="35" spans="1:12" ht="15" customHeight="1" x14ac:dyDescent="0.25">
      <c r="A35" s="14" t="s">
        <v>75</v>
      </c>
      <c r="B35" s="14" t="s">
        <v>36</v>
      </c>
      <c r="C35" s="14" t="s">
        <v>36</v>
      </c>
      <c r="D35" s="15" t="s">
        <v>39</v>
      </c>
      <c r="E35" s="16">
        <v>0</v>
      </c>
      <c r="F35" s="16">
        <v>10658291</v>
      </c>
      <c r="G35" s="16">
        <v>6039871</v>
      </c>
      <c r="H35" s="16">
        <v>0</v>
      </c>
      <c r="I35" s="16">
        <v>0</v>
      </c>
      <c r="J35" s="18"/>
      <c r="K35" s="17" t="s">
        <v>36</v>
      </c>
      <c r="L35" s="1"/>
    </row>
    <row r="36" spans="1:12" ht="15" customHeight="1" x14ac:dyDescent="0.25">
      <c r="A36" s="14" t="s">
        <v>36</v>
      </c>
      <c r="B36" s="14" t="s">
        <v>11</v>
      </c>
      <c r="C36" s="14" t="s">
        <v>36</v>
      </c>
      <c r="D36" s="15" t="s">
        <v>76</v>
      </c>
      <c r="E36" s="16">
        <v>0</v>
      </c>
      <c r="F36" s="16">
        <v>10658291</v>
      </c>
      <c r="G36" s="16">
        <v>6039871</v>
      </c>
      <c r="H36" s="16">
        <v>0</v>
      </c>
      <c r="I36" s="16">
        <v>0</v>
      </c>
      <c r="J36" s="18"/>
      <c r="K36" s="17" t="s">
        <v>36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77</v>
      </c>
      <c r="D37" s="15" t="s">
        <v>78</v>
      </c>
      <c r="E37" s="16">
        <v>0</v>
      </c>
      <c r="F37" s="16">
        <v>3407737</v>
      </c>
      <c r="G37" s="16">
        <v>1841743</v>
      </c>
      <c r="H37" s="16">
        <v>0</v>
      </c>
      <c r="I37" s="16">
        <v>0</v>
      </c>
      <c r="J37" s="18"/>
      <c r="K37" s="17" t="s">
        <v>36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79</v>
      </c>
      <c r="D38" s="15" t="s">
        <v>80</v>
      </c>
      <c r="E38" s="16">
        <v>0</v>
      </c>
      <c r="F38" s="16">
        <v>3192728</v>
      </c>
      <c r="G38" s="16">
        <v>1829091</v>
      </c>
      <c r="H38" s="16">
        <v>0</v>
      </c>
      <c r="I38" s="16">
        <v>0</v>
      </c>
      <c r="J38" s="18"/>
      <c r="K38" s="17" t="s">
        <v>36</v>
      </c>
      <c r="L38" s="1"/>
    </row>
    <row r="39" spans="1:12" ht="15" customHeight="1" x14ac:dyDescent="0.25">
      <c r="A39" s="14" t="s">
        <v>36</v>
      </c>
      <c r="B39" s="14" t="s">
        <v>36</v>
      </c>
      <c r="C39" s="14" t="s">
        <v>81</v>
      </c>
      <c r="D39" s="15" t="s">
        <v>82</v>
      </c>
      <c r="E39" s="16">
        <v>0</v>
      </c>
      <c r="F39" s="16">
        <v>2275766</v>
      </c>
      <c r="G39" s="16">
        <v>1360399</v>
      </c>
      <c r="H39" s="16">
        <v>0</v>
      </c>
      <c r="I39" s="16">
        <v>0</v>
      </c>
      <c r="J39" s="18"/>
      <c r="K39" s="17" t="s">
        <v>36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83</v>
      </c>
      <c r="D40" s="15" t="s">
        <v>84</v>
      </c>
      <c r="E40" s="16">
        <v>0</v>
      </c>
      <c r="F40" s="16">
        <v>1541260</v>
      </c>
      <c r="G40" s="16">
        <v>930538</v>
      </c>
      <c r="H40" s="16">
        <v>0</v>
      </c>
      <c r="I40" s="16">
        <v>0</v>
      </c>
      <c r="J40" s="18"/>
      <c r="K40" s="17" t="s">
        <v>36</v>
      </c>
      <c r="L40" s="1"/>
    </row>
    <row r="41" spans="1:12" ht="15" customHeight="1" x14ac:dyDescent="0.25">
      <c r="A41" s="14" t="s">
        <v>36</v>
      </c>
      <c r="B41" s="14" t="s">
        <v>36</v>
      </c>
      <c r="C41" s="14" t="s">
        <v>85</v>
      </c>
      <c r="D41" s="15" t="s">
        <v>86</v>
      </c>
      <c r="E41" s="16">
        <v>0</v>
      </c>
      <c r="F41" s="16">
        <v>240800</v>
      </c>
      <c r="G41" s="16">
        <v>78100</v>
      </c>
      <c r="H41" s="16">
        <v>0</v>
      </c>
      <c r="I41" s="16">
        <v>0</v>
      </c>
      <c r="J41" s="18"/>
      <c r="K41" s="17" t="s">
        <v>36</v>
      </c>
      <c r="L41" s="1"/>
    </row>
    <row r="42" spans="1:12" ht="15" customHeight="1" x14ac:dyDescent="0.25">
      <c r="A42" s="14" t="s">
        <v>87</v>
      </c>
      <c r="B42" s="14" t="s">
        <v>36</v>
      </c>
      <c r="C42" s="14" t="s">
        <v>36</v>
      </c>
      <c r="D42" s="15" t="s">
        <v>88</v>
      </c>
      <c r="E42" s="16">
        <v>362260</v>
      </c>
      <c r="F42" s="16">
        <v>362260</v>
      </c>
      <c r="G42" s="16">
        <v>362260</v>
      </c>
      <c r="H42" s="16">
        <v>377475</v>
      </c>
      <c r="I42" s="16">
        <v>20</v>
      </c>
      <c r="J42" s="16">
        <f t="shared" ref="J42:J47" si="2">I42-H42</f>
        <v>-377455</v>
      </c>
      <c r="K42" s="17">
        <f>(J42/H42)</f>
        <v>-0.9999470163586992</v>
      </c>
      <c r="L42" s="1"/>
    </row>
    <row r="43" spans="1:12" ht="15" customHeight="1" x14ac:dyDescent="0.25">
      <c r="A43" s="14" t="s">
        <v>36</v>
      </c>
      <c r="B43" s="14" t="s">
        <v>54</v>
      </c>
      <c r="C43" s="14" t="s">
        <v>36</v>
      </c>
      <c r="D43" s="15" t="s">
        <v>89</v>
      </c>
      <c r="E43" s="16">
        <v>362260</v>
      </c>
      <c r="F43" s="16">
        <v>362260</v>
      </c>
      <c r="G43" s="16">
        <v>362260</v>
      </c>
      <c r="H43" s="16">
        <v>377475</v>
      </c>
      <c r="I43" s="16">
        <v>20</v>
      </c>
      <c r="J43" s="16">
        <f t="shared" si="2"/>
        <v>-377455</v>
      </c>
      <c r="K43" s="17">
        <f>(J43/H43)</f>
        <v>-0.9999470163586992</v>
      </c>
      <c r="L43" s="1"/>
    </row>
    <row r="44" spans="1:12" ht="15" customHeight="1" x14ac:dyDescent="0.25">
      <c r="A44" s="14" t="s">
        <v>90</v>
      </c>
      <c r="B44" s="14" t="s">
        <v>36</v>
      </c>
      <c r="C44" s="14" t="s">
        <v>36</v>
      </c>
      <c r="D44" s="15" t="s">
        <v>91</v>
      </c>
      <c r="E44" s="16">
        <v>1240445</v>
      </c>
      <c r="F44" s="16">
        <v>420839</v>
      </c>
      <c r="G44" s="16">
        <v>389665</v>
      </c>
      <c r="H44" s="16">
        <v>1292544</v>
      </c>
      <c r="I44" s="16">
        <v>954650</v>
      </c>
      <c r="J44" s="16">
        <f t="shared" si="2"/>
        <v>-337894</v>
      </c>
      <c r="K44" s="17">
        <f>(J44/H44)</f>
        <v>-0.26141779312735197</v>
      </c>
      <c r="L44" s="1"/>
    </row>
    <row r="45" spans="1:12" ht="15" customHeight="1" x14ac:dyDescent="0.25">
      <c r="A45" s="14" t="s">
        <v>36</v>
      </c>
      <c r="B45" s="14" t="s">
        <v>38</v>
      </c>
      <c r="C45" s="14" t="s">
        <v>36</v>
      </c>
      <c r="D45" s="15" t="s">
        <v>92</v>
      </c>
      <c r="E45" s="16">
        <v>0</v>
      </c>
      <c r="F45" s="16">
        <v>0</v>
      </c>
      <c r="G45" s="16">
        <v>0</v>
      </c>
      <c r="H45" s="16">
        <v>0</v>
      </c>
      <c r="I45" s="16">
        <v>57421</v>
      </c>
      <c r="J45" s="16">
        <f t="shared" si="2"/>
        <v>57421</v>
      </c>
      <c r="K45" s="17" t="s">
        <v>36</v>
      </c>
      <c r="L45" s="1"/>
    </row>
    <row r="46" spans="1:12" ht="15" customHeight="1" x14ac:dyDescent="0.25">
      <c r="A46" s="14" t="s">
        <v>36</v>
      </c>
      <c r="B46" s="14" t="s">
        <v>93</v>
      </c>
      <c r="C46" s="14" t="s">
        <v>36</v>
      </c>
      <c r="D46" s="15" t="s">
        <v>94</v>
      </c>
      <c r="E46" s="16">
        <v>0</v>
      </c>
      <c r="F46" s="16">
        <v>0</v>
      </c>
      <c r="G46" s="16">
        <v>0</v>
      </c>
      <c r="H46" s="16">
        <v>0</v>
      </c>
      <c r="I46" s="16">
        <v>57735</v>
      </c>
      <c r="J46" s="16">
        <f t="shared" si="2"/>
        <v>57735</v>
      </c>
      <c r="K46" s="17" t="s">
        <v>36</v>
      </c>
      <c r="L46" s="1"/>
    </row>
    <row r="47" spans="1:12" ht="15" customHeight="1" x14ac:dyDescent="0.25">
      <c r="A47" s="14" t="s">
        <v>36</v>
      </c>
      <c r="B47" s="14" t="s">
        <v>48</v>
      </c>
      <c r="C47" s="14" t="s">
        <v>36</v>
      </c>
      <c r="D47" s="15" t="s">
        <v>95</v>
      </c>
      <c r="E47" s="16">
        <v>1240445</v>
      </c>
      <c r="F47" s="16">
        <v>420839</v>
      </c>
      <c r="G47" s="16">
        <v>389665</v>
      </c>
      <c r="H47" s="16">
        <v>1292544</v>
      </c>
      <c r="I47" s="16">
        <v>839494</v>
      </c>
      <c r="J47" s="16">
        <f t="shared" si="2"/>
        <v>-453050</v>
      </c>
      <c r="K47" s="17">
        <f>(J47/H47)</f>
        <v>-0.35051031144781147</v>
      </c>
      <c r="L47" s="1"/>
    </row>
    <row r="48" spans="1:12" ht="15" customHeight="1" x14ac:dyDescent="0.25">
      <c r="A48" s="14" t="s">
        <v>96</v>
      </c>
      <c r="B48" s="14" t="s">
        <v>36</v>
      </c>
      <c r="C48" s="14" t="s">
        <v>36</v>
      </c>
      <c r="D48" s="15" t="s">
        <v>97</v>
      </c>
      <c r="E48" s="16">
        <v>10</v>
      </c>
      <c r="F48" s="16">
        <v>1290233</v>
      </c>
      <c r="G48" s="16">
        <v>1290211</v>
      </c>
      <c r="H48" s="16">
        <v>10</v>
      </c>
      <c r="I48" s="16">
        <v>10</v>
      </c>
      <c r="J48" s="18"/>
      <c r="K48" s="17" t="s">
        <v>36</v>
      </c>
      <c r="L48" s="1"/>
    </row>
    <row r="49" spans="1:12" ht="15" customHeight="1" x14ac:dyDescent="0.25">
      <c r="A49" s="47" t="s">
        <v>36</v>
      </c>
      <c r="B49" s="47" t="s">
        <v>48</v>
      </c>
      <c r="C49" s="47" t="s">
        <v>36</v>
      </c>
      <c r="D49" s="48" t="s">
        <v>98</v>
      </c>
      <c r="E49" s="49">
        <v>10</v>
      </c>
      <c r="F49" s="49">
        <v>1290233</v>
      </c>
      <c r="G49" s="49">
        <v>1290211</v>
      </c>
      <c r="H49" s="49">
        <v>10</v>
      </c>
      <c r="I49" s="49">
        <v>10</v>
      </c>
      <c r="J49" s="50"/>
      <c r="K49" s="51" t="s">
        <v>36</v>
      </c>
      <c r="L49" s="1"/>
    </row>
    <row r="50" spans="1:12" ht="15" hidden="1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1"/>
    </row>
    <row r="51" spans="1:12" ht="15" hidden="1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"/>
    </row>
    <row r="52" spans="1:12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24" t="s">
        <v>99</v>
      </c>
      <c r="B53" s="25"/>
      <c r="C53" s="25"/>
      <c r="D53" s="25"/>
      <c r="E53" s="20">
        <v>20022796</v>
      </c>
      <c r="F53" s="20">
        <v>20116330</v>
      </c>
      <c r="G53" s="20">
        <v>11782535</v>
      </c>
      <c r="H53" s="20">
        <v>20863753</v>
      </c>
      <c r="I53" s="20">
        <v>20238017</v>
      </c>
      <c r="J53" s="20">
        <v>-625736</v>
      </c>
      <c r="K53" s="21">
        <v>-2.999153603860245E-2</v>
      </c>
      <c r="L53" s="1"/>
    </row>
    <row r="54" spans="1:12" ht="15" customHeight="1" x14ac:dyDescent="0.25">
      <c r="A54" s="26" t="s">
        <v>100</v>
      </c>
      <c r="B54" s="27"/>
      <c r="C54" s="27"/>
      <c r="D54" s="27"/>
      <c r="E54" s="27"/>
      <c r="F54" s="27"/>
      <c r="G54" s="27"/>
      <c r="H54" s="27"/>
      <c r="I54" s="27"/>
      <c r="J54" s="1"/>
      <c r="K54" s="1"/>
      <c r="L54" s="1"/>
    </row>
    <row r="55" spans="1:12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3:D53"/>
    <mergeCell ref="A54:I54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59055118110236227" right="0.39370078740157483" top="0.39370078740157483" bottom="0.39370078740157483" header="0" footer="0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2024-09-26T20:30:45Z</dcterms:modified>
</cp:coreProperties>
</file>