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8818E02F-D368-4804-B6BC-30DA6D1ED8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analitico'!$A$1:$L$57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J39" i="1"/>
  <c r="J38" i="1"/>
  <c r="J37" i="1"/>
  <c r="K37" i="1" s="1"/>
  <c r="J36" i="1"/>
  <c r="K36" i="1" s="1"/>
  <c r="J35" i="1"/>
  <c r="K35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<sst xmlns="http://schemas.openxmlformats.org/spreadsheetml/2006/main" count="217" uniqueCount="105">
  <si>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</si>
  <si>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</si>
  <si>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</si>
  <si>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</si>
  <si>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</si>
  <si>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EDUCACIÓN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</si>
  <si>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</si>
  <si>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09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</si>
  <si>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</si>
  <si>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 EDUCACIÓN SUPERIOR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</si>
  <si>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</si>
  <si>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90</t>
    </r>
  </si>
  <si>
    <r>
      <rPr>
        <sz val="10"/>
        <rFont val="Times New Roman"/>
      </rPr>
      <t>Programa:</t>
    </r>
  </si>
  <si>
    <r>
      <rPr>
        <sz val="10"/>
        <rFont val="Times New Roman"/>
      </rPr>
      <t>EDUCACIÓN SUPERIOR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</si>
  <si>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</si>
  <si>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03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</si>
  <si>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</si>
  <si>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</si>
  <si>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</si>
  <si>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</si>
  <si>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</si>
  <si>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</si>
  <si>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</si>
  <si>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</si>
  <si>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</si>
  <si>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</si>
  <si>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</si>
  <si>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</si>
  <si>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</si>
  <si>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</si>
  <si>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</si>
  <si>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</si>
  <si>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</si>
  <si>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</si>
  <si>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</si>
  <si>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</si>
  <si>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</si>
  <si>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</si>
  <si>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</si>
  <si>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APORTE FISCAL</t>
    </r>
  </si>
  <si>
    <r>
      <rPr>
        <sz val="10"/>
        <rFont val="Times New Roman"/>
      </rPr>
      <t>01</t>
    </r>
  </si>
  <si>
    <r>
      <rPr>
        <sz val="10"/>
        <rFont val="Times New Roman"/>
      </rPr>
      <t>Libre</t>
    </r>
  </si>
  <si>
    <r>
      <rPr>
        <sz val="10"/>
        <rFont val="Times New Roman"/>
      </rPr>
      <t>02</t>
    </r>
  </si>
  <si>
    <r>
      <rPr>
        <sz val="10"/>
        <rFont val="Times New Roman"/>
      </rPr>
      <t>Servicio de la Deuda Interna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</si>
  <si>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</si>
  <si>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</si>
  <si>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04</t>
    </r>
  </si>
  <si>
    <r>
      <rPr>
        <sz val="10"/>
        <rFont val="Times New Roman"/>
      </rPr>
      <t>De Fomento</t>
    </r>
  </si>
  <si>
    <r>
      <rPr>
        <sz val="10"/>
        <rFont val="Times New Roman"/>
      </rPr>
      <t>001</t>
    </r>
  </si>
  <si>
    <r>
      <rPr>
        <sz val="10"/>
        <rFont val="Times New Roman"/>
      </rPr>
      <t>Créditos de Educación Superior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</si>
  <si>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</si>
  <si>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</si>
  <si>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</si>
  <si>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24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</si>
  <si>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</si>
  <si>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</si>
  <si>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196</t>
    </r>
  </si>
  <si>
    <r>
      <rPr>
        <sz val="10"/>
        <rFont val="Times New Roman"/>
      </rPr>
      <t>Aporte Artículo 2° DFL (Ed) N°4, de 1981</t>
    </r>
  </si>
  <si>
    <r>
      <rPr>
        <sz val="10"/>
        <rFont val="Times New Roman"/>
      </rPr>
      <t>204</t>
    </r>
  </si>
  <si>
    <r>
      <rPr>
        <sz val="10"/>
        <rFont val="Times New Roman"/>
      </rPr>
      <t>Pasantías Técnicos Nivel Superior</t>
    </r>
  </si>
  <si>
    <r>
      <rPr>
        <sz val="10"/>
        <rFont val="Times New Roman"/>
      </rPr>
      <t>213</t>
    </r>
  </si>
  <si>
    <r>
      <rPr>
        <sz val="10"/>
        <rFont val="Times New Roman"/>
      </rPr>
      <t>Educación Superior Regional</t>
    </r>
  </si>
  <si>
    <r>
      <rPr>
        <sz val="10"/>
        <rFont val="Times New Roman"/>
      </rPr>
      <t>218</t>
    </r>
  </si>
  <si>
    <r>
      <rPr>
        <sz val="10"/>
        <rFont val="Times New Roman"/>
      </rPr>
      <t>Basal por Desempeño Universidades Art. 1° DFL. (Ed.) N° 4 de 1981</t>
    </r>
  </si>
  <si>
    <r>
      <rPr>
        <sz val="10"/>
        <rFont val="Times New Roman"/>
      </rPr>
      <t>802</t>
    </r>
  </si>
  <si>
    <r>
      <rPr>
        <sz val="10"/>
        <rFont val="Times New Roman"/>
      </rPr>
      <t>Fondo de Desarrollo Institucional</t>
    </r>
  </si>
  <si>
    <r>
      <rPr>
        <sz val="10"/>
        <rFont val="Times New Roman"/>
      </rPr>
      <t>805</t>
    </r>
  </si>
  <si>
    <r>
      <rPr>
        <sz val="10"/>
        <rFont val="Times New Roman"/>
      </rPr>
      <t>Aplicación Ley N° 20.634</t>
    </r>
  </si>
  <si>
    <r>
      <rPr>
        <sz val="10"/>
        <rFont val="Times New Roman"/>
      </rPr>
      <t>853</t>
    </r>
  </si>
  <si>
    <r>
      <rPr>
        <sz val="10"/>
        <rFont val="Times New Roman"/>
      </rPr>
      <t>Aporte para Fomento de Investigación</t>
    </r>
  </si>
  <si>
    <r>
      <rPr>
        <sz val="10"/>
        <rFont val="Times New Roman"/>
      </rPr>
      <t>860</t>
    </r>
  </si>
  <si>
    <r>
      <rPr>
        <sz val="10"/>
        <rFont val="Times New Roman"/>
      </rPr>
      <t>Fortalecimiento Formación Técnico Profesional Educación Superior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</si>
  <si>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</si>
  <si>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A Corfo - IP y CFT 2030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</si>
  <si>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</si>
  <si>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052</t>
    </r>
  </si>
  <si>
    <r>
      <rPr>
        <sz val="10"/>
        <rFont val="Times New Roman"/>
      </rPr>
      <t>Programa de Acceso a la Educación Superior</t>
    </r>
  </si>
  <si>
    <r>
      <rPr>
        <sz val="10"/>
        <rFont val="Times New Roman"/>
      </rPr>
      <t>198</t>
    </r>
  </si>
  <si>
    <r>
      <rPr>
        <sz val="10"/>
        <rFont val="Times New Roman"/>
      </rPr>
      <t>Financiamiento Institucional para la Gratuidad-Universidades</t>
    </r>
  </si>
  <si>
    <r>
      <rPr>
        <sz val="10"/>
        <rFont val="Times New Roman"/>
      </rPr>
      <t>199</t>
    </r>
  </si>
  <si>
    <r>
      <rPr>
        <sz val="10"/>
        <rFont val="Times New Roman"/>
      </rPr>
      <t>Financiamiento Institucional para la Gratuidad-Institutos Profesionales y Centros de Formación Técnica</t>
    </r>
  </si>
  <si>
    <r>
      <rPr>
        <sz val="10"/>
        <rFont val="Times New Roman"/>
      </rPr>
      <t>200</t>
    </r>
  </si>
  <si>
    <r>
      <rPr>
        <sz val="10"/>
        <rFont val="Times New Roman"/>
      </rPr>
      <t>Becas Educación Superior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</si>
  <si>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</si>
  <si>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30</t>
    </r>
  </si>
  <si>
    <r>
      <rPr>
        <sz val="10"/>
        <rFont val="Times New Roman"/>
      </rPr>
      <t>ADQUISICIÓN DE ACTIVOS FINANCIEROS</t>
    </r>
  </si>
  <si>
    <r>
      <rPr>
        <sz val="10"/>
        <rFont val="Times New Roman"/>
      </rPr>
      <t>Compra de Títulos y Valores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</si>
  <si>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</si>
  <si>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</si>
  <si>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036</t>
    </r>
  </si>
  <si>
    <r>
      <rPr>
        <sz val="10"/>
        <rFont val="Times New Roman"/>
      </rPr>
      <t>Aplicación Letra a) Art.71 bis de la Ley N° 18.591</t>
    </r>
  </si>
  <si>
    <r>
      <rPr>
        <sz val="10"/>
        <rFont val="Times New Roman"/>
      </rPr>
      <t>401</t>
    </r>
  </si>
  <si>
    <r>
      <rPr>
        <sz val="10"/>
        <rFont val="Times New Roman"/>
      </rPr>
      <t>Fondo de Desarrollo Institucional - Infraestructura</t>
    </r>
  </si>
  <si>
    <r>
      <rPr>
        <sz val="10"/>
        <rFont val="Times New Roman"/>
      </rPr>
      <t>404</t>
    </r>
  </si>
  <si>
    <r>
      <rPr>
        <sz val="10"/>
        <rFont val="Times New Roman"/>
      </rPr>
      <t>409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</si>
  <si>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</si>
  <si>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</si>
  <si>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Amortización Deuda Interna</t>
    </r>
  </si>
  <si>
    <r>
      <rPr>
        <sz val="10"/>
        <rFont val="Times New Roman"/>
      </rPr>
      <t>Intereses Deuda Interna</t>
    </r>
  </si>
  <si>
    <r>
      <rPr>
        <sz val="10"/>
        <rFont val="Times New Roman"/>
      </rPr>
      <t>07</t>
    </r>
  </si>
  <si>
    <r>
      <rPr>
        <sz val="10"/>
        <rFont val="Times New Roman"/>
      </rPr>
      <t>Deuda Flotante</t>
    </r>
  </si>
  <si>
    <r>
      <rPr>
        <sz val="10"/>
        <rFont val="Times New Roman"/>
      </rPr>
      <t>35</t>
    </r>
  </si>
  <si>
    <r>
      <rPr>
        <sz val="10"/>
        <rFont val="Times New Roman"/>
      </rPr>
      <t>SALDO FINAL DE CAJA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</si>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</sst>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0" fontId="0" fillId="38" borderId="12" xfId="0" applyFill="1" applyBorder="1" applyAlignment="1" applyProtection="1">
      <alignment wrapText="1"/>
      <protection locked="0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58"/>
  <sheetViews>
    <sheetView tabSelected="1" topLeftCell="A15" zoomScaleNormal="100" workbookViewId="0">
      <selection activeCell="D34" sqref="D34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3.28515625" customWidth="1"/>
    <col min="6" max="6" width="14.140625" customWidth="1"/>
    <col min="7" max="8" width="13.28515625" customWidth="1"/>
    <col min="9" max="9" width="14.710937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1"/>
      <c r="K1" s="1"/>
      <c r="L1" s="1"/>
    </row>
    <row r="2" spans="1:12" ht="17.100000000000001" customHeight="1" x14ac:dyDescent="0.25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1"/>
      <c r="K2" s="1"/>
      <c r="L2" s="1"/>
    </row>
    <row r="3" spans="1:12" ht="15" customHeight="1" x14ac:dyDescent="0.25">
      <c r="A3" s="40" t="s">
        <v>2</v>
      </c>
      <c r="B3" s="41"/>
      <c r="C3" s="41"/>
      <c r="D3" s="41"/>
      <c r="E3" s="41"/>
      <c r="F3" s="41"/>
      <c r="G3" s="41"/>
      <c r="H3" s="41"/>
      <c r="I3" s="41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2" t="s">
        <v>4</v>
      </c>
      <c r="B5" s="43"/>
      <c r="C5" s="44" t="s">
        <v>5</v>
      </c>
      <c r="D5" s="45"/>
      <c r="E5" s="45"/>
      <c r="F5" s="45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9" t="s">
        <v>8</v>
      </c>
      <c r="B6" s="30"/>
      <c r="C6" s="31" t="s">
        <v>9</v>
      </c>
      <c r="D6" s="32"/>
      <c r="E6" s="32"/>
      <c r="F6" s="32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3" t="s">
        <v>12</v>
      </c>
      <c r="B7" s="34"/>
      <c r="C7" s="35" t="s">
        <v>13</v>
      </c>
      <c r="D7" s="36"/>
      <c r="E7" s="36"/>
      <c r="F7" s="36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37" t="s">
        <v>17</v>
      </c>
      <c r="B9" s="37" t="s">
        <v>18</v>
      </c>
      <c r="C9" s="37" t="s">
        <v>19</v>
      </c>
      <c r="D9" s="37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80.099999999999994" customHeight="1" x14ac:dyDescent="0.25">
      <c r="A10" s="28"/>
      <c r="B10" s="28"/>
      <c r="C10" s="28"/>
      <c r="D10" s="28"/>
      <c r="E10" s="6" t="s">
        <v>28</v>
      </c>
      <c r="F10" s="7" t="s">
        <v>29</v>
      </c>
      <c r="G10" s="7" t="s">
        <v>30</v>
      </c>
      <c r="H10" s="7" t="s">
        <v>31</v>
      </c>
      <c r="I10" s="7" t="s">
        <v>32</v>
      </c>
      <c r="J10" s="22" t="s">
        <v>33</v>
      </c>
      <c r="K10" s="22" t="s">
        <v>34</v>
      </c>
      <c r="L10" s="1"/>
    </row>
    <row r="11" spans="1:12" ht="30" customHeight="1" x14ac:dyDescent="0.25">
      <c r="A11" s="28"/>
      <c r="B11" s="28"/>
      <c r="C11" s="28"/>
      <c r="D11" s="28"/>
      <c r="E11" s="9" t="s">
        <v>35</v>
      </c>
      <c r="F11" s="8" t="s">
        <v>35</v>
      </c>
      <c r="G11" s="8" t="s">
        <v>35</v>
      </c>
      <c r="H11" s="8" t="s">
        <v>36</v>
      </c>
      <c r="I11" s="8" t="s">
        <v>36</v>
      </c>
      <c r="J11" s="23"/>
      <c r="K11" s="23"/>
      <c r="L11" s="1"/>
    </row>
    <row r="12" spans="1:12" ht="15" customHeight="1" x14ac:dyDescent="0.25">
      <c r="A12" s="10" t="s">
        <v>37</v>
      </c>
      <c r="B12" s="10" t="s">
        <v>37</v>
      </c>
      <c r="C12" s="10" t="s">
        <v>37</v>
      </c>
      <c r="D12" s="11" t="s">
        <v>38</v>
      </c>
      <c r="E12" s="12">
        <v>3214400038</v>
      </c>
      <c r="F12" s="12">
        <v>3404689816</v>
      </c>
      <c r="G12" s="12">
        <v>2008400798</v>
      </c>
      <c r="H12" s="12">
        <v>3349404841</v>
      </c>
      <c r="I12" s="12">
        <v>3875769393</v>
      </c>
      <c r="J12" s="12">
        <f t="shared" ref="J12:J22" si="0">I12-H12</f>
        <v>526364552</v>
      </c>
      <c r="K12" s="13">
        <f t="shared" ref="K12:K22" si="1">(J12/H12)</f>
        <v>0.15715166633689118</v>
      </c>
      <c r="L12" s="1"/>
    </row>
    <row r="13" spans="1:12" ht="15" customHeight="1" x14ac:dyDescent="0.25">
      <c r="A13" s="14" t="s">
        <v>7</v>
      </c>
      <c r="B13" s="14" t="s">
        <v>37</v>
      </c>
      <c r="C13" s="14" t="s">
        <v>37</v>
      </c>
      <c r="D13" s="15" t="s">
        <v>39</v>
      </c>
      <c r="E13" s="16">
        <v>3057985622</v>
      </c>
      <c r="F13" s="16">
        <v>3248275400</v>
      </c>
      <c r="G13" s="16">
        <v>1907478541</v>
      </c>
      <c r="H13" s="16">
        <v>3186421020</v>
      </c>
      <c r="I13" s="16">
        <v>3715769441</v>
      </c>
      <c r="J13" s="16">
        <f t="shared" si="0"/>
        <v>529348421</v>
      </c>
      <c r="K13" s="17">
        <f t="shared" si="1"/>
        <v>0.16612632721083417</v>
      </c>
      <c r="L13" s="1"/>
    </row>
    <row r="14" spans="1:12" ht="15" customHeight="1" x14ac:dyDescent="0.25">
      <c r="A14" s="14" t="s">
        <v>37</v>
      </c>
      <c r="B14" s="14" t="s">
        <v>40</v>
      </c>
      <c r="C14" s="14" t="s">
        <v>37</v>
      </c>
      <c r="D14" s="15" t="s">
        <v>41</v>
      </c>
      <c r="E14" s="16">
        <v>2743270447</v>
      </c>
      <c r="F14" s="16">
        <v>2933560225</v>
      </c>
      <c r="G14" s="16">
        <v>1672093680</v>
      </c>
      <c r="H14" s="16">
        <v>2858487807</v>
      </c>
      <c r="I14" s="16">
        <v>3251367287</v>
      </c>
      <c r="J14" s="16">
        <f t="shared" si="0"/>
        <v>392879480</v>
      </c>
      <c r="K14" s="17">
        <f t="shared" si="1"/>
        <v>0.13744311906382745</v>
      </c>
      <c r="L14" s="1"/>
    </row>
    <row r="15" spans="1:12" ht="15" customHeight="1" x14ac:dyDescent="0.25">
      <c r="A15" s="14" t="s">
        <v>37</v>
      </c>
      <c r="B15" s="14" t="s">
        <v>42</v>
      </c>
      <c r="C15" s="14" t="s">
        <v>37</v>
      </c>
      <c r="D15" s="15" t="s">
        <v>43</v>
      </c>
      <c r="E15" s="16">
        <v>314715175</v>
      </c>
      <c r="F15" s="16">
        <v>314715175</v>
      </c>
      <c r="G15" s="16">
        <v>235384861</v>
      </c>
      <c r="H15" s="16">
        <v>327933213</v>
      </c>
      <c r="I15" s="16">
        <v>464402154</v>
      </c>
      <c r="J15" s="16">
        <f t="shared" si="0"/>
        <v>136468941</v>
      </c>
      <c r="K15" s="17">
        <f t="shared" si="1"/>
        <v>0.41614858022935297</v>
      </c>
      <c r="L15" s="1"/>
    </row>
    <row r="16" spans="1:12" ht="15" customHeight="1" x14ac:dyDescent="0.25">
      <c r="A16" s="14" t="s">
        <v>44</v>
      </c>
      <c r="B16" s="14" t="s">
        <v>37</v>
      </c>
      <c r="C16" s="14" t="s">
        <v>37</v>
      </c>
      <c r="D16" s="15" t="s">
        <v>45</v>
      </c>
      <c r="E16" s="16">
        <v>156414406</v>
      </c>
      <c r="F16" s="16">
        <v>156414406</v>
      </c>
      <c r="G16" s="16">
        <v>100922257</v>
      </c>
      <c r="H16" s="16">
        <v>162983811</v>
      </c>
      <c r="I16" s="16">
        <v>159999932</v>
      </c>
      <c r="J16" s="16">
        <f t="shared" si="0"/>
        <v>-2983879</v>
      </c>
      <c r="K16" s="17">
        <f t="shared" si="1"/>
        <v>-1.8307824450122842E-2</v>
      </c>
      <c r="L16" s="1"/>
    </row>
    <row r="17" spans="1:12" ht="15" customHeight="1" x14ac:dyDescent="0.25">
      <c r="A17" s="14" t="s">
        <v>37</v>
      </c>
      <c r="B17" s="14" t="s">
        <v>46</v>
      </c>
      <c r="C17" s="14" t="s">
        <v>37</v>
      </c>
      <c r="D17" s="15" t="s">
        <v>47</v>
      </c>
      <c r="E17" s="16">
        <v>156414406</v>
      </c>
      <c r="F17" s="16">
        <v>156414406</v>
      </c>
      <c r="G17" s="16">
        <v>100922257</v>
      </c>
      <c r="H17" s="16">
        <v>162983811</v>
      </c>
      <c r="I17" s="16">
        <v>159999932</v>
      </c>
      <c r="J17" s="16">
        <f t="shared" si="0"/>
        <v>-2983879</v>
      </c>
      <c r="K17" s="17">
        <f t="shared" si="1"/>
        <v>-1.8307824450122842E-2</v>
      </c>
      <c r="L17" s="1"/>
    </row>
    <row r="18" spans="1:12" ht="15" customHeight="1" x14ac:dyDescent="0.25">
      <c r="A18" s="14" t="s">
        <v>37</v>
      </c>
      <c r="B18" s="14" t="s">
        <v>37</v>
      </c>
      <c r="C18" s="14" t="s">
        <v>48</v>
      </c>
      <c r="D18" s="15" t="s">
        <v>49</v>
      </c>
      <c r="E18" s="16">
        <v>156414406</v>
      </c>
      <c r="F18" s="16">
        <v>156414406</v>
      </c>
      <c r="G18" s="16">
        <v>100922257</v>
      </c>
      <c r="H18" s="16">
        <v>162983811</v>
      </c>
      <c r="I18" s="16">
        <v>159999932</v>
      </c>
      <c r="J18" s="16">
        <f t="shared" si="0"/>
        <v>-2983879</v>
      </c>
      <c r="K18" s="17">
        <f t="shared" si="1"/>
        <v>-1.8307824450122842E-2</v>
      </c>
      <c r="L18" s="1"/>
    </row>
    <row r="19" spans="1:12" ht="15" customHeight="1" x14ac:dyDescent="0.25">
      <c r="A19" s="14" t="s">
        <v>50</v>
      </c>
      <c r="B19" s="14" t="s">
        <v>37</v>
      </c>
      <c r="C19" s="14" t="s">
        <v>37</v>
      </c>
      <c r="D19" s="15" t="s">
        <v>51</v>
      </c>
      <c r="E19" s="16">
        <v>10</v>
      </c>
      <c r="F19" s="16">
        <v>10</v>
      </c>
      <c r="G19" s="16">
        <v>0</v>
      </c>
      <c r="H19" s="16">
        <v>10</v>
      </c>
      <c r="I19" s="16">
        <v>20</v>
      </c>
      <c r="J19" s="16">
        <f t="shared" si="0"/>
        <v>10</v>
      </c>
      <c r="K19" s="17">
        <f t="shared" si="1"/>
        <v>1</v>
      </c>
      <c r="L19" s="1"/>
    </row>
    <row r="20" spans="1:12" ht="15" customHeight="1" x14ac:dyDescent="0.25">
      <c r="A20" s="10" t="s">
        <v>37</v>
      </c>
      <c r="B20" s="10" t="s">
        <v>37</v>
      </c>
      <c r="C20" s="10" t="s">
        <v>37</v>
      </c>
      <c r="D20" s="11" t="s">
        <v>52</v>
      </c>
      <c r="E20" s="12">
        <v>3214400038</v>
      </c>
      <c r="F20" s="12">
        <v>3404689816</v>
      </c>
      <c r="G20" s="12">
        <v>1907739675</v>
      </c>
      <c r="H20" s="12">
        <v>3349404841</v>
      </c>
      <c r="I20" s="12">
        <v>3875769393</v>
      </c>
      <c r="J20" s="12">
        <f t="shared" si="0"/>
        <v>526364552</v>
      </c>
      <c r="K20" s="13">
        <f t="shared" si="1"/>
        <v>0.15715166633689118</v>
      </c>
      <c r="L20" s="1"/>
    </row>
    <row r="21" spans="1:12" ht="15" customHeight="1" x14ac:dyDescent="0.25">
      <c r="A21" s="14" t="s">
        <v>53</v>
      </c>
      <c r="B21" s="14" t="s">
        <v>37</v>
      </c>
      <c r="C21" s="14" t="s">
        <v>37</v>
      </c>
      <c r="D21" s="15" t="s">
        <v>54</v>
      </c>
      <c r="E21" s="16">
        <v>2393213554</v>
      </c>
      <c r="F21" s="16">
        <v>2395361201</v>
      </c>
      <c r="G21" s="16">
        <v>1460694507</v>
      </c>
      <c r="H21" s="16">
        <v>2493728525</v>
      </c>
      <c r="I21" s="16">
        <v>2796765603</v>
      </c>
      <c r="J21" s="16">
        <f t="shared" si="0"/>
        <v>303037078</v>
      </c>
      <c r="K21" s="17">
        <f t="shared" si="1"/>
        <v>0.12151967423960072</v>
      </c>
      <c r="L21" s="1"/>
    </row>
    <row r="22" spans="1:12" ht="15" customHeight="1" x14ac:dyDescent="0.25">
      <c r="A22" s="14" t="s">
        <v>37</v>
      </c>
      <c r="B22" s="14" t="s">
        <v>40</v>
      </c>
      <c r="C22" s="14" t="s">
        <v>37</v>
      </c>
      <c r="D22" s="15" t="s">
        <v>55</v>
      </c>
      <c r="E22" s="16">
        <v>197837336</v>
      </c>
      <c r="F22" s="16">
        <v>199984983</v>
      </c>
      <c r="G22" s="16">
        <v>120032574</v>
      </c>
      <c r="H22" s="16">
        <v>206146505</v>
      </c>
      <c r="I22" s="16">
        <v>198807788</v>
      </c>
      <c r="J22" s="16">
        <f t="shared" si="0"/>
        <v>-7338717</v>
      </c>
      <c r="K22" s="17">
        <f t="shared" si="1"/>
        <v>-3.5599521806105809E-2</v>
      </c>
      <c r="L22" s="1"/>
    </row>
    <row r="23" spans="1:12" ht="15" customHeight="1" x14ac:dyDescent="0.25">
      <c r="A23" s="14" t="s">
        <v>37</v>
      </c>
      <c r="B23" s="14" t="s">
        <v>37</v>
      </c>
      <c r="C23" s="14" t="s">
        <v>56</v>
      </c>
      <c r="D23" s="15" t="s">
        <v>57</v>
      </c>
      <c r="E23" s="16">
        <v>116311057</v>
      </c>
      <c r="F23" s="16">
        <v>114718369</v>
      </c>
      <c r="G23" s="16">
        <v>90981436</v>
      </c>
      <c r="H23" s="16">
        <v>121196121</v>
      </c>
      <c r="I23" s="16">
        <v>121196121</v>
      </c>
      <c r="J23" s="18"/>
      <c r="K23" s="17" t="s">
        <v>37</v>
      </c>
      <c r="L23" s="1"/>
    </row>
    <row r="24" spans="1:12" ht="15" customHeight="1" x14ac:dyDescent="0.25">
      <c r="A24" s="14" t="s">
        <v>37</v>
      </c>
      <c r="B24" s="14" t="s">
        <v>37</v>
      </c>
      <c r="C24" s="14" t="s">
        <v>58</v>
      </c>
      <c r="D24" s="15" t="s">
        <v>59</v>
      </c>
      <c r="E24" s="16">
        <v>199688</v>
      </c>
      <c r="F24" s="16">
        <v>199688</v>
      </c>
      <c r="G24" s="16">
        <v>0</v>
      </c>
      <c r="H24" s="16">
        <v>208075</v>
      </c>
      <c r="I24" s="16">
        <v>194130</v>
      </c>
      <c r="J24" s="16">
        <f t="shared" ref="J24:J33" si="2">I24-H24</f>
        <v>-13945</v>
      </c>
      <c r="K24" s="17">
        <f t="shared" ref="K24:K33" si="3">(J24/H24)</f>
        <v>-6.7019103688573833E-2</v>
      </c>
      <c r="L24" s="1"/>
    </row>
    <row r="25" spans="1:12" ht="15" customHeight="1" x14ac:dyDescent="0.25">
      <c r="A25" s="14" t="s">
        <v>37</v>
      </c>
      <c r="B25" s="14" t="s">
        <v>37</v>
      </c>
      <c r="C25" s="14" t="s">
        <v>60</v>
      </c>
      <c r="D25" s="15" t="s">
        <v>61</v>
      </c>
      <c r="E25" s="16">
        <v>1848613</v>
      </c>
      <c r="F25" s="16">
        <v>1848613</v>
      </c>
      <c r="G25" s="16">
        <v>0</v>
      </c>
      <c r="H25" s="16">
        <v>1926255</v>
      </c>
      <c r="I25" s="16">
        <v>1875936</v>
      </c>
      <c r="J25" s="16">
        <f t="shared" si="2"/>
        <v>-50319</v>
      </c>
      <c r="K25" s="17">
        <f t="shared" si="3"/>
        <v>-2.6122709610098351E-2</v>
      </c>
      <c r="L25" s="1"/>
    </row>
    <row r="26" spans="1:12" ht="27" customHeight="1" x14ac:dyDescent="0.25">
      <c r="A26" s="14" t="s">
        <v>37</v>
      </c>
      <c r="B26" s="14" t="s">
        <v>37</v>
      </c>
      <c r="C26" s="14" t="s">
        <v>62</v>
      </c>
      <c r="D26" s="15" t="s">
        <v>63</v>
      </c>
      <c r="E26" s="16">
        <v>38161224</v>
      </c>
      <c r="F26" s="16">
        <v>38161224</v>
      </c>
      <c r="G26" s="16">
        <v>15264489</v>
      </c>
      <c r="H26" s="16">
        <v>39763995</v>
      </c>
      <c r="I26" s="16">
        <v>42382663</v>
      </c>
      <c r="J26" s="16">
        <f t="shared" si="2"/>
        <v>2618668</v>
      </c>
      <c r="K26" s="17">
        <f t="shared" si="3"/>
        <v>6.5855254231874841E-2</v>
      </c>
      <c r="L26" s="1"/>
    </row>
    <row r="27" spans="1:12" ht="15" customHeight="1" x14ac:dyDescent="0.25">
      <c r="A27" s="14" t="s">
        <v>37</v>
      </c>
      <c r="B27" s="14" t="s">
        <v>37</v>
      </c>
      <c r="C27" s="14" t="s">
        <v>64</v>
      </c>
      <c r="D27" s="15" t="s">
        <v>65</v>
      </c>
      <c r="E27" s="16">
        <v>5812724</v>
      </c>
      <c r="F27" s="16">
        <v>9553059</v>
      </c>
      <c r="G27" s="16">
        <v>20000</v>
      </c>
      <c r="H27" s="16">
        <v>6056859</v>
      </c>
      <c r="I27" s="16">
        <v>0</v>
      </c>
      <c r="J27" s="16">
        <f t="shared" si="2"/>
        <v>-6056859</v>
      </c>
      <c r="K27" s="17">
        <f t="shared" si="3"/>
        <v>-1</v>
      </c>
      <c r="L27" s="1"/>
    </row>
    <row r="28" spans="1:12" ht="15" customHeight="1" x14ac:dyDescent="0.25">
      <c r="A28" s="14" t="s">
        <v>37</v>
      </c>
      <c r="B28" s="14" t="s">
        <v>37</v>
      </c>
      <c r="C28" s="14" t="s">
        <v>66</v>
      </c>
      <c r="D28" s="15" t="s">
        <v>67</v>
      </c>
      <c r="E28" s="16">
        <v>25895844</v>
      </c>
      <c r="F28" s="16">
        <v>25895844</v>
      </c>
      <c r="G28" s="16">
        <v>13766649</v>
      </c>
      <c r="H28" s="16">
        <v>26983470</v>
      </c>
      <c r="I28" s="16">
        <v>23955991</v>
      </c>
      <c r="J28" s="16">
        <f t="shared" si="2"/>
        <v>-3027479</v>
      </c>
      <c r="K28" s="17">
        <f t="shared" si="3"/>
        <v>-0.11219754168014714</v>
      </c>
      <c r="L28" s="1"/>
    </row>
    <row r="29" spans="1:12" ht="15" customHeight="1" x14ac:dyDescent="0.25">
      <c r="A29" s="14" t="s">
        <v>37</v>
      </c>
      <c r="B29" s="14" t="s">
        <v>37</v>
      </c>
      <c r="C29" s="14" t="s">
        <v>68</v>
      </c>
      <c r="D29" s="15" t="s">
        <v>69</v>
      </c>
      <c r="E29" s="16">
        <v>9091244</v>
      </c>
      <c r="F29" s="16">
        <v>9091244</v>
      </c>
      <c r="G29" s="16">
        <v>0</v>
      </c>
      <c r="H29" s="16">
        <v>9473076</v>
      </c>
      <c r="I29" s="16">
        <v>9202947</v>
      </c>
      <c r="J29" s="16">
        <f t="shared" si="2"/>
        <v>-270129</v>
      </c>
      <c r="K29" s="17">
        <f t="shared" si="3"/>
        <v>-2.8515447358387076E-2</v>
      </c>
      <c r="L29" s="1"/>
    </row>
    <row r="30" spans="1:12" ht="15" customHeight="1" x14ac:dyDescent="0.25">
      <c r="A30" s="14" t="s">
        <v>37</v>
      </c>
      <c r="B30" s="14" t="s">
        <v>37</v>
      </c>
      <c r="C30" s="14" t="s">
        <v>70</v>
      </c>
      <c r="D30" s="15" t="s">
        <v>71</v>
      </c>
      <c r="E30" s="16">
        <v>516942</v>
      </c>
      <c r="F30" s="16">
        <v>516942</v>
      </c>
      <c r="G30" s="16">
        <v>0</v>
      </c>
      <c r="H30" s="16">
        <v>538654</v>
      </c>
      <c r="I30" s="16">
        <v>0</v>
      </c>
      <c r="J30" s="16">
        <f t="shared" si="2"/>
        <v>-538654</v>
      </c>
      <c r="K30" s="17">
        <f t="shared" si="3"/>
        <v>-1</v>
      </c>
      <c r="L30" s="1"/>
    </row>
    <row r="31" spans="1:12" ht="15" customHeight="1" x14ac:dyDescent="0.25">
      <c r="A31" s="14" t="s">
        <v>37</v>
      </c>
      <c r="B31" s="14" t="s">
        <v>42</v>
      </c>
      <c r="C31" s="14" t="s">
        <v>37</v>
      </c>
      <c r="D31" s="15" t="s">
        <v>72</v>
      </c>
      <c r="E31" s="16">
        <v>1086302</v>
      </c>
      <c r="F31" s="16">
        <v>1086302</v>
      </c>
      <c r="G31" s="16">
        <v>0</v>
      </c>
      <c r="H31" s="16">
        <v>1131927</v>
      </c>
      <c r="I31" s="16">
        <v>1103628</v>
      </c>
      <c r="J31" s="16">
        <f t="shared" si="2"/>
        <v>-28299</v>
      </c>
      <c r="K31" s="17">
        <f t="shared" si="3"/>
        <v>-2.5000728845588099E-2</v>
      </c>
      <c r="L31" s="1"/>
    </row>
    <row r="32" spans="1:12" ht="15" customHeight="1" x14ac:dyDescent="0.25">
      <c r="A32" s="14" t="s">
        <v>37</v>
      </c>
      <c r="B32" s="14" t="s">
        <v>37</v>
      </c>
      <c r="C32" s="14" t="s">
        <v>48</v>
      </c>
      <c r="D32" s="15" t="s">
        <v>73</v>
      </c>
      <c r="E32" s="16">
        <v>1086302</v>
      </c>
      <c r="F32" s="16">
        <v>1086302</v>
      </c>
      <c r="G32" s="16">
        <v>0</v>
      </c>
      <c r="H32" s="16">
        <v>1131927</v>
      </c>
      <c r="I32" s="16">
        <v>1103628</v>
      </c>
      <c r="J32" s="16">
        <f t="shared" si="2"/>
        <v>-28299</v>
      </c>
      <c r="K32" s="17">
        <f t="shared" si="3"/>
        <v>-2.5000728845588099E-2</v>
      </c>
      <c r="L32" s="1"/>
    </row>
    <row r="33" spans="1:12" ht="15" customHeight="1" x14ac:dyDescent="0.25">
      <c r="A33" s="14" t="s">
        <v>37</v>
      </c>
      <c r="B33" s="14" t="s">
        <v>15</v>
      </c>
      <c r="C33" s="14" t="s">
        <v>37</v>
      </c>
      <c r="D33" s="15" t="s">
        <v>74</v>
      </c>
      <c r="E33" s="16">
        <v>2194289916</v>
      </c>
      <c r="F33" s="16">
        <v>2194289916</v>
      </c>
      <c r="G33" s="16">
        <v>1340661933</v>
      </c>
      <c r="H33" s="16">
        <v>2286450093</v>
      </c>
      <c r="I33" s="16">
        <v>2596329000</v>
      </c>
      <c r="J33" s="16">
        <f t="shared" si="2"/>
        <v>309878907</v>
      </c>
      <c r="K33" s="17">
        <f t="shared" si="3"/>
        <v>0.13552839309666051</v>
      </c>
      <c r="L33" s="1"/>
    </row>
    <row r="34" spans="1:12" ht="15" customHeight="1" x14ac:dyDescent="0.25">
      <c r="A34" s="14" t="s">
        <v>37</v>
      </c>
      <c r="B34" s="14" t="s">
        <v>37</v>
      </c>
      <c r="C34" s="14" t="s">
        <v>75</v>
      </c>
      <c r="D34" s="15" t="s">
        <v>76</v>
      </c>
      <c r="E34" s="16">
        <v>19252096</v>
      </c>
      <c r="F34" s="16">
        <v>19252096</v>
      </c>
      <c r="G34" s="16">
        <v>10588637</v>
      </c>
      <c r="H34" s="16">
        <v>20060684</v>
      </c>
      <c r="I34" s="16">
        <v>20060684</v>
      </c>
      <c r="J34" s="18"/>
      <c r="K34" s="17" t="s">
        <v>37</v>
      </c>
      <c r="L34" s="1"/>
    </row>
    <row r="35" spans="1:12" ht="27" customHeight="1" x14ac:dyDescent="0.25">
      <c r="A35" s="14" t="s">
        <v>37</v>
      </c>
      <c r="B35" s="14" t="s">
        <v>37</v>
      </c>
      <c r="C35" s="14" t="s">
        <v>77</v>
      </c>
      <c r="D35" s="15" t="s">
        <v>78</v>
      </c>
      <c r="E35" s="16">
        <v>1322907887</v>
      </c>
      <c r="F35" s="16">
        <v>1322907887</v>
      </c>
      <c r="G35" s="16">
        <v>829210048</v>
      </c>
      <c r="H35" s="16">
        <v>1378470018</v>
      </c>
      <c r="I35" s="16">
        <v>1595235685</v>
      </c>
      <c r="J35" s="16">
        <f t="shared" ref="J35:J51" si="4">I35-H35</f>
        <v>216765667</v>
      </c>
      <c r="K35" s="17">
        <f>(J35/H35)</f>
        <v>0.15725091164079275</v>
      </c>
      <c r="L35" s="1"/>
    </row>
    <row r="36" spans="1:12" ht="27" customHeight="1" x14ac:dyDescent="0.25">
      <c r="A36" s="14" t="s">
        <v>37</v>
      </c>
      <c r="B36" s="14" t="s">
        <v>37</v>
      </c>
      <c r="C36" s="14" t="s">
        <v>79</v>
      </c>
      <c r="D36" s="15" t="s">
        <v>80</v>
      </c>
      <c r="E36" s="16">
        <v>632785368</v>
      </c>
      <c r="F36" s="16">
        <v>632785368</v>
      </c>
      <c r="G36" s="16">
        <v>406543764</v>
      </c>
      <c r="H36" s="16">
        <v>659362354</v>
      </c>
      <c r="I36" s="16">
        <v>743908326</v>
      </c>
      <c r="J36" s="16">
        <f t="shared" si="4"/>
        <v>84545972</v>
      </c>
      <c r="K36" s="17">
        <f>(J36/H36)</f>
        <v>0.12822383851171459</v>
      </c>
      <c r="L36" s="1"/>
    </row>
    <row r="37" spans="1:12" ht="15" customHeight="1" x14ac:dyDescent="0.25">
      <c r="A37" s="14" t="s">
        <v>37</v>
      </c>
      <c r="B37" s="14" t="s">
        <v>37</v>
      </c>
      <c r="C37" s="14" t="s">
        <v>81</v>
      </c>
      <c r="D37" s="15" t="s">
        <v>82</v>
      </c>
      <c r="E37" s="16">
        <v>219344565</v>
      </c>
      <c r="F37" s="16">
        <v>219344565</v>
      </c>
      <c r="G37" s="16">
        <v>94319484</v>
      </c>
      <c r="H37" s="16">
        <v>228557037</v>
      </c>
      <c r="I37" s="16">
        <v>227633097</v>
      </c>
      <c r="J37" s="16">
        <f t="shared" si="4"/>
        <v>-923940</v>
      </c>
      <c r="K37" s="17">
        <f>(J37/H37)</f>
        <v>-4.0424920279308659E-3</v>
      </c>
      <c r="L37" s="1"/>
    </row>
    <row r="38" spans="1:12" ht="15" customHeight="1" x14ac:dyDescent="0.25">
      <c r="A38" s="14" t="s">
        <v>37</v>
      </c>
      <c r="B38" s="14" t="s">
        <v>37</v>
      </c>
      <c r="C38" s="14" t="s">
        <v>64</v>
      </c>
      <c r="D38" s="15" t="s">
        <v>65</v>
      </c>
      <c r="E38" s="16">
        <v>0</v>
      </c>
      <c r="F38" s="16">
        <v>0</v>
      </c>
      <c r="G38" s="16">
        <v>0</v>
      </c>
      <c r="H38" s="16">
        <v>0</v>
      </c>
      <c r="I38" s="16">
        <v>9491208</v>
      </c>
      <c r="J38" s="16">
        <f t="shared" si="4"/>
        <v>9491208</v>
      </c>
      <c r="K38" s="17" t="s">
        <v>37</v>
      </c>
      <c r="L38" s="1"/>
    </row>
    <row r="39" spans="1:12" ht="15" customHeight="1" x14ac:dyDescent="0.25">
      <c r="A39" s="14" t="s">
        <v>37</v>
      </c>
      <c r="B39" s="14" t="s">
        <v>7</v>
      </c>
      <c r="C39" s="14" t="s">
        <v>37</v>
      </c>
      <c r="D39" s="15" t="s">
        <v>83</v>
      </c>
      <c r="E39" s="16">
        <v>0</v>
      </c>
      <c r="F39" s="16">
        <v>0</v>
      </c>
      <c r="G39" s="16">
        <v>0</v>
      </c>
      <c r="H39" s="16">
        <v>0</v>
      </c>
      <c r="I39" s="16">
        <v>525187</v>
      </c>
      <c r="J39" s="16">
        <f t="shared" si="4"/>
        <v>525187</v>
      </c>
      <c r="K39" s="17" t="s">
        <v>37</v>
      </c>
      <c r="L39" s="1"/>
    </row>
    <row r="40" spans="1:12" ht="27" customHeight="1" x14ac:dyDescent="0.25">
      <c r="A40" s="14" t="s">
        <v>37</v>
      </c>
      <c r="B40" s="14" t="s">
        <v>37</v>
      </c>
      <c r="C40" s="14" t="s">
        <v>70</v>
      </c>
      <c r="D40" s="15" t="s">
        <v>71</v>
      </c>
      <c r="E40" s="16">
        <v>0</v>
      </c>
      <c r="F40" s="16">
        <v>0</v>
      </c>
      <c r="G40" s="16">
        <v>0</v>
      </c>
      <c r="H40" s="16">
        <v>0</v>
      </c>
      <c r="I40" s="16">
        <v>525187</v>
      </c>
      <c r="J40" s="16">
        <f t="shared" si="4"/>
        <v>525187</v>
      </c>
      <c r="K40" s="17" t="s">
        <v>37</v>
      </c>
      <c r="L40" s="1"/>
    </row>
    <row r="41" spans="1:12" ht="15" customHeight="1" x14ac:dyDescent="0.25">
      <c r="A41" s="14" t="s">
        <v>84</v>
      </c>
      <c r="B41" s="14" t="s">
        <v>37</v>
      </c>
      <c r="C41" s="14" t="s">
        <v>37</v>
      </c>
      <c r="D41" s="15" t="s">
        <v>85</v>
      </c>
      <c r="E41" s="16">
        <v>491919306</v>
      </c>
      <c r="F41" s="16">
        <v>491919306</v>
      </c>
      <c r="G41" s="16">
        <v>19972030</v>
      </c>
      <c r="H41" s="16">
        <v>512579917</v>
      </c>
      <c r="I41" s="16">
        <v>599190884</v>
      </c>
      <c r="J41" s="16">
        <f t="shared" si="4"/>
        <v>86610967</v>
      </c>
      <c r="K41" s="17">
        <f t="shared" ref="K41:K51" si="5">(J41/H41)</f>
        <v>0.16897066023755278</v>
      </c>
      <c r="L41" s="1"/>
    </row>
    <row r="42" spans="1:12" ht="15" customHeight="1" x14ac:dyDescent="0.25">
      <c r="A42" s="14" t="s">
        <v>37</v>
      </c>
      <c r="B42" s="14" t="s">
        <v>40</v>
      </c>
      <c r="C42" s="14" t="s">
        <v>37</v>
      </c>
      <c r="D42" s="15" t="s">
        <v>86</v>
      </c>
      <c r="E42" s="16">
        <v>491919306</v>
      </c>
      <c r="F42" s="16">
        <v>491919306</v>
      </c>
      <c r="G42" s="16">
        <v>19972030</v>
      </c>
      <c r="H42" s="16">
        <v>512579917</v>
      </c>
      <c r="I42" s="16">
        <v>599190884</v>
      </c>
      <c r="J42" s="16">
        <f t="shared" si="4"/>
        <v>86610967</v>
      </c>
      <c r="K42" s="17">
        <f t="shared" si="5"/>
        <v>0.16897066023755278</v>
      </c>
      <c r="L42" s="1"/>
    </row>
    <row r="43" spans="1:12" ht="15" customHeight="1" x14ac:dyDescent="0.25">
      <c r="A43" s="14" t="s">
        <v>87</v>
      </c>
      <c r="B43" s="14" t="s">
        <v>37</v>
      </c>
      <c r="C43" s="14" t="s">
        <v>37</v>
      </c>
      <c r="D43" s="15" t="s">
        <v>88</v>
      </c>
      <c r="E43" s="16">
        <v>14551983</v>
      </c>
      <c r="F43" s="16">
        <v>15062279</v>
      </c>
      <c r="G43" s="16">
        <v>4056433</v>
      </c>
      <c r="H43" s="16">
        <v>15163166</v>
      </c>
      <c r="I43" s="16">
        <v>15410732</v>
      </c>
      <c r="J43" s="16">
        <f t="shared" si="4"/>
        <v>247566</v>
      </c>
      <c r="K43" s="17">
        <f t="shared" si="5"/>
        <v>1.6326801408096437E-2</v>
      </c>
      <c r="L43" s="1"/>
    </row>
    <row r="44" spans="1:12" ht="15" customHeight="1" x14ac:dyDescent="0.25">
      <c r="A44" s="14" t="s">
        <v>37</v>
      </c>
      <c r="B44" s="14" t="s">
        <v>40</v>
      </c>
      <c r="C44" s="14" t="s">
        <v>37</v>
      </c>
      <c r="D44" s="15" t="s">
        <v>55</v>
      </c>
      <c r="E44" s="16">
        <v>14551983</v>
      </c>
      <c r="F44" s="16">
        <v>15062279</v>
      </c>
      <c r="G44" s="16">
        <v>4056433</v>
      </c>
      <c r="H44" s="16">
        <v>15163166</v>
      </c>
      <c r="I44" s="16">
        <v>15410732</v>
      </c>
      <c r="J44" s="16">
        <f t="shared" si="4"/>
        <v>247566</v>
      </c>
      <c r="K44" s="17">
        <f t="shared" si="5"/>
        <v>1.6326801408096437E-2</v>
      </c>
      <c r="L44" s="1"/>
    </row>
    <row r="45" spans="1:12" ht="15" customHeight="1" x14ac:dyDescent="0.25">
      <c r="A45" s="14" t="s">
        <v>37</v>
      </c>
      <c r="B45" s="14" t="s">
        <v>37</v>
      </c>
      <c r="C45" s="14" t="s">
        <v>89</v>
      </c>
      <c r="D45" s="15" t="s">
        <v>90</v>
      </c>
      <c r="E45" s="16">
        <v>243113</v>
      </c>
      <c r="F45" s="16">
        <v>243113</v>
      </c>
      <c r="G45" s="16">
        <v>0</v>
      </c>
      <c r="H45" s="16">
        <v>253324</v>
      </c>
      <c r="I45" s="16">
        <v>566545</v>
      </c>
      <c r="J45" s="16">
        <f t="shared" si="4"/>
        <v>313221</v>
      </c>
      <c r="K45" s="17">
        <f t="shared" si="5"/>
        <v>1.2364442374192735</v>
      </c>
      <c r="L45" s="1"/>
    </row>
    <row r="46" spans="1:12" ht="15" customHeight="1" x14ac:dyDescent="0.25">
      <c r="A46" s="14" t="s">
        <v>37</v>
      </c>
      <c r="B46" s="14" t="s">
        <v>37</v>
      </c>
      <c r="C46" s="14" t="s">
        <v>91</v>
      </c>
      <c r="D46" s="15" t="s">
        <v>92</v>
      </c>
      <c r="E46" s="16">
        <v>3445045</v>
      </c>
      <c r="F46" s="16">
        <v>3955341</v>
      </c>
      <c r="G46" s="16">
        <v>0</v>
      </c>
      <c r="H46" s="16">
        <v>3589737</v>
      </c>
      <c r="I46" s="16">
        <v>3631248</v>
      </c>
      <c r="J46" s="16">
        <f t="shared" si="4"/>
        <v>41511</v>
      </c>
      <c r="K46" s="17">
        <f t="shared" si="5"/>
        <v>1.156379979926106E-2</v>
      </c>
      <c r="L46" s="1"/>
    </row>
    <row r="47" spans="1:12" ht="15" customHeight="1" x14ac:dyDescent="0.25">
      <c r="A47" s="14" t="s">
        <v>37</v>
      </c>
      <c r="B47" s="14" t="s">
        <v>37</v>
      </c>
      <c r="C47" s="14" t="s">
        <v>93</v>
      </c>
      <c r="D47" s="15" t="s">
        <v>61</v>
      </c>
      <c r="E47" s="16">
        <v>722743</v>
      </c>
      <c r="F47" s="16">
        <v>722743</v>
      </c>
      <c r="G47" s="16">
        <v>0</v>
      </c>
      <c r="H47" s="16">
        <v>753098</v>
      </c>
      <c r="I47" s="16">
        <v>733424</v>
      </c>
      <c r="J47" s="16">
        <f t="shared" si="4"/>
        <v>-19674</v>
      </c>
      <c r="K47" s="17">
        <f t="shared" si="5"/>
        <v>-2.6124090091860553E-2</v>
      </c>
      <c r="L47" s="1"/>
    </row>
    <row r="48" spans="1:12" ht="27" customHeight="1" x14ac:dyDescent="0.25">
      <c r="A48" s="14" t="s">
        <v>37</v>
      </c>
      <c r="B48" s="14" t="s">
        <v>37</v>
      </c>
      <c r="C48" s="14" t="s">
        <v>94</v>
      </c>
      <c r="D48" s="15" t="s">
        <v>63</v>
      </c>
      <c r="E48" s="16">
        <v>10141082</v>
      </c>
      <c r="F48" s="16">
        <v>10141082</v>
      </c>
      <c r="G48" s="16">
        <v>4056433</v>
      </c>
      <c r="H48" s="16">
        <v>10567007</v>
      </c>
      <c r="I48" s="16">
        <v>10479515</v>
      </c>
      <c r="J48" s="16">
        <f t="shared" si="4"/>
        <v>-87492</v>
      </c>
      <c r="K48" s="17">
        <f t="shared" si="5"/>
        <v>-8.2797333246774612E-3</v>
      </c>
      <c r="L48" s="1"/>
    </row>
    <row r="49" spans="1:12" ht="15" customHeight="1" x14ac:dyDescent="0.25">
      <c r="A49" s="14" t="s">
        <v>95</v>
      </c>
      <c r="B49" s="14" t="s">
        <v>37</v>
      </c>
      <c r="C49" s="14" t="s">
        <v>37</v>
      </c>
      <c r="D49" s="15" t="s">
        <v>96</v>
      </c>
      <c r="E49" s="16">
        <v>314715185</v>
      </c>
      <c r="F49" s="16">
        <v>502347020</v>
      </c>
      <c r="G49" s="16">
        <v>423016705</v>
      </c>
      <c r="H49" s="16">
        <v>327933223</v>
      </c>
      <c r="I49" s="16">
        <v>464402164</v>
      </c>
      <c r="J49" s="16">
        <f t="shared" si="4"/>
        <v>136468941</v>
      </c>
      <c r="K49" s="17">
        <f t="shared" si="5"/>
        <v>0.41614856753931273</v>
      </c>
      <c r="L49" s="1"/>
    </row>
    <row r="50" spans="1:12" ht="15" customHeight="1" x14ac:dyDescent="0.25">
      <c r="A50" s="14" t="s">
        <v>37</v>
      </c>
      <c r="B50" s="14" t="s">
        <v>40</v>
      </c>
      <c r="C50" s="14" t="s">
        <v>37</v>
      </c>
      <c r="D50" s="15" t="s">
        <v>97</v>
      </c>
      <c r="E50" s="16">
        <v>301618993</v>
      </c>
      <c r="F50" s="16">
        <v>301618993</v>
      </c>
      <c r="G50" s="16">
        <v>228334534</v>
      </c>
      <c r="H50" s="16">
        <v>314286991</v>
      </c>
      <c r="I50" s="16">
        <v>453050085</v>
      </c>
      <c r="J50" s="16">
        <f t="shared" si="4"/>
        <v>138763094</v>
      </c>
      <c r="K50" s="17">
        <f t="shared" si="5"/>
        <v>0.44151714189150132</v>
      </c>
      <c r="L50" s="1"/>
    </row>
    <row r="51" spans="1:12" ht="15" customHeight="1" x14ac:dyDescent="0.25">
      <c r="A51" s="14" t="s">
        <v>37</v>
      </c>
      <c r="B51" s="14" t="s">
        <v>15</v>
      </c>
      <c r="C51" s="14" t="s">
        <v>37</v>
      </c>
      <c r="D51" s="15" t="s">
        <v>98</v>
      </c>
      <c r="E51" s="16">
        <v>13096182</v>
      </c>
      <c r="F51" s="16">
        <v>13096182</v>
      </c>
      <c r="G51" s="16">
        <v>7050327</v>
      </c>
      <c r="H51" s="16">
        <v>13646222</v>
      </c>
      <c r="I51" s="16">
        <v>11352069</v>
      </c>
      <c r="J51" s="16">
        <f t="shared" si="4"/>
        <v>-2294153</v>
      </c>
      <c r="K51" s="17">
        <f t="shared" si="5"/>
        <v>-0.16811634751361951</v>
      </c>
      <c r="L51" s="1"/>
    </row>
    <row r="52" spans="1:12" ht="15" customHeight="1" x14ac:dyDescent="0.25">
      <c r="A52" s="14" t="s">
        <v>37</v>
      </c>
      <c r="B52" s="14" t="s">
        <v>99</v>
      </c>
      <c r="C52" s="14" t="s">
        <v>37</v>
      </c>
      <c r="D52" s="15" t="s">
        <v>100</v>
      </c>
      <c r="E52" s="16">
        <v>10</v>
      </c>
      <c r="F52" s="16">
        <v>187631845</v>
      </c>
      <c r="G52" s="16">
        <v>187631844</v>
      </c>
      <c r="H52" s="16">
        <v>10</v>
      </c>
      <c r="I52" s="16">
        <v>10</v>
      </c>
      <c r="J52" s="18"/>
      <c r="K52" s="17" t="s">
        <v>37</v>
      </c>
      <c r="L52" s="1"/>
    </row>
    <row r="53" spans="1:12" ht="15" customHeight="1" x14ac:dyDescent="0.25">
      <c r="A53" s="14" t="s">
        <v>101</v>
      </c>
      <c r="B53" s="14" t="s">
        <v>37</v>
      </c>
      <c r="C53" s="14" t="s">
        <v>37</v>
      </c>
      <c r="D53" s="15" t="s">
        <v>102</v>
      </c>
      <c r="E53" s="16">
        <v>10</v>
      </c>
      <c r="F53" s="16">
        <v>10</v>
      </c>
      <c r="G53" s="16">
        <v>0</v>
      </c>
      <c r="H53" s="16">
        <v>10</v>
      </c>
      <c r="I53" s="16">
        <v>10</v>
      </c>
      <c r="J53" s="18"/>
      <c r="K53" s="17" t="s">
        <v>37</v>
      </c>
      <c r="L53" s="1"/>
    </row>
    <row r="54" spans="1:12" ht="15" customHeight="1" x14ac:dyDescent="0.2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"/>
    </row>
    <row r="55" spans="1:12" ht="8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15" customHeight="1" x14ac:dyDescent="0.25">
      <c r="A56" s="24" t="s">
        <v>103</v>
      </c>
      <c r="B56" s="25"/>
      <c r="C56" s="25"/>
      <c r="D56" s="25"/>
      <c r="E56" s="20">
        <v>2420861719</v>
      </c>
      <c r="F56" s="20">
        <v>2423519662</v>
      </c>
      <c r="G56" s="20">
        <v>1471801267</v>
      </c>
      <c r="H56" s="20">
        <v>2522537913</v>
      </c>
      <c r="I56" s="20">
        <v>2823528404</v>
      </c>
      <c r="J56" s="20">
        <v>300990491</v>
      </c>
      <c r="K56" s="21">
        <v>0.11932050235948227</v>
      </c>
      <c r="L56" s="1"/>
    </row>
    <row r="57" spans="1:12" ht="15" customHeight="1" x14ac:dyDescent="0.25">
      <c r="A57" s="26" t="s">
        <v>104</v>
      </c>
      <c r="B57" s="27"/>
      <c r="C57" s="27"/>
      <c r="D57" s="27"/>
      <c r="E57" s="27"/>
      <c r="F57" s="27"/>
      <c r="G57" s="27"/>
      <c r="H57" s="27"/>
      <c r="I57" s="27"/>
      <c r="J57" s="1"/>
      <c r="K57" s="1"/>
      <c r="L57" s="1"/>
    </row>
    <row r="58" spans="1:12" ht="5.0999999999999996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</sheetData>
  <mergeCells count="17">
    <mergeCell ref="A1:I1"/>
    <mergeCell ref="A2:I2"/>
    <mergeCell ref="A3:I3"/>
    <mergeCell ref="A5:B5"/>
    <mergeCell ref="C5:F5"/>
    <mergeCell ref="A6:B6"/>
    <mergeCell ref="C6:F6"/>
    <mergeCell ref="A7:B7"/>
    <mergeCell ref="C7:F7"/>
    <mergeCell ref="A9:A11"/>
    <mergeCell ref="B9:B11"/>
    <mergeCell ref="C9:C11"/>
    <mergeCell ref="D9:D11"/>
    <mergeCell ref="J10:J11"/>
    <mergeCell ref="K10:K11"/>
    <mergeCell ref="A56:D56"/>
    <mergeCell ref="A57:I57"/>
  </mergeCells>
  <pageMargins left="0.25" right="0.25" top="0.75" bottom="0.75" header="0.3" footer="0.3"/>
  <pageSetup paperSize="11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2024-09-27T22:16:48Z</dcterms:modified>
</cp:coreProperties>
</file>