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ABE36B32-531F-4574-A6C4-6CBB01C05AE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uadro Comparativo analitico 1" sheetId="2" r:id="rId1"/>
    <sheet name="cuadro Comparativo analitico 2" sheetId="3" r:id="rId2"/>
  </sheets>
  <definedNames>
    <definedName name="_xlnm.Print_Area" localSheetId="0">'cuadro Comparativo analitico 1'!$A$1:$K$61</definedName>
    <definedName name="_xlnm.Print_Area" localSheetId="1">'cuadro Comparativo analitico 2'!$A$1:$K$42</definedName>
    <definedName name="JR_PAGE_ANCHOR_0_1">#REF!</definedName>
    <definedName name="JR_PAGE_ANCHOR_1_1">'cuadro Comparativo analitico 1'!$A$1</definedName>
    <definedName name="JR_PAGE_ANCHOR_2_1">'cuadro Comparativo analitico 2'!$A$1</definedName>
    <definedName name="_xlnm.Print_Titles" localSheetId="0">'cuadro Comparativo analitico 1'!$1:$11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3" l="1"/>
  <c r="J36" i="3"/>
  <c r="J35" i="3"/>
  <c r="K35" i="3" s="1"/>
  <c r="J33" i="3"/>
  <c r="J32" i="3"/>
  <c r="J31" i="3"/>
  <c r="K31" i="3" s="1"/>
  <c r="J30" i="3"/>
  <c r="K30" i="3" s="1"/>
  <c r="J29" i="3"/>
  <c r="K29" i="3" s="1"/>
  <c r="J28" i="3"/>
  <c r="K28" i="3" s="1"/>
  <c r="J27" i="3"/>
  <c r="K27" i="3" s="1"/>
  <c r="K26" i="3"/>
  <c r="J26" i="3"/>
  <c r="J25" i="3"/>
  <c r="K25" i="3" s="1"/>
  <c r="K23" i="3"/>
  <c r="J23" i="3"/>
  <c r="J22" i="3"/>
  <c r="K22" i="3" s="1"/>
  <c r="J21" i="3"/>
  <c r="K21" i="3" s="1"/>
  <c r="J18" i="3"/>
  <c r="K18" i="3" s="1"/>
  <c r="J17" i="3"/>
  <c r="K17" i="3" s="1"/>
  <c r="J16" i="3"/>
  <c r="K16" i="3" s="1"/>
  <c r="K15" i="3"/>
  <c r="J15" i="3"/>
  <c r="J12" i="3"/>
  <c r="K12" i="3" s="1"/>
  <c r="K54" i="2"/>
  <c r="J54" i="2"/>
  <c r="J53" i="2"/>
  <c r="K53" i="2" s="1"/>
  <c r="J52" i="2"/>
  <c r="K52" i="2" s="1"/>
  <c r="J51" i="2"/>
  <c r="K51" i="2" s="1"/>
  <c r="J50" i="2"/>
  <c r="K50" i="2" s="1"/>
  <c r="J49" i="2"/>
  <c r="K49" i="2" s="1"/>
  <c r="J48" i="2"/>
  <c r="J47" i="2"/>
  <c r="J46" i="2"/>
  <c r="K45" i="2"/>
  <c r="J45" i="2"/>
  <c r="J44" i="2"/>
  <c r="K44" i="2" s="1"/>
  <c r="J43" i="2"/>
  <c r="K43" i="2" s="1"/>
  <c r="K42" i="2"/>
  <c r="J42" i="2"/>
  <c r="K41" i="2"/>
  <c r="J41" i="2"/>
  <c r="J40" i="2"/>
  <c r="K40" i="2" s="1"/>
  <c r="K39" i="2"/>
  <c r="J39" i="2"/>
  <c r="J36" i="2"/>
  <c r="K36" i="2" s="1"/>
  <c r="K34" i="2"/>
  <c r="J34" i="2"/>
  <c r="J33" i="2"/>
  <c r="K33" i="2" s="1"/>
  <c r="J32" i="2"/>
  <c r="K32" i="2" s="1"/>
  <c r="K28" i="2"/>
  <c r="J28" i="2"/>
  <c r="K27" i="2"/>
  <c r="J27" i="2"/>
  <c r="K26" i="2"/>
  <c r="J26" i="2"/>
  <c r="K25" i="2"/>
  <c r="J25" i="2"/>
  <c r="J21" i="2"/>
  <c r="K21" i="2" s="1"/>
  <c r="K20" i="2"/>
  <c r="J20" i="2"/>
  <c r="J18" i="2"/>
  <c r="K18" i="2" s="1"/>
  <c r="J17" i="2"/>
  <c r="K17" i="2" s="1"/>
  <c r="K16" i="2"/>
  <c r="J16" i="2"/>
  <c r="K15" i="2"/>
  <c r="J15" i="2"/>
  <c r="K14" i="2"/>
  <c r="J14" i="2"/>
  <c r="K13" i="2"/>
  <c r="J13" i="2"/>
  <c r="J12" i="2"/>
  <c r="K12" i="2" s="1"/>
</calcChain>
</file>

<file path=xl/sharedStrings.xml><?xml version="1.0" encoding="utf-8"?>
<sst xmlns="http://schemas.openxmlformats.org/spreadsheetml/2006/main" count="397" uniqueCount="117">
  <si>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</si>
  <si>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</si>
  <si>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</si>
  <si>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</si>
  <si>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RELACIONES EXTERIORES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</si>
  <si>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</si>
  <si>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06</t>
    </r>
  </si>
  <si>
    <r>
      <rPr>
        <sz val="10"/>
        <rFont val="Times New Roman"/>
      </rPr>
      <t>Capítulo:</t>
    </r>
  </si>
  <si>
    <r>
      <rPr>
        <sz val="10"/>
        <rFont val="Times New Roman"/>
      </rPr>
      <t>DIRECCIÓN GENERAL DE PROMOCIÓN DE EXPORTACIONES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</si>
  <si>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</si>
  <si>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07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</si>
  <si>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</si>
  <si>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</si>
  <si>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</si>
  <si>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</si>
  <si>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</si>
  <si>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</si>
  <si>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</si>
  <si>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</si>
  <si>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</si>
  <si>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</si>
  <si>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</si>
  <si>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</si>
  <si>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</si>
  <si>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</si>
  <si>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</si>
  <si>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</si>
  <si>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</si>
  <si>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</si>
  <si>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</si>
  <si>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</si>
  <si>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</si>
  <si>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</si>
  <si>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</si>
  <si>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</si>
  <si>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</si>
  <si>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</si>
  <si>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</si>
  <si>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</si>
  <si>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001</t>
    </r>
  </si>
  <si>
    <r>
      <rPr>
        <sz val="10"/>
        <rFont val="Times New Roman"/>
      </rPr>
      <t>Subsecretaría de Agricultura</t>
    </r>
  </si>
  <si>
    <r>
      <rPr>
        <sz val="10"/>
        <rFont val="Times New Roman"/>
      </rPr>
      <t>005</t>
    </r>
  </si>
  <si>
    <r>
      <rPr>
        <sz val="10"/>
        <rFont val="Times New Roman"/>
      </rPr>
      <t>Agencia de Promoción de la Inversión Extranjera</t>
    </r>
  </si>
  <si>
    <r>
      <rPr>
        <sz val="10"/>
        <rFont val="Times New Roman"/>
      </rPr>
      <t>016</t>
    </r>
  </si>
  <si>
    <r>
      <rPr>
        <sz val="10"/>
        <rFont val="Times New Roman"/>
      </rPr>
      <t>Secretaría y Administración General - Minería</t>
    </r>
  </si>
  <si>
    <r>
      <rPr>
        <sz val="10"/>
        <rFont val="Times New Roman"/>
      </rPr>
      <t>017</t>
    </r>
  </si>
  <si>
    <r>
      <rPr>
        <sz val="10"/>
        <rFont val="Times New Roman"/>
      </rPr>
      <t>Secretaría y Administración General de Hacienda (Programa 09)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</si>
  <si>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</si>
  <si>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</si>
  <si>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</si>
  <si>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</si>
  <si>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</si>
  <si>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</si>
  <si>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</si>
  <si>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</si>
  <si>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</si>
  <si>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</si>
  <si>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</si>
  <si>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11</t>
    </r>
  </si>
  <si>
    <r>
      <rPr>
        <sz val="10"/>
        <rFont val="Times New Roman"/>
      </rPr>
      <t>VENTA DE ACTIVOS FINANCIEROS</t>
    </r>
  </si>
  <si>
    <r>
      <rPr>
        <sz val="10"/>
        <rFont val="Times New Roman"/>
      </rPr>
      <t>03</t>
    </r>
  </si>
  <si>
    <r>
      <rPr>
        <sz val="10"/>
        <rFont val="Times New Roman"/>
      </rPr>
      <t>Operaciones de Cambio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</si>
  <si>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</si>
  <si>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</si>
  <si>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</si>
  <si>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</si>
  <si>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</si>
  <si>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</si>
  <si>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</si>
  <si>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</si>
  <si>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</si>
  <si>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</si>
  <si>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</si>
  <si>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</si>
  <si>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</si>
  <si>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003</t>
    </r>
  </si>
  <si>
    <r>
      <rPr>
        <sz val="10"/>
        <rFont val="Times New Roman"/>
      </rPr>
      <t>Fundación Imagen de Chile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</si>
  <si>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</si>
  <si>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002</t>
    </r>
  </si>
  <si>
    <r>
      <rPr>
        <sz val="10"/>
        <rFont val="Times New Roman"/>
      </rPr>
      <t>Estrategia de Fomento y Promoción de Inversión Extranjera</t>
    </r>
  </si>
  <si>
    <r>
      <rPr>
        <sz val="10"/>
        <rFont val="Times New Roman"/>
      </rPr>
      <t>Promoción de Exportaciones Agricultura</t>
    </r>
  </si>
  <si>
    <r>
      <rPr>
        <sz val="10"/>
        <rFont val="Times New Roman"/>
      </rPr>
      <t>004</t>
    </r>
  </si>
  <si>
    <r>
      <rPr>
        <sz val="10"/>
        <rFont val="Times New Roman"/>
      </rPr>
      <t>Exportación de Servicios Hacienda</t>
    </r>
  </si>
  <si>
    <r>
      <rPr>
        <sz val="10"/>
        <rFont val="Times New Roman"/>
      </rPr>
      <t>Feria PDAC-Minería FIE</t>
    </r>
  </si>
  <si>
    <r>
      <rPr>
        <sz val="10"/>
        <rFont val="Times New Roman"/>
      </rPr>
      <t>006</t>
    </r>
  </si>
  <si>
    <r>
      <rPr>
        <sz val="10"/>
        <rFont val="Times New Roman"/>
      </rPr>
      <t>Promoción de Exportaciones PROCHILE</t>
    </r>
  </si>
  <si>
    <r>
      <rPr>
        <sz val="10"/>
        <rFont val="Times New Roman"/>
      </rPr>
      <t>007</t>
    </r>
  </si>
  <si>
    <r>
      <rPr>
        <sz val="10"/>
        <rFont val="Times New Roman"/>
      </rPr>
      <t>Pymes Estrategias Sectoriales</t>
    </r>
  </si>
  <si>
    <r>
      <rPr>
        <sz val="10"/>
        <rFont val="Times New Roman"/>
      </rPr>
      <t>554</t>
    </r>
  </si>
  <si>
    <r>
      <rPr>
        <sz val="10"/>
        <rFont val="Times New Roman"/>
      </rPr>
      <t>Certificación de Origen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</si>
  <si>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</si>
  <si>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</si>
  <si>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</si>
  <si>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</si>
  <si>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</si>
  <si>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</si>
  <si>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</si>
  <si>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</si>
  <si>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</si>
  <si>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</si>
  <si>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</si>
  <si>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</si>
  <si>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</si>
  <si>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</si>
  <si>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</si>
  <si>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</si>
  <si>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r>
      <rPr>
        <b/>
        <sz val="10"/>
        <rFont val="Times New Roman"/>
      </rPr>
      <t>Moneda Nacional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</si>
  <si>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</si>
  <si>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</si>
  <si>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</si>
  <si>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</si>
  <si>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</si>
  <si>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Estrategia de Fomento y Promoción de la Inversión Extranjera</t>
    </r>
  </si>
  <si>
    <r>
      <rPr>
        <b/>
        <sz val="10"/>
        <rFont val="Times New Roman"/>
      </rPr>
      <t>Moneda Extranjera</t>
    </r>
  </si>
  <si>
    <r>
      <rPr>
        <sz val="10"/>
        <rFont val="Times New Roman"/>
      </rPr>
      <t>Miles de US$</t>
    </r>
  </si>
  <si>
    <r>
      <rPr>
        <b/>
        <sz val="10"/>
        <rFont val="Times New Roman"/>
      </rPr>
      <t>(En US$ de 2024)</t>
    </r>
  </si>
  <si>
    <r>
      <rPr>
        <b/>
        <sz val="10"/>
        <rFont val="Times New Roman"/>
      </rPr>
      <t>(En US$ de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</si>
</sst>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top" wrapText="1"/>
    </xf>
    <xf numFmtId="0" fontId="2" fillId="29" borderId="11" xfId="0" applyFont="1" applyFill="1" applyBorder="1" applyAlignment="1" applyProtection="1">
      <alignment horizontal="center" vertical="top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L61"/>
  <sheetViews>
    <sheetView tabSelected="1" topLeftCell="A29" workbookViewId="0">
      <selection activeCell="M38" sqref="M38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1.28515625" customWidth="1"/>
    <col min="5" max="5" width="14.42578125" customWidth="1"/>
    <col min="6" max="6" width="14.140625" customWidth="1"/>
    <col min="7" max="7" width="13.28515625" customWidth="1"/>
    <col min="8" max="8" width="14.42578125" customWidth="1"/>
    <col min="9" max="9" width="1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1"/>
      <c r="K1" s="1"/>
      <c r="L1" s="1"/>
    </row>
    <row r="2" spans="1:12" ht="17.100000000000001" customHeight="1" x14ac:dyDescent="0.25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1"/>
      <c r="K2" s="1"/>
      <c r="L2" s="1"/>
    </row>
    <row r="3" spans="1:12" ht="15" customHeight="1" x14ac:dyDescent="0.25">
      <c r="A3" s="44" t="s">
        <v>106</v>
      </c>
      <c r="B3" s="45"/>
      <c r="C3" s="45"/>
      <c r="D3" s="45"/>
      <c r="E3" s="45"/>
      <c r="F3" s="45"/>
      <c r="G3" s="45"/>
      <c r="H3" s="45"/>
      <c r="I3" s="4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2</v>
      </c>
      <c r="H4" s="1"/>
      <c r="I4" s="1"/>
      <c r="J4" s="1"/>
      <c r="K4" s="1"/>
      <c r="L4" s="1"/>
    </row>
    <row r="5" spans="1:12" ht="15" customHeight="1" x14ac:dyDescent="0.25">
      <c r="A5" s="46" t="s">
        <v>3</v>
      </c>
      <c r="B5" s="47"/>
      <c r="C5" s="48" t="s">
        <v>4</v>
      </c>
      <c r="D5" s="49"/>
      <c r="E5" s="49"/>
      <c r="F5" s="49"/>
      <c r="G5" s="1"/>
      <c r="H5" s="2" t="s">
        <v>5</v>
      </c>
      <c r="I5" s="2" t="s">
        <v>6</v>
      </c>
      <c r="J5" s="1"/>
      <c r="K5" s="1"/>
      <c r="L5" s="1"/>
    </row>
    <row r="6" spans="1:12" ht="15" customHeight="1" x14ac:dyDescent="0.25">
      <c r="A6" s="32" t="s">
        <v>7</v>
      </c>
      <c r="B6" s="33"/>
      <c r="C6" s="34" t="s">
        <v>8</v>
      </c>
      <c r="D6" s="35"/>
      <c r="E6" s="35"/>
      <c r="F6" s="35"/>
      <c r="G6" s="1"/>
      <c r="H6" s="2" t="s">
        <v>9</v>
      </c>
      <c r="I6" s="2" t="s">
        <v>10</v>
      </c>
      <c r="J6" s="1"/>
      <c r="K6" s="1"/>
      <c r="L6" s="1"/>
    </row>
    <row r="7" spans="1:12" ht="15" customHeight="1" x14ac:dyDescent="0.25">
      <c r="A7" s="36" t="s">
        <v>11</v>
      </c>
      <c r="B7" s="37"/>
      <c r="C7" s="38" t="s">
        <v>8</v>
      </c>
      <c r="D7" s="39"/>
      <c r="E7" s="39"/>
      <c r="F7" s="39"/>
      <c r="G7" s="1"/>
      <c r="H7" s="2" t="s">
        <v>12</v>
      </c>
      <c r="I7" s="2" t="s">
        <v>13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14</v>
      </c>
      <c r="H8" s="1"/>
      <c r="I8" s="1"/>
      <c r="J8" s="1"/>
      <c r="K8" s="1"/>
      <c r="L8" s="1"/>
    </row>
    <row r="9" spans="1:12" ht="15" customHeight="1" x14ac:dyDescent="0.25">
      <c r="A9" s="40" t="s">
        <v>15</v>
      </c>
      <c r="B9" s="40" t="s">
        <v>16</v>
      </c>
      <c r="C9" s="40" t="s">
        <v>17</v>
      </c>
      <c r="D9" s="40" t="s">
        <v>18</v>
      </c>
      <c r="E9" s="4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1"/>
    </row>
    <row r="10" spans="1:12" ht="73.5" customHeight="1" x14ac:dyDescent="0.25">
      <c r="A10" s="41"/>
      <c r="B10" s="41"/>
      <c r="C10" s="41"/>
      <c r="D10" s="41"/>
      <c r="E10" s="6" t="s">
        <v>26</v>
      </c>
      <c r="F10" s="7" t="s">
        <v>27</v>
      </c>
      <c r="G10" s="7" t="s">
        <v>28</v>
      </c>
      <c r="H10" s="7" t="s">
        <v>29</v>
      </c>
      <c r="I10" s="7" t="s">
        <v>30</v>
      </c>
      <c r="J10" s="26" t="s">
        <v>31</v>
      </c>
      <c r="K10" s="26" t="s">
        <v>32</v>
      </c>
      <c r="L10" s="1"/>
    </row>
    <row r="11" spans="1:12" ht="16.5" customHeight="1" x14ac:dyDescent="0.25">
      <c r="A11" s="41"/>
      <c r="B11" s="41"/>
      <c r="C11" s="41"/>
      <c r="D11" s="41"/>
      <c r="E11" s="9" t="s">
        <v>107</v>
      </c>
      <c r="F11" s="8" t="s">
        <v>107</v>
      </c>
      <c r="G11" s="8" t="s">
        <v>107</v>
      </c>
      <c r="H11" s="8" t="s">
        <v>108</v>
      </c>
      <c r="I11" s="8" t="s">
        <v>108</v>
      </c>
      <c r="J11" s="27"/>
      <c r="K11" s="27"/>
      <c r="L11" s="1"/>
    </row>
    <row r="12" spans="1:12" ht="15" customHeight="1" x14ac:dyDescent="0.25">
      <c r="A12" s="10" t="s">
        <v>33</v>
      </c>
      <c r="B12" s="10" t="s">
        <v>33</v>
      </c>
      <c r="C12" s="10" t="s">
        <v>33</v>
      </c>
      <c r="D12" s="11" t="s">
        <v>34</v>
      </c>
      <c r="E12" s="12">
        <v>29048322</v>
      </c>
      <c r="F12" s="12">
        <v>29073372</v>
      </c>
      <c r="G12" s="12">
        <v>19068113</v>
      </c>
      <c r="H12" s="12">
        <v>30260830</v>
      </c>
      <c r="I12" s="12">
        <v>29818633</v>
      </c>
      <c r="J12" s="12">
        <f t="shared" ref="J12:J18" si="0">I12-H12</f>
        <v>-442197</v>
      </c>
      <c r="K12" s="13">
        <f t="shared" ref="K12:K18" si="1">(J12/H12)</f>
        <v>-1.46128510024345E-2</v>
      </c>
      <c r="L12" s="1"/>
    </row>
    <row r="13" spans="1:12" ht="15" customHeight="1" x14ac:dyDescent="0.25">
      <c r="A13" s="14" t="s">
        <v>35</v>
      </c>
      <c r="B13" s="14" t="s">
        <v>33</v>
      </c>
      <c r="C13" s="14" t="s">
        <v>33</v>
      </c>
      <c r="D13" s="15" t="s">
        <v>36</v>
      </c>
      <c r="E13" s="16">
        <v>8561234</v>
      </c>
      <c r="F13" s="16">
        <v>8485050</v>
      </c>
      <c r="G13" s="16">
        <v>4849943</v>
      </c>
      <c r="H13" s="16">
        <v>8892410</v>
      </c>
      <c r="I13" s="16">
        <v>8716019</v>
      </c>
      <c r="J13" s="16">
        <f t="shared" si="0"/>
        <v>-176391</v>
      </c>
      <c r="K13" s="17">
        <f t="shared" si="1"/>
        <v>-1.9836129913038198E-2</v>
      </c>
      <c r="L13" s="1"/>
    </row>
    <row r="14" spans="1:12" ht="15" customHeight="1" x14ac:dyDescent="0.25">
      <c r="A14" s="14" t="s">
        <v>33</v>
      </c>
      <c r="B14" s="14" t="s">
        <v>37</v>
      </c>
      <c r="C14" s="14" t="s">
        <v>33</v>
      </c>
      <c r="D14" s="15" t="s">
        <v>38</v>
      </c>
      <c r="E14" s="16">
        <v>8561234</v>
      </c>
      <c r="F14" s="16">
        <v>8485050</v>
      </c>
      <c r="G14" s="16">
        <v>4849943</v>
      </c>
      <c r="H14" s="16">
        <v>8892410</v>
      </c>
      <c r="I14" s="16">
        <v>8716019</v>
      </c>
      <c r="J14" s="16">
        <f t="shared" si="0"/>
        <v>-176391</v>
      </c>
      <c r="K14" s="17">
        <f t="shared" si="1"/>
        <v>-1.9836129913038198E-2</v>
      </c>
      <c r="L14" s="1"/>
    </row>
    <row r="15" spans="1:12" ht="15" customHeight="1" x14ac:dyDescent="0.25">
      <c r="A15" s="14" t="s">
        <v>33</v>
      </c>
      <c r="B15" s="14" t="s">
        <v>33</v>
      </c>
      <c r="C15" s="14" t="s">
        <v>39</v>
      </c>
      <c r="D15" s="15" t="s">
        <v>40</v>
      </c>
      <c r="E15" s="16">
        <v>7552599</v>
      </c>
      <c r="F15" s="16">
        <v>7476415</v>
      </c>
      <c r="G15" s="16">
        <v>4135999</v>
      </c>
      <c r="H15" s="16">
        <v>7869808</v>
      </c>
      <c r="I15" s="16">
        <v>7673063</v>
      </c>
      <c r="J15" s="16">
        <f t="shared" si="0"/>
        <v>-196745</v>
      </c>
      <c r="K15" s="17">
        <f t="shared" si="1"/>
        <v>-2.499997458641939E-2</v>
      </c>
      <c r="L15" s="1"/>
    </row>
    <row r="16" spans="1:12" ht="15" customHeight="1" x14ac:dyDescent="0.25">
      <c r="A16" s="14" t="s">
        <v>33</v>
      </c>
      <c r="B16" s="14" t="s">
        <v>33</v>
      </c>
      <c r="C16" s="14" t="s">
        <v>41</v>
      </c>
      <c r="D16" s="15" t="s">
        <v>42</v>
      </c>
      <c r="E16" s="16">
        <v>721145</v>
      </c>
      <c r="F16" s="16">
        <v>721145</v>
      </c>
      <c r="G16" s="16">
        <v>465334</v>
      </c>
      <c r="H16" s="16">
        <v>730558</v>
      </c>
      <c r="I16" s="16">
        <v>771410</v>
      </c>
      <c r="J16" s="16">
        <f t="shared" si="0"/>
        <v>40852</v>
      </c>
      <c r="K16" s="17">
        <f t="shared" si="1"/>
        <v>5.5918900347405681E-2</v>
      </c>
      <c r="L16" s="1"/>
    </row>
    <row r="17" spans="1:12" ht="15" customHeight="1" x14ac:dyDescent="0.25">
      <c r="A17" s="14" t="s">
        <v>33</v>
      </c>
      <c r="B17" s="14" t="s">
        <v>33</v>
      </c>
      <c r="C17" s="14" t="s">
        <v>43</v>
      </c>
      <c r="D17" s="15" t="s">
        <v>44</v>
      </c>
      <c r="E17" s="16">
        <v>108425</v>
      </c>
      <c r="F17" s="16">
        <v>108425</v>
      </c>
      <c r="G17" s="16">
        <v>108425</v>
      </c>
      <c r="H17" s="16">
        <v>112979</v>
      </c>
      <c r="I17" s="16">
        <v>111036</v>
      </c>
      <c r="J17" s="16">
        <f t="shared" si="0"/>
        <v>-1943</v>
      </c>
      <c r="K17" s="17">
        <f t="shared" si="1"/>
        <v>-1.719788633285832E-2</v>
      </c>
      <c r="L17" s="1"/>
    </row>
    <row r="18" spans="1:12" ht="14.25" customHeight="1" x14ac:dyDescent="0.25">
      <c r="A18" s="14" t="s">
        <v>33</v>
      </c>
      <c r="B18" s="14" t="s">
        <v>33</v>
      </c>
      <c r="C18" s="14" t="s">
        <v>45</v>
      </c>
      <c r="D18" s="15" t="s">
        <v>46</v>
      </c>
      <c r="E18" s="16">
        <v>179055</v>
      </c>
      <c r="F18" s="16">
        <v>179055</v>
      </c>
      <c r="G18" s="16">
        <v>140185</v>
      </c>
      <c r="H18" s="16">
        <v>179055</v>
      </c>
      <c r="I18" s="16">
        <v>160500</v>
      </c>
      <c r="J18" s="16">
        <f t="shared" si="0"/>
        <v>-18555</v>
      </c>
      <c r="K18" s="17">
        <f t="shared" si="1"/>
        <v>-0.10362737706291363</v>
      </c>
      <c r="L18" s="1"/>
    </row>
    <row r="19" spans="1:12" ht="15" customHeight="1" x14ac:dyDescent="0.25">
      <c r="A19" s="14" t="s">
        <v>33</v>
      </c>
      <c r="B19" s="14" t="s">
        <v>33</v>
      </c>
      <c r="C19" s="14" t="s">
        <v>47</v>
      </c>
      <c r="D19" s="15" t="s">
        <v>48</v>
      </c>
      <c r="E19" s="16">
        <v>10</v>
      </c>
      <c r="F19" s="16">
        <v>10</v>
      </c>
      <c r="G19" s="16">
        <v>0</v>
      </c>
      <c r="H19" s="16">
        <v>10</v>
      </c>
      <c r="I19" s="16">
        <v>10</v>
      </c>
      <c r="J19" s="18"/>
      <c r="K19" s="17" t="s">
        <v>33</v>
      </c>
      <c r="L19" s="1"/>
    </row>
    <row r="20" spans="1:12" ht="15" customHeight="1" x14ac:dyDescent="0.25">
      <c r="A20" s="14" t="s">
        <v>10</v>
      </c>
      <c r="B20" s="14" t="s">
        <v>33</v>
      </c>
      <c r="C20" s="14" t="s">
        <v>33</v>
      </c>
      <c r="D20" s="15" t="s">
        <v>49</v>
      </c>
      <c r="E20" s="16">
        <v>931500</v>
      </c>
      <c r="F20" s="16">
        <v>931490</v>
      </c>
      <c r="G20" s="16">
        <v>807100</v>
      </c>
      <c r="H20" s="16">
        <v>970623</v>
      </c>
      <c r="I20" s="16">
        <v>946358</v>
      </c>
      <c r="J20" s="16">
        <f>I20-H20</f>
        <v>-24265</v>
      </c>
      <c r="K20" s="17">
        <f>(J20/H20)</f>
        <v>-2.4999407596976376E-2</v>
      </c>
      <c r="L20" s="1"/>
    </row>
    <row r="21" spans="1:12" ht="15" customHeight="1" x14ac:dyDescent="0.25">
      <c r="A21" s="14" t="s">
        <v>33</v>
      </c>
      <c r="B21" s="14" t="s">
        <v>37</v>
      </c>
      <c r="C21" s="14" t="s">
        <v>33</v>
      </c>
      <c r="D21" s="15" t="s">
        <v>109</v>
      </c>
      <c r="E21" s="16">
        <v>931500</v>
      </c>
      <c r="F21" s="16">
        <v>931490</v>
      </c>
      <c r="G21" s="16">
        <v>807100</v>
      </c>
      <c r="H21" s="16">
        <v>970623</v>
      </c>
      <c r="I21" s="16">
        <v>946358</v>
      </c>
      <c r="J21" s="16">
        <f>I21-H21</f>
        <v>-24265</v>
      </c>
      <c r="K21" s="17">
        <f>(J21/H21)</f>
        <v>-2.4999407596976376E-2</v>
      </c>
      <c r="L21" s="1"/>
    </row>
    <row r="22" spans="1:12" ht="15" customHeight="1" x14ac:dyDescent="0.25">
      <c r="A22" s="14" t="s">
        <v>50</v>
      </c>
      <c r="B22" s="14" t="s">
        <v>33</v>
      </c>
      <c r="C22" s="14" t="s">
        <v>33</v>
      </c>
      <c r="D22" s="15" t="s">
        <v>51</v>
      </c>
      <c r="E22" s="16">
        <v>20</v>
      </c>
      <c r="F22" s="16">
        <v>259066</v>
      </c>
      <c r="G22" s="16">
        <v>606240</v>
      </c>
      <c r="H22" s="16">
        <v>20</v>
      </c>
      <c r="I22" s="16">
        <v>20</v>
      </c>
      <c r="J22" s="18"/>
      <c r="K22" s="17" t="s">
        <v>33</v>
      </c>
      <c r="L22" s="1"/>
    </row>
    <row r="23" spans="1:12" ht="15" customHeight="1" x14ac:dyDescent="0.25">
      <c r="A23" s="14" t="s">
        <v>33</v>
      </c>
      <c r="B23" s="14" t="s">
        <v>13</v>
      </c>
      <c r="C23" s="14" t="s">
        <v>33</v>
      </c>
      <c r="D23" s="15" t="s">
        <v>52</v>
      </c>
      <c r="E23" s="16">
        <v>10</v>
      </c>
      <c r="F23" s="16">
        <v>10</v>
      </c>
      <c r="G23" s="16">
        <v>185541</v>
      </c>
      <c r="H23" s="16">
        <v>10</v>
      </c>
      <c r="I23" s="16">
        <v>10</v>
      </c>
      <c r="J23" s="18"/>
      <c r="K23" s="17" t="s">
        <v>33</v>
      </c>
      <c r="L23" s="1"/>
    </row>
    <row r="24" spans="1:12" ht="15" customHeight="1" x14ac:dyDescent="0.25">
      <c r="A24" s="14" t="s">
        <v>33</v>
      </c>
      <c r="B24" s="14" t="s">
        <v>53</v>
      </c>
      <c r="C24" s="14" t="s">
        <v>33</v>
      </c>
      <c r="D24" s="15" t="s">
        <v>54</v>
      </c>
      <c r="E24" s="16">
        <v>10</v>
      </c>
      <c r="F24" s="16">
        <v>259056</v>
      </c>
      <c r="G24" s="16">
        <v>420699</v>
      </c>
      <c r="H24" s="16">
        <v>10</v>
      </c>
      <c r="I24" s="16">
        <v>10</v>
      </c>
      <c r="J24" s="18"/>
      <c r="K24" s="17" t="s">
        <v>33</v>
      </c>
      <c r="L24" s="1"/>
    </row>
    <row r="25" spans="1:12" ht="15" customHeight="1" x14ac:dyDescent="0.25">
      <c r="A25" s="14" t="s">
        <v>55</v>
      </c>
      <c r="B25" s="14" t="s">
        <v>33</v>
      </c>
      <c r="C25" s="14" t="s">
        <v>33</v>
      </c>
      <c r="D25" s="15" t="s">
        <v>56</v>
      </c>
      <c r="E25" s="16">
        <v>23988974</v>
      </c>
      <c r="F25" s="16">
        <v>24302456</v>
      </c>
      <c r="G25" s="16">
        <v>13879678</v>
      </c>
      <c r="H25" s="16">
        <v>24996511</v>
      </c>
      <c r="I25" s="16">
        <v>24676378</v>
      </c>
      <c r="J25" s="16">
        <f>I25-H25</f>
        <v>-320133</v>
      </c>
      <c r="K25" s="17">
        <f>(J25/H25)</f>
        <v>-1.2807107359903149E-2</v>
      </c>
      <c r="L25" s="1"/>
    </row>
    <row r="26" spans="1:12" ht="15" customHeight="1" x14ac:dyDescent="0.25">
      <c r="A26" s="14" t="s">
        <v>33</v>
      </c>
      <c r="B26" s="14" t="s">
        <v>13</v>
      </c>
      <c r="C26" s="14" t="s">
        <v>33</v>
      </c>
      <c r="D26" s="15" t="s">
        <v>57</v>
      </c>
      <c r="E26" s="16">
        <v>23988974</v>
      </c>
      <c r="F26" s="16">
        <v>24302456</v>
      </c>
      <c r="G26" s="16">
        <v>13879678</v>
      </c>
      <c r="H26" s="16">
        <v>24996511</v>
      </c>
      <c r="I26" s="16">
        <v>24676378</v>
      </c>
      <c r="J26" s="16">
        <f>I26-H26</f>
        <v>-320133</v>
      </c>
      <c r="K26" s="17">
        <f>(J26/H26)</f>
        <v>-1.2807107359903149E-2</v>
      </c>
      <c r="L26" s="1"/>
    </row>
    <row r="27" spans="1:12" ht="15" customHeight="1" x14ac:dyDescent="0.25">
      <c r="A27" s="14" t="s">
        <v>58</v>
      </c>
      <c r="B27" s="14" t="s">
        <v>33</v>
      </c>
      <c r="C27" s="14" t="s">
        <v>33</v>
      </c>
      <c r="D27" s="15" t="s">
        <v>59</v>
      </c>
      <c r="E27" s="16">
        <v>-4433416</v>
      </c>
      <c r="F27" s="16">
        <v>-5713346</v>
      </c>
      <c r="G27" s="16">
        <v>-1074848</v>
      </c>
      <c r="H27" s="16">
        <v>-4598744</v>
      </c>
      <c r="I27" s="16">
        <v>-4520152</v>
      </c>
      <c r="J27" s="16">
        <f>I27-H27</f>
        <v>78592</v>
      </c>
      <c r="K27" s="17">
        <f>(J27/H27)</f>
        <v>-1.7089883672585383E-2</v>
      </c>
      <c r="L27" s="1"/>
    </row>
    <row r="28" spans="1:12" ht="15" customHeight="1" x14ac:dyDescent="0.25">
      <c r="A28" s="14" t="s">
        <v>33</v>
      </c>
      <c r="B28" s="14" t="s">
        <v>60</v>
      </c>
      <c r="C28" s="14" t="s">
        <v>33</v>
      </c>
      <c r="D28" s="15" t="s">
        <v>61</v>
      </c>
      <c r="E28" s="16">
        <v>-4433416</v>
      </c>
      <c r="F28" s="16">
        <v>-5713346</v>
      </c>
      <c r="G28" s="16">
        <v>-1074848</v>
      </c>
      <c r="H28" s="16">
        <v>-4598744</v>
      </c>
      <c r="I28" s="16">
        <v>-4520152</v>
      </c>
      <c r="J28" s="16">
        <f>I28-H28</f>
        <v>78592</v>
      </c>
      <c r="K28" s="17">
        <f>(J28/H28)</f>
        <v>-1.7089883672585383E-2</v>
      </c>
      <c r="L28" s="1"/>
    </row>
    <row r="29" spans="1:12" ht="15" customHeight="1" x14ac:dyDescent="0.25">
      <c r="A29" s="14" t="s">
        <v>62</v>
      </c>
      <c r="B29" s="14" t="s">
        <v>33</v>
      </c>
      <c r="C29" s="14" t="s">
        <v>33</v>
      </c>
      <c r="D29" s="15" t="s">
        <v>63</v>
      </c>
      <c r="E29" s="16">
        <v>0</v>
      </c>
      <c r="F29" s="16">
        <v>10</v>
      </c>
      <c r="G29" s="16">
        <v>0</v>
      </c>
      <c r="H29" s="16">
        <v>0</v>
      </c>
      <c r="I29" s="16">
        <v>0</v>
      </c>
      <c r="J29" s="18"/>
      <c r="K29" s="17" t="s">
        <v>33</v>
      </c>
      <c r="L29" s="1"/>
    </row>
    <row r="30" spans="1:12" ht="15" customHeight="1" x14ac:dyDescent="0.25">
      <c r="A30" s="14" t="s">
        <v>33</v>
      </c>
      <c r="B30" s="14" t="s">
        <v>110</v>
      </c>
      <c r="C30" s="14" t="s">
        <v>33</v>
      </c>
      <c r="D30" s="15" t="s">
        <v>111</v>
      </c>
      <c r="E30" s="16">
        <v>0</v>
      </c>
      <c r="F30" s="16">
        <v>10</v>
      </c>
      <c r="G30" s="16">
        <v>0</v>
      </c>
      <c r="H30" s="16">
        <v>0</v>
      </c>
      <c r="I30" s="16">
        <v>0</v>
      </c>
      <c r="J30" s="18"/>
      <c r="K30" s="17" t="s">
        <v>33</v>
      </c>
      <c r="L30" s="1"/>
    </row>
    <row r="31" spans="1:12" ht="15" customHeight="1" x14ac:dyDescent="0.25">
      <c r="A31" s="14" t="s">
        <v>64</v>
      </c>
      <c r="B31" s="14" t="s">
        <v>33</v>
      </c>
      <c r="C31" s="14" t="s">
        <v>33</v>
      </c>
      <c r="D31" s="15" t="s">
        <v>65</v>
      </c>
      <c r="E31" s="16">
        <v>10</v>
      </c>
      <c r="F31" s="16">
        <v>808646</v>
      </c>
      <c r="G31" s="16">
        <v>0</v>
      </c>
      <c r="H31" s="16">
        <v>10</v>
      </c>
      <c r="I31" s="16">
        <v>10</v>
      </c>
      <c r="J31" s="18"/>
      <c r="K31" s="17" t="s">
        <v>33</v>
      </c>
      <c r="L31" s="1"/>
    </row>
    <row r="32" spans="1:12" ht="15" customHeight="1" x14ac:dyDescent="0.25">
      <c r="A32" s="10" t="s">
        <v>33</v>
      </c>
      <c r="B32" s="10" t="s">
        <v>33</v>
      </c>
      <c r="C32" s="10" t="s">
        <v>33</v>
      </c>
      <c r="D32" s="11" t="s">
        <v>66</v>
      </c>
      <c r="E32" s="12">
        <v>29048322</v>
      </c>
      <c r="F32" s="12">
        <v>29073372</v>
      </c>
      <c r="G32" s="12">
        <v>17992520</v>
      </c>
      <c r="H32" s="12">
        <v>30260830</v>
      </c>
      <c r="I32" s="12">
        <v>29818633</v>
      </c>
      <c r="J32" s="12">
        <f>I32-H32</f>
        <v>-442197</v>
      </c>
      <c r="K32" s="13">
        <f>(J32/H32)</f>
        <v>-1.46128510024345E-2</v>
      </c>
      <c r="L32" s="1"/>
    </row>
    <row r="33" spans="1:12" ht="15" customHeight="1" x14ac:dyDescent="0.25">
      <c r="A33" s="14" t="s">
        <v>67</v>
      </c>
      <c r="B33" s="14" t="s">
        <v>33</v>
      </c>
      <c r="C33" s="14" t="s">
        <v>33</v>
      </c>
      <c r="D33" s="15" t="s">
        <v>68</v>
      </c>
      <c r="E33" s="16">
        <v>16424571</v>
      </c>
      <c r="F33" s="16">
        <v>16272232</v>
      </c>
      <c r="G33" s="16">
        <v>10372840</v>
      </c>
      <c r="H33" s="16">
        <v>17114403</v>
      </c>
      <c r="I33" s="16">
        <v>17290156</v>
      </c>
      <c r="J33" s="16">
        <f>I33-H33</f>
        <v>175753</v>
      </c>
      <c r="K33" s="17">
        <f>(J33/H33)</f>
        <v>1.0269303580148253E-2</v>
      </c>
      <c r="L33" s="1"/>
    </row>
    <row r="34" spans="1:12" ht="15" customHeight="1" x14ac:dyDescent="0.25">
      <c r="A34" s="14" t="s">
        <v>69</v>
      </c>
      <c r="B34" s="14" t="s">
        <v>33</v>
      </c>
      <c r="C34" s="14" t="s">
        <v>33</v>
      </c>
      <c r="D34" s="15" t="s">
        <v>70</v>
      </c>
      <c r="E34" s="16">
        <v>1680641</v>
      </c>
      <c r="F34" s="16">
        <v>1680641</v>
      </c>
      <c r="G34" s="16">
        <v>1008817</v>
      </c>
      <c r="H34" s="16">
        <v>1751228</v>
      </c>
      <c r="I34" s="16">
        <v>1806732</v>
      </c>
      <c r="J34" s="16">
        <f>I34-H34</f>
        <v>55504</v>
      </c>
      <c r="K34" s="17">
        <f>(J34/H34)</f>
        <v>3.1694331063687881E-2</v>
      </c>
      <c r="L34" s="1"/>
    </row>
    <row r="35" spans="1:12" ht="15" customHeight="1" x14ac:dyDescent="0.25">
      <c r="A35" s="14" t="s">
        <v>71</v>
      </c>
      <c r="B35" s="14" t="s">
        <v>33</v>
      </c>
      <c r="C35" s="14" t="s">
        <v>33</v>
      </c>
      <c r="D35" s="15" t="s">
        <v>72</v>
      </c>
      <c r="E35" s="16">
        <v>0</v>
      </c>
      <c r="F35" s="16">
        <v>34093</v>
      </c>
      <c r="G35" s="16">
        <v>34092</v>
      </c>
      <c r="H35" s="16">
        <v>0</v>
      </c>
      <c r="I35" s="16">
        <v>0</v>
      </c>
      <c r="J35" s="18"/>
      <c r="K35" s="17" t="s">
        <v>33</v>
      </c>
      <c r="L35" s="1"/>
    </row>
    <row r="36" spans="1:12" ht="15" customHeight="1" x14ac:dyDescent="0.25">
      <c r="A36" s="14" t="s">
        <v>73</v>
      </c>
      <c r="B36" s="14" t="s">
        <v>33</v>
      </c>
      <c r="C36" s="14" t="s">
        <v>33</v>
      </c>
      <c r="D36" s="15" t="s">
        <v>36</v>
      </c>
      <c r="E36" s="16">
        <v>10817440</v>
      </c>
      <c r="F36" s="16">
        <v>9899826</v>
      </c>
      <c r="G36" s="16">
        <v>6050057</v>
      </c>
      <c r="H36" s="16">
        <v>11264252</v>
      </c>
      <c r="I36" s="16">
        <v>10604815</v>
      </c>
      <c r="J36" s="16">
        <f>I36-H36</f>
        <v>-659437</v>
      </c>
      <c r="K36" s="17">
        <f>(J36/H36)</f>
        <v>-5.8542458034497098E-2</v>
      </c>
      <c r="L36" s="1"/>
    </row>
    <row r="37" spans="1:12" ht="15" customHeight="1" x14ac:dyDescent="0.25">
      <c r="A37" s="14" t="s">
        <v>33</v>
      </c>
      <c r="B37" s="14" t="s">
        <v>13</v>
      </c>
      <c r="C37" s="14" t="s">
        <v>33</v>
      </c>
      <c r="D37" s="15" t="s">
        <v>74</v>
      </c>
      <c r="E37" s="16">
        <v>1963698</v>
      </c>
      <c r="F37" s="16">
        <v>1963698</v>
      </c>
      <c r="G37" s="16">
        <v>1178000</v>
      </c>
      <c r="H37" s="16">
        <v>2046173</v>
      </c>
      <c r="I37" s="16">
        <v>2046173</v>
      </c>
      <c r="J37" s="18"/>
      <c r="K37" s="17" t="s">
        <v>33</v>
      </c>
      <c r="L37" s="1"/>
    </row>
    <row r="38" spans="1:12" ht="15" customHeight="1" x14ac:dyDescent="0.25">
      <c r="A38" s="14" t="s">
        <v>33</v>
      </c>
      <c r="B38" s="14" t="s">
        <v>33</v>
      </c>
      <c r="C38" s="14" t="s">
        <v>75</v>
      </c>
      <c r="D38" s="15" t="s">
        <v>76</v>
      </c>
      <c r="E38" s="16">
        <v>1963698</v>
      </c>
      <c r="F38" s="16">
        <v>1963698</v>
      </c>
      <c r="G38" s="16">
        <v>1178000</v>
      </c>
      <c r="H38" s="16">
        <v>2046173</v>
      </c>
      <c r="I38" s="16">
        <v>2046173</v>
      </c>
      <c r="J38" s="18"/>
      <c r="K38" s="17" t="s">
        <v>33</v>
      </c>
      <c r="L38" s="1"/>
    </row>
    <row r="39" spans="1:12" ht="15" customHeight="1" x14ac:dyDescent="0.25">
      <c r="A39" s="14" t="s">
        <v>33</v>
      </c>
      <c r="B39" s="14" t="s">
        <v>60</v>
      </c>
      <c r="C39" s="14" t="s">
        <v>33</v>
      </c>
      <c r="D39" s="15" t="s">
        <v>77</v>
      </c>
      <c r="E39" s="16">
        <v>8853742</v>
      </c>
      <c r="F39" s="16">
        <v>7936128</v>
      </c>
      <c r="G39" s="16">
        <v>4872057</v>
      </c>
      <c r="H39" s="16">
        <v>9218079</v>
      </c>
      <c r="I39" s="16">
        <v>7609903</v>
      </c>
      <c r="J39" s="16">
        <f t="shared" ref="J39:J54" si="2">I39-H39</f>
        <v>-1608176</v>
      </c>
      <c r="K39" s="17">
        <f t="shared" ref="K39:K45" si="3">(J39/H39)</f>
        <v>-0.17445890841247944</v>
      </c>
      <c r="L39" s="1"/>
    </row>
    <row r="40" spans="1:12" ht="15" customHeight="1" x14ac:dyDescent="0.25">
      <c r="A40" s="14" t="s">
        <v>33</v>
      </c>
      <c r="B40" s="14" t="s">
        <v>33</v>
      </c>
      <c r="C40" s="14" t="s">
        <v>78</v>
      </c>
      <c r="D40" s="15" t="s">
        <v>79</v>
      </c>
      <c r="E40" s="16">
        <v>2420</v>
      </c>
      <c r="F40" s="16">
        <v>2420</v>
      </c>
      <c r="G40" s="16">
        <v>434</v>
      </c>
      <c r="H40" s="16">
        <v>2522</v>
      </c>
      <c r="I40" s="16">
        <v>0</v>
      </c>
      <c r="J40" s="16">
        <f t="shared" si="2"/>
        <v>-2522</v>
      </c>
      <c r="K40" s="17">
        <f t="shared" si="3"/>
        <v>-1</v>
      </c>
      <c r="L40" s="1"/>
    </row>
    <row r="41" spans="1:12" ht="15" customHeight="1" x14ac:dyDescent="0.25">
      <c r="A41" s="22" t="s">
        <v>33</v>
      </c>
      <c r="B41" s="22" t="s">
        <v>33</v>
      </c>
      <c r="C41" s="22" t="s">
        <v>75</v>
      </c>
      <c r="D41" s="23" t="s">
        <v>80</v>
      </c>
      <c r="E41" s="24">
        <v>3170677</v>
      </c>
      <c r="F41" s="24">
        <v>2818783</v>
      </c>
      <c r="G41" s="24">
        <v>2226655</v>
      </c>
      <c r="H41" s="24">
        <v>3303845</v>
      </c>
      <c r="I41" s="24">
        <v>3071191</v>
      </c>
      <c r="J41" s="24">
        <f t="shared" si="2"/>
        <v>-232654</v>
      </c>
      <c r="K41" s="25">
        <f t="shared" si="3"/>
        <v>-7.041916312659946E-2</v>
      </c>
      <c r="L41" s="1"/>
    </row>
    <row r="42" spans="1:12" ht="15" customHeight="1" x14ac:dyDescent="0.25">
      <c r="A42" s="14" t="s">
        <v>33</v>
      </c>
      <c r="B42" s="14" t="s">
        <v>33</v>
      </c>
      <c r="C42" s="14" t="s">
        <v>81</v>
      </c>
      <c r="D42" s="15" t="s">
        <v>82</v>
      </c>
      <c r="E42" s="16">
        <v>179055</v>
      </c>
      <c r="F42" s="16">
        <v>179055</v>
      </c>
      <c r="G42" s="16">
        <v>139637</v>
      </c>
      <c r="H42" s="16">
        <v>179055</v>
      </c>
      <c r="I42" s="16">
        <v>160500</v>
      </c>
      <c r="J42" s="16">
        <f t="shared" si="2"/>
        <v>-18555</v>
      </c>
      <c r="K42" s="17">
        <f t="shared" si="3"/>
        <v>-0.10362737706291363</v>
      </c>
      <c r="L42" s="1"/>
    </row>
    <row r="43" spans="1:12" ht="15" customHeight="1" x14ac:dyDescent="0.25">
      <c r="A43" s="14" t="s">
        <v>33</v>
      </c>
      <c r="B43" s="14" t="s">
        <v>33</v>
      </c>
      <c r="C43" s="14" t="s">
        <v>84</v>
      </c>
      <c r="D43" s="15" t="s">
        <v>85</v>
      </c>
      <c r="E43" s="16">
        <v>3807593</v>
      </c>
      <c r="F43" s="16">
        <v>7093764</v>
      </c>
      <c r="G43" s="16">
        <v>1639042</v>
      </c>
      <c r="H43" s="16">
        <v>3967512</v>
      </c>
      <c r="I43" s="16">
        <v>3606802</v>
      </c>
      <c r="J43" s="16">
        <f t="shared" si="2"/>
        <v>-360710</v>
      </c>
      <c r="K43" s="17">
        <f t="shared" si="3"/>
        <v>-9.0915919094888692E-2</v>
      </c>
      <c r="L43" s="1"/>
    </row>
    <row r="44" spans="1:12" ht="15" customHeight="1" x14ac:dyDescent="0.25">
      <c r="A44" s="14" t="s">
        <v>33</v>
      </c>
      <c r="B44" s="14" t="s">
        <v>33</v>
      </c>
      <c r="C44" s="14" t="s">
        <v>86</v>
      </c>
      <c r="D44" s="15" t="s">
        <v>87</v>
      </c>
      <c r="E44" s="16">
        <v>762497</v>
      </c>
      <c r="F44" s="16">
        <v>247688</v>
      </c>
      <c r="G44" s="16">
        <v>138722</v>
      </c>
      <c r="H44" s="16">
        <v>794522</v>
      </c>
      <c r="I44" s="16">
        <v>771410</v>
      </c>
      <c r="J44" s="16">
        <f t="shared" si="2"/>
        <v>-23112</v>
      </c>
      <c r="K44" s="17">
        <f t="shared" si="3"/>
        <v>-2.908918821631119E-2</v>
      </c>
      <c r="L44" s="1"/>
    </row>
    <row r="45" spans="1:12" ht="15" customHeight="1" x14ac:dyDescent="0.25">
      <c r="A45" s="14" t="s">
        <v>33</v>
      </c>
      <c r="B45" s="14" t="s">
        <v>33</v>
      </c>
      <c r="C45" s="14" t="s">
        <v>88</v>
      </c>
      <c r="D45" s="15" t="s">
        <v>89</v>
      </c>
      <c r="E45" s="16">
        <v>931500</v>
      </c>
      <c r="F45" s="16">
        <v>931500</v>
      </c>
      <c r="G45" s="16">
        <v>727567</v>
      </c>
      <c r="H45" s="16">
        <v>970623</v>
      </c>
      <c r="I45" s="16">
        <v>0</v>
      </c>
      <c r="J45" s="16">
        <f t="shared" si="2"/>
        <v>-970623</v>
      </c>
      <c r="K45" s="17">
        <f t="shared" si="3"/>
        <v>-1</v>
      </c>
      <c r="L45" s="1"/>
    </row>
    <row r="46" spans="1:12" ht="15" customHeight="1" x14ac:dyDescent="0.25">
      <c r="A46" s="14" t="s">
        <v>33</v>
      </c>
      <c r="B46" s="14" t="s">
        <v>55</v>
      </c>
      <c r="C46" s="14" t="s">
        <v>33</v>
      </c>
      <c r="D46" s="15" t="s">
        <v>90</v>
      </c>
      <c r="E46" s="16">
        <v>0</v>
      </c>
      <c r="F46" s="16">
        <v>0</v>
      </c>
      <c r="G46" s="16">
        <v>0</v>
      </c>
      <c r="H46" s="16">
        <v>0</v>
      </c>
      <c r="I46" s="16">
        <v>948739</v>
      </c>
      <c r="J46" s="16">
        <f t="shared" si="2"/>
        <v>948739</v>
      </c>
      <c r="K46" s="17" t="s">
        <v>33</v>
      </c>
      <c r="L46" s="1"/>
    </row>
    <row r="47" spans="1:12" ht="15" customHeight="1" x14ac:dyDescent="0.25">
      <c r="A47" s="14" t="s">
        <v>33</v>
      </c>
      <c r="B47" s="14" t="s">
        <v>33</v>
      </c>
      <c r="C47" s="14" t="s">
        <v>78</v>
      </c>
      <c r="D47" s="15" t="s">
        <v>112</v>
      </c>
      <c r="E47" s="16">
        <v>0</v>
      </c>
      <c r="F47" s="16">
        <v>0</v>
      </c>
      <c r="G47" s="16">
        <v>0</v>
      </c>
      <c r="H47" s="16">
        <v>0</v>
      </c>
      <c r="I47" s="16">
        <v>2381</v>
      </c>
      <c r="J47" s="16">
        <f t="shared" si="2"/>
        <v>2381</v>
      </c>
      <c r="K47" s="17" t="s">
        <v>33</v>
      </c>
      <c r="L47" s="1"/>
    </row>
    <row r="48" spans="1:12" ht="15" customHeight="1" x14ac:dyDescent="0.25">
      <c r="A48" s="14" t="s">
        <v>33</v>
      </c>
      <c r="B48" s="14" t="s">
        <v>33</v>
      </c>
      <c r="C48" s="14" t="s">
        <v>88</v>
      </c>
      <c r="D48" s="15" t="s">
        <v>89</v>
      </c>
      <c r="E48" s="16">
        <v>0</v>
      </c>
      <c r="F48" s="16">
        <v>0</v>
      </c>
      <c r="G48" s="16">
        <v>0</v>
      </c>
      <c r="H48" s="16">
        <v>0</v>
      </c>
      <c r="I48" s="16">
        <v>946358</v>
      </c>
      <c r="J48" s="16">
        <f t="shared" si="2"/>
        <v>946358</v>
      </c>
      <c r="K48" s="17" t="s">
        <v>33</v>
      </c>
      <c r="L48" s="1"/>
    </row>
    <row r="49" spans="1:12" ht="15" customHeight="1" x14ac:dyDescent="0.25">
      <c r="A49" s="14" t="s">
        <v>91</v>
      </c>
      <c r="B49" s="14" t="s">
        <v>33</v>
      </c>
      <c r="C49" s="14" t="s">
        <v>33</v>
      </c>
      <c r="D49" s="15" t="s">
        <v>92</v>
      </c>
      <c r="E49" s="16">
        <v>20</v>
      </c>
      <c r="F49" s="16">
        <v>588400</v>
      </c>
      <c r="G49" s="16">
        <v>0</v>
      </c>
      <c r="H49" s="16">
        <v>20</v>
      </c>
      <c r="I49" s="16">
        <v>30</v>
      </c>
      <c r="J49" s="16">
        <f t="shared" si="2"/>
        <v>10</v>
      </c>
      <c r="K49" s="17">
        <f t="shared" ref="K49:K54" si="4">(J49/H49)</f>
        <v>0.5</v>
      </c>
      <c r="L49" s="1"/>
    </row>
    <row r="50" spans="1:12" ht="15" customHeight="1" x14ac:dyDescent="0.25">
      <c r="A50" s="14" t="s">
        <v>33</v>
      </c>
      <c r="B50" s="14" t="s">
        <v>53</v>
      </c>
      <c r="C50" s="14" t="s">
        <v>33</v>
      </c>
      <c r="D50" s="15" t="s">
        <v>93</v>
      </c>
      <c r="E50" s="16">
        <v>20</v>
      </c>
      <c r="F50" s="16">
        <v>588400</v>
      </c>
      <c r="G50" s="16">
        <v>0</v>
      </c>
      <c r="H50" s="16">
        <v>20</v>
      </c>
      <c r="I50" s="16">
        <v>30</v>
      </c>
      <c r="J50" s="16">
        <f t="shared" si="2"/>
        <v>10</v>
      </c>
      <c r="K50" s="17">
        <f t="shared" si="4"/>
        <v>0.5</v>
      </c>
      <c r="L50" s="1"/>
    </row>
    <row r="51" spans="1:12" ht="15" customHeight="1" x14ac:dyDescent="0.25">
      <c r="A51" s="14" t="s">
        <v>94</v>
      </c>
      <c r="B51" s="14" t="s">
        <v>33</v>
      </c>
      <c r="C51" s="14" t="s">
        <v>33</v>
      </c>
      <c r="D51" s="15" t="s">
        <v>95</v>
      </c>
      <c r="E51" s="16">
        <v>125640</v>
      </c>
      <c r="F51" s="16">
        <v>125640</v>
      </c>
      <c r="G51" s="16">
        <v>54817</v>
      </c>
      <c r="H51" s="16">
        <v>130917</v>
      </c>
      <c r="I51" s="16">
        <v>116890</v>
      </c>
      <c r="J51" s="16">
        <f t="shared" si="2"/>
        <v>-14027</v>
      </c>
      <c r="K51" s="17">
        <f t="shared" si="4"/>
        <v>-0.1071442211477501</v>
      </c>
      <c r="L51" s="1"/>
    </row>
    <row r="52" spans="1:12" ht="15" customHeight="1" x14ac:dyDescent="0.25">
      <c r="A52" s="14" t="s">
        <v>33</v>
      </c>
      <c r="B52" s="14" t="s">
        <v>96</v>
      </c>
      <c r="C52" s="14" t="s">
        <v>33</v>
      </c>
      <c r="D52" s="15" t="s">
        <v>97</v>
      </c>
      <c r="E52" s="16">
        <v>13519</v>
      </c>
      <c r="F52" s="16">
        <v>13519</v>
      </c>
      <c r="G52" s="16">
        <v>7641</v>
      </c>
      <c r="H52" s="16">
        <v>14087</v>
      </c>
      <c r="I52" s="16">
        <v>5887</v>
      </c>
      <c r="J52" s="16">
        <f t="shared" si="2"/>
        <v>-8200</v>
      </c>
      <c r="K52" s="17">
        <f t="shared" si="4"/>
        <v>-0.58209696883651596</v>
      </c>
      <c r="L52" s="1"/>
    </row>
    <row r="53" spans="1:12" ht="15" customHeight="1" x14ac:dyDescent="0.25">
      <c r="A53" s="14" t="s">
        <v>33</v>
      </c>
      <c r="B53" s="14" t="s">
        <v>35</v>
      </c>
      <c r="C53" s="14" t="s">
        <v>33</v>
      </c>
      <c r="D53" s="15" t="s">
        <v>98</v>
      </c>
      <c r="E53" s="16">
        <v>5434</v>
      </c>
      <c r="F53" s="16">
        <v>5434</v>
      </c>
      <c r="G53" s="16">
        <v>1166</v>
      </c>
      <c r="H53" s="16">
        <v>5662</v>
      </c>
      <c r="I53" s="16">
        <v>2615</v>
      </c>
      <c r="J53" s="16">
        <f t="shared" si="2"/>
        <v>-3047</v>
      </c>
      <c r="K53" s="17">
        <f t="shared" si="4"/>
        <v>-0.53814906393500528</v>
      </c>
      <c r="L53" s="1"/>
    </row>
    <row r="54" spans="1:12" ht="15" customHeight="1" x14ac:dyDescent="0.25">
      <c r="A54" s="14" t="s">
        <v>33</v>
      </c>
      <c r="B54" s="14" t="s">
        <v>10</v>
      </c>
      <c r="C54" s="14" t="s">
        <v>33</v>
      </c>
      <c r="D54" s="15" t="s">
        <v>100</v>
      </c>
      <c r="E54" s="16">
        <v>106687</v>
      </c>
      <c r="F54" s="16">
        <v>106687</v>
      </c>
      <c r="G54" s="16">
        <v>46010</v>
      </c>
      <c r="H54" s="16">
        <v>111168</v>
      </c>
      <c r="I54" s="16">
        <v>108388</v>
      </c>
      <c r="J54" s="16">
        <f t="shared" si="2"/>
        <v>-2780</v>
      </c>
      <c r="K54" s="17">
        <f t="shared" si="4"/>
        <v>-2.5007196315486473E-2</v>
      </c>
      <c r="L54" s="1"/>
    </row>
    <row r="55" spans="1:12" ht="15" customHeight="1" x14ac:dyDescent="0.25">
      <c r="A55" s="14" t="s">
        <v>101</v>
      </c>
      <c r="B55" s="14" t="s">
        <v>33</v>
      </c>
      <c r="C55" s="14" t="s">
        <v>33</v>
      </c>
      <c r="D55" s="15" t="s">
        <v>102</v>
      </c>
      <c r="E55" s="16">
        <v>10</v>
      </c>
      <c r="F55" s="16">
        <v>472540</v>
      </c>
      <c r="G55" s="16">
        <v>471897</v>
      </c>
      <c r="H55" s="16">
        <v>10</v>
      </c>
      <c r="I55" s="16">
        <v>10</v>
      </c>
      <c r="J55" s="18"/>
      <c r="K55" s="17" t="s">
        <v>33</v>
      </c>
      <c r="L55" s="1"/>
    </row>
    <row r="56" spans="1:12" ht="15" customHeight="1" x14ac:dyDescent="0.25">
      <c r="A56" s="14" t="s">
        <v>33</v>
      </c>
      <c r="B56" s="14" t="s">
        <v>10</v>
      </c>
      <c r="C56" s="14" t="s">
        <v>33</v>
      </c>
      <c r="D56" s="15" t="s">
        <v>103</v>
      </c>
      <c r="E56" s="16">
        <v>10</v>
      </c>
      <c r="F56" s="16">
        <v>472540</v>
      </c>
      <c r="G56" s="16">
        <v>471897</v>
      </c>
      <c r="H56" s="16">
        <v>10</v>
      </c>
      <c r="I56" s="16">
        <v>10</v>
      </c>
      <c r="J56" s="18"/>
      <c r="K56" s="17" t="s">
        <v>33</v>
      </c>
      <c r="L56" s="1"/>
    </row>
    <row r="57" spans="1:12" ht="15" customHeight="1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"/>
    </row>
    <row r="58" spans="1:12" ht="1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" customHeight="1" x14ac:dyDescent="0.25">
      <c r="A59" s="28" t="s">
        <v>104</v>
      </c>
      <c r="B59" s="29"/>
      <c r="C59" s="29"/>
      <c r="D59" s="29"/>
      <c r="E59" s="20">
        <v>29048292</v>
      </c>
      <c r="F59" s="20">
        <v>28012432</v>
      </c>
      <c r="G59" s="20">
        <v>17520623</v>
      </c>
      <c r="H59" s="20">
        <v>30260800</v>
      </c>
      <c r="I59" s="20">
        <v>29818593</v>
      </c>
      <c r="J59" s="20">
        <v>-442207</v>
      </c>
      <c r="K59" s="21">
        <v>-1.4613195949875746E-2</v>
      </c>
      <c r="L59" s="1"/>
    </row>
    <row r="60" spans="1:12" ht="15" customHeight="1" x14ac:dyDescent="0.25">
      <c r="A60" s="30" t="s">
        <v>105</v>
      </c>
      <c r="B60" s="31"/>
      <c r="C60" s="31"/>
      <c r="D60" s="31"/>
      <c r="E60" s="31"/>
      <c r="F60" s="31"/>
      <c r="G60" s="31"/>
      <c r="H60" s="31"/>
      <c r="I60" s="31"/>
      <c r="J60" s="1"/>
      <c r="K60" s="1"/>
      <c r="L60" s="1"/>
    </row>
    <row r="61" spans="1:12" ht="5.0999999999999996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59:D59"/>
    <mergeCell ref="A60:I60"/>
    <mergeCell ref="A6:B6"/>
    <mergeCell ref="C6:F6"/>
    <mergeCell ref="A7:B7"/>
    <mergeCell ref="C7:F7"/>
    <mergeCell ref="A9:A11"/>
    <mergeCell ref="B9:B11"/>
    <mergeCell ref="C9:C11"/>
    <mergeCell ref="D9:D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  <ignoredErrors>
    <ignoredError sqref="E9:K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L43"/>
  <sheetViews>
    <sheetView workbookViewId="0">
      <selection activeCell="I35" sqref="I3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0.7109375" customWidth="1"/>
    <col min="5" max="5" width="15.140625" customWidth="1"/>
    <col min="6" max="6" width="14.42578125" customWidth="1"/>
    <col min="7" max="7" width="15.42578125" customWidth="1"/>
    <col min="8" max="8" width="14.710937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1"/>
      <c r="K1" s="1"/>
      <c r="L1" s="1"/>
    </row>
    <row r="2" spans="1:12" ht="17.100000000000001" customHeight="1" x14ac:dyDescent="0.25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1"/>
      <c r="K2" s="1"/>
      <c r="L2" s="1"/>
    </row>
    <row r="3" spans="1:12" ht="15" customHeight="1" x14ac:dyDescent="0.25">
      <c r="A3" s="44" t="s">
        <v>113</v>
      </c>
      <c r="B3" s="45"/>
      <c r="C3" s="45"/>
      <c r="D3" s="45"/>
      <c r="E3" s="45"/>
      <c r="F3" s="45"/>
      <c r="G3" s="45"/>
      <c r="H3" s="45"/>
      <c r="I3" s="4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2</v>
      </c>
      <c r="H4" s="1"/>
      <c r="I4" s="1"/>
      <c r="J4" s="1"/>
      <c r="K4" s="1"/>
      <c r="L4" s="1"/>
    </row>
    <row r="5" spans="1:12" ht="15" customHeight="1" x14ac:dyDescent="0.25">
      <c r="A5" s="46" t="s">
        <v>3</v>
      </c>
      <c r="B5" s="47"/>
      <c r="C5" s="48" t="s">
        <v>4</v>
      </c>
      <c r="D5" s="49"/>
      <c r="E5" s="49"/>
      <c r="F5" s="49"/>
      <c r="G5" s="1"/>
      <c r="H5" s="2" t="s">
        <v>5</v>
      </c>
      <c r="I5" s="2" t="s">
        <v>6</v>
      </c>
      <c r="J5" s="1"/>
      <c r="K5" s="1"/>
      <c r="L5" s="1"/>
    </row>
    <row r="6" spans="1:12" ht="15" customHeight="1" x14ac:dyDescent="0.25">
      <c r="A6" s="32" t="s">
        <v>7</v>
      </c>
      <c r="B6" s="33"/>
      <c r="C6" s="34" t="s">
        <v>8</v>
      </c>
      <c r="D6" s="35"/>
      <c r="E6" s="35"/>
      <c r="F6" s="35"/>
      <c r="G6" s="1"/>
      <c r="H6" s="2" t="s">
        <v>9</v>
      </c>
      <c r="I6" s="2" t="s">
        <v>10</v>
      </c>
      <c r="J6" s="1"/>
      <c r="K6" s="1"/>
      <c r="L6" s="1"/>
    </row>
    <row r="7" spans="1:12" ht="15" customHeight="1" x14ac:dyDescent="0.25">
      <c r="A7" s="36" t="s">
        <v>11</v>
      </c>
      <c r="B7" s="37"/>
      <c r="C7" s="38" t="s">
        <v>8</v>
      </c>
      <c r="D7" s="39"/>
      <c r="E7" s="39"/>
      <c r="F7" s="39"/>
      <c r="G7" s="1"/>
      <c r="H7" s="2" t="s">
        <v>12</v>
      </c>
      <c r="I7" s="2" t="s">
        <v>13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114</v>
      </c>
      <c r="H8" s="1"/>
      <c r="I8" s="1"/>
      <c r="J8" s="1"/>
      <c r="K8" s="1"/>
      <c r="L8" s="1"/>
    </row>
    <row r="9" spans="1:12" ht="15" customHeight="1" x14ac:dyDescent="0.25">
      <c r="A9" s="40" t="s">
        <v>15</v>
      </c>
      <c r="B9" s="40" t="s">
        <v>16</v>
      </c>
      <c r="C9" s="40" t="s">
        <v>17</v>
      </c>
      <c r="D9" s="40" t="s">
        <v>18</v>
      </c>
      <c r="E9" s="4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1"/>
    </row>
    <row r="10" spans="1:12" ht="73.5" customHeight="1" x14ac:dyDescent="0.25">
      <c r="A10" s="41"/>
      <c r="B10" s="41"/>
      <c r="C10" s="41"/>
      <c r="D10" s="41"/>
      <c r="E10" s="6" t="s">
        <v>26</v>
      </c>
      <c r="F10" s="7" t="s">
        <v>27</v>
      </c>
      <c r="G10" s="7" t="s">
        <v>28</v>
      </c>
      <c r="H10" s="7" t="s">
        <v>29</v>
      </c>
      <c r="I10" s="7" t="s">
        <v>30</v>
      </c>
      <c r="J10" s="26" t="s">
        <v>31</v>
      </c>
      <c r="K10" s="26" t="s">
        <v>32</v>
      </c>
      <c r="L10" s="1"/>
    </row>
    <row r="11" spans="1:12" ht="14.25" customHeight="1" x14ac:dyDescent="0.25">
      <c r="A11" s="41"/>
      <c r="B11" s="41"/>
      <c r="C11" s="41"/>
      <c r="D11" s="41"/>
      <c r="E11" s="9" t="s">
        <v>115</v>
      </c>
      <c r="F11" s="8" t="s">
        <v>115</v>
      </c>
      <c r="G11" s="8" t="s">
        <v>115</v>
      </c>
      <c r="H11" s="8" t="s">
        <v>116</v>
      </c>
      <c r="I11" s="8" t="s">
        <v>116</v>
      </c>
      <c r="J11" s="27"/>
      <c r="K11" s="27"/>
      <c r="L11" s="1"/>
    </row>
    <row r="12" spans="1:12" ht="15" customHeight="1" x14ac:dyDescent="0.25">
      <c r="A12" s="10" t="s">
        <v>33</v>
      </c>
      <c r="B12" s="10" t="s">
        <v>33</v>
      </c>
      <c r="C12" s="10" t="s">
        <v>33</v>
      </c>
      <c r="D12" s="11" t="s">
        <v>34</v>
      </c>
      <c r="E12" s="12">
        <v>27544</v>
      </c>
      <c r="F12" s="12">
        <v>29082</v>
      </c>
      <c r="G12" s="12">
        <v>14719</v>
      </c>
      <c r="H12" s="12">
        <v>27544</v>
      </c>
      <c r="I12" s="12">
        <v>33627</v>
      </c>
      <c r="J12" s="12">
        <f>I12-H12</f>
        <v>6083</v>
      </c>
      <c r="K12" s="13">
        <f>(J12/H12)</f>
        <v>0.22084664536741214</v>
      </c>
      <c r="L12" s="1"/>
    </row>
    <row r="13" spans="1:12" ht="15" customHeight="1" x14ac:dyDescent="0.25">
      <c r="A13" s="14" t="s">
        <v>50</v>
      </c>
      <c r="B13" s="14" t="s">
        <v>33</v>
      </c>
      <c r="C13" s="14" t="s">
        <v>33</v>
      </c>
      <c r="D13" s="15" t="s">
        <v>51</v>
      </c>
      <c r="E13" s="16">
        <v>0</v>
      </c>
      <c r="F13" s="16">
        <v>1</v>
      </c>
      <c r="G13" s="16">
        <v>103</v>
      </c>
      <c r="H13" s="16">
        <v>0</v>
      </c>
      <c r="I13" s="16">
        <v>0</v>
      </c>
      <c r="J13" s="18"/>
      <c r="K13" s="17" t="s">
        <v>33</v>
      </c>
      <c r="L13" s="1"/>
    </row>
    <row r="14" spans="1:12" ht="15" customHeight="1" x14ac:dyDescent="0.25">
      <c r="A14" s="14" t="s">
        <v>33</v>
      </c>
      <c r="B14" s="14" t="s">
        <v>53</v>
      </c>
      <c r="C14" s="14" t="s">
        <v>33</v>
      </c>
      <c r="D14" s="15" t="s">
        <v>54</v>
      </c>
      <c r="E14" s="16">
        <v>0</v>
      </c>
      <c r="F14" s="16">
        <v>1</v>
      </c>
      <c r="G14" s="16">
        <v>103</v>
      </c>
      <c r="H14" s="16">
        <v>0</v>
      </c>
      <c r="I14" s="16">
        <v>0</v>
      </c>
      <c r="J14" s="18"/>
      <c r="K14" s="17" t="s">
        <v>33</v>
      </c>
      <c r="L14" s="1"/>
    </row>
    <row r="15" spans="1:12" ht="15" customHeight="1" x14ac:dyDescent="0.25">
      <c r="A15" s="14" t="s">
        <v>55</v>
      </c>
      <c r="B15" s="14" t="s">
        <v>33</v>
      </c>
      <c r="C15" s="14" t="s">
        <v>33</v>
      </c>
      <c r="D15" s="15" t="s">
        <v>56</v>
      </c>
      <c r="E15" s="16">
        <v>22218</v>
      </c>
      <c r="F15" s="16">
        <v>22216</v>
      </c>
      <c r="G15" s="16">
        <v>13325</v>
      </c>
      <c r="H15" s="16">
        <v>22218</v>
      </c>
      <c r="I15" s="16">
        <v>28531</v>
      </c>
      <c r="J15" s="16">
        <f>I15-H15</f>
        <v>6313</v>
      </c>
      <c r="K15" s="17">
        <f>(J15/H15)</f>
        <v>0.28413898640741742</v>
      </c>
      <c r="L15" s="1"/>
    </row>
    <row r="16" spans="1:12" ht="15" customHeight="1" x14ac:dyDescent="0.25">
      <c r="A16" s="14" t="s">
        <v>33</v>
      </c>
      <c r="B16" s="14" t="s">
        <v>13</v>
      </c>
      <c r="C16" s="14" t="s">
        <v>33</v>
      </c>
      <c r="D16" s="15" t="s">
        <v>57</v>
      </c>
      <c r="E16" s="16">
        <v>22218</v>
      </c>
      <c r="F16" s="16">
        <v>22216</v>
      </c>
      <c r="G16" s="16">
        <v>13325</v>
      </c>
      <c r="H16" s="16">
        <v>22218</v>
      </c>
      <c r="I16" s="16">
        <v>28531</v>
      </c>
      <c r="J16" s="16">
        <f>I16-H16</f>
        <v>6313</v>
      </c>
      <c r="K16" s="17">
        <f>(J16/H16)</f>
        <v>0.28413898640741742</v>
      </c>
      <c r="L16" s="1"/>
    </row>
    <row r="17" spans="1:12" ht="15" customHeight="1" x14ac:dyDescent="0.25">
      <c r="A17" s="14" t="s">
        <v>58</v>
      </c>
      <c r="B17" s="14" t="s">
        <v>33</v>
      </c>
      <c r="C17" s="14" t="s">
        <v>33</v>
      </c>
      <c r="D17" s="15" t="s">
        <v>59</v>
      </c>
      <c r="E17" s="16">
        <v>5326</v>
      </c>
      <c r="F17" s="16">
        <v>6864</v>
      </c>
      <c r="G17" s="16">
        <v>1291</v>
      </c>
      <c r="H17" s="16">
        <v>5326</v>
      </c>
      <c r="I17" s="16">
        <v>5096</v>
      </c>
      <c r="J17" s="16">
        <f>I17-H17</f>
        <v>-230</v>
      </c>
      <c r="K17" s="17">
        <f>(J17/H17)</f>
        <v>-4.3184378520465638E-2</v>
      </c>
      <c r="L17" s="1"/>
    </row>
    <row r="18" spans="1:12" ht="15" customHeight="1" x14ac:dyDescent="0.25">
      <c r="A18" s="14" t="s">
        <v>33</v>
      </c>
      <c r="B18" s="14" t="s">
        <v>60</v>
      </c>
      <c r="C18" s="14" t="s">
        <v>33</v>
      </c>
      <c r="D18" s="15" t="s">
        <v>61</v>
      </c>
      <c r="E18" s="16">
        <v>5326</v>
      </c>
      <c r="F18" s="16">
        <v>6864</v>
      </c>
      <c r="G18" s="16">
        <v>1291</v>
      </c>
      <c r="H18" s="16">
        <v>5326</v>
      </c>
      <c r="I18" s="16">
        <v>5096</v>
      </c>
      <c r="J18" s="16">
        <f>I18-H18</f>
        <v>-230</v>
      </c>
      <c r="K18" s="17">
        <f>(J18/H18)</f>
        <v>-4.3184378520465638E-2</v>
      </c>
      <c r="L18" s="1"/>
    </row>
    <row r="19" spans="1:12" ht="15" customHeight="1" x14ac:dyDescent="0.25">
      <c r="A19" s="14" t="s">
        <v>62</v>
      </c>
      <c r="B19" s="14" t="s">
        <v>33</v>
      </c>
      <c r="C19" s="14" t="s">
        <v>33</v>
      </c>
      <c r="D19" s="15" t="s">
        <v>63</v>
      </c>
      <c r="E19" s="16">
        <v>0</v>
      </c>
      <c r="F19" s="16">
        <v>1</v>
      </c>
      <c r="G19" s="16">
        <v>0</v>
      </c>
      <c r="H19" s="16">
        <v>0</v>
      </c>
      <c r="I19" s="16">
        <v>0</v>
      </c>
      <c r="J19" s="18"/>
      <c r="K19" s="17" t="s">
        <v>33</v>
      </c>
      <c r="L19" s="1"/>
    </row>
    <row r="20" spans="1:12" ht="15" customHeight="1" x14ac:dyDescent="0.25">
      <c r="A20" s="14" t="s">
        <v>33</v>
      </c>
      <c r="B20" s="14" t="s">
        <v>110</v>
      </c>
      <c r="C20" s="14" t="s">
        <v>33</v>
      </c>
      <c r="D20" s="15" t="s">
        <v>111</v>
      </c>
      <c r="E20" s="16">
        <v>0</v>
      </c>
      <c r="F20" s="16">
        <v>1</v>
      </c>
      <c r="G20" s="16">
        <v>0</v>
      </c>
      <c r="H20" s="16">
        <v>0</v>
      </c>
      <c r="I20" s="16">
        <v>0</v>
      </c>
      <c r="J20" s="18"/>
      <c r="K20" s="17" t="s">
        <v>33</v>
      </c>
      <c r="L20" s="1"/>
    </row>
    <row r="21" spans="1:12" ht="15" customHeight="1" x14ac:dyDescent="0.25">
      <c r="A21" s="10" t="s">
        <v>33</v>
      </c>
      <c r="B21" s="10" t="s">
        <v>33</v>
      </c>
      <c r="C21" s="10" t="s">
        <v>33</v>
      </c>
      <c r="D21" s="11" t="s">
        <v>66</v>
      </c>
      <c r="E21" s="12">
        <v>27544</v>
      </c>
      <c r="F21" s="12">
        <v>29082</v>
      </c>
      <c r="G21" s="12">
        <v>13115</v>
      </c>
      <c r="H21" s="12">
        <v>27544</v>
      </c>
      <c r="I21" s="12">
        <v>33627</v>
      </c>
      <c r="J21" s="12">
        <f>I21-H21</f>
        <v>6083</v>
      </c>
      <c r="K21" s="13">
        <f>(J21/H21)</f>
        <v>0.22084664536741214</v>
      </c>
      <c r="L21" s="1"/>
    </row>
    <row r="22" spans="1:12" ht="15" customHeight="1" x14ac:dyDescent="0.25">
      <c r="A22" s="14" t="s">
        <v>67</v>
      </c>
      <c r="B22" s="14" t="s">
        <v>33</v>
      </c>
      <c r="C22" s="14" t="s">
        <v>33</v>
      </c>
      <c r="D22" s="15" t="s">
        <v>68</v>
      </c>
      <c r="E22" s="16">
        <v>13722</v>
      </c>
      <c r="F22" s="16">
        <v>13831</v>
      </c>
      <c r="G22" s="16">
        <v>6784</v>
      </c>
      <c r="H22" s="16">
        <v>13722</v>
      </c>
      <c r="I22" s="16">
        <v>14756</v>
      </c>
      <c r="J22" s="16">
        <f>I22-H22</f>
        <v>1034</v>
      </c>
      <c r="K22" s="17">
        <f>(J22/H22)</f>
        <v>7.5353447019384928E-2</v>
      </c>
      <c r="L22" s="1"/>
    </row>
    <row r="23" spans="1:12" ht="15" customHeight="1" x14ac:dyDescent="0.25">
      <c r="A23" s="14" t="s">
        <v>69</v>
      </c>
      <c r="B23" s="14" t="s">
        <v>33</v>
      </c>
      <c r="C23" s="14" t="s">
        <v>33</v>
      </c>
      <c r="D23" s="15" t="s">
        <v>70</v>
      </c>
      <c r="E23" s="16">
        <v>2678</v>
      </c>
      <c r="F23" s="16">
        <v>2678</v>
      </c>
      <c r="G23" s="16">
        <v>1484</v>
      </c>
      <c r="H23" s="16">
        <v>2678</v>
      </c>
      <c r="I23" s="16">
        <v>2632</v>
      </c>
      <c r="J23" s="16">
        <f>I23-H23</f>
        <v>-46</v>
      </c>
      <c r="K23" s="17">
        <f>(J23/H23)</f>
        <v>-1.7176997759522031E-2</v>
      </c>
      <c r="L23" s="1"/>
    </row>
    <row r="24" spans="1:12" ht="15" customHeight="1" x14ac:dyDescent="0.25">
      <c r="A24" s="14" t="s">
        <v>71</v>
      </c>
      <c r="B24" s="14" t="s">
        <v>33</v>
      </c>
      <c r="C24" s="14" t="s">
        <v>33</v>
      </c>
      <c r="D24" s="15" t="s">
        <v>72</v>
      </c>
      <c r="E24" s="16">
        <v>0</v>
      </c>
      <c r="F24" s="16">
        <v>22</v>
      </c>
      <c r="G24" s="16">
        <v>22</v>
      </c>
      <c r="H24" s="16">
        <v>0</v>
      </c>
      <c r="I24" s="16">
        <v>0</v>
      </c>
      <c r="J24" s="18"/>
      <c r="K24" s="17" t="s">
        <v>33</v>
      </c>
      <c r="L24" s="1"/>
    </row>
    <row r="25" spans="1:12" ht="15" customHeight="1" x14ac:dyDescent="0.25">
      <c r="A25" s="14" t="s">
        <v>73</v>
      </c>
      <c r="B25" s="14" t="s">
        <v>33</v>
      </c>
      <c r="C25" s="14" t="s">
        <v>33</v>
      </c>
      <c r="D25" s="15" t="s">
        <v>36</v>
      </c>
      <c r="E25" s="16">
        <v>10274</v>
      </c>
      <c r="F25" s="16">
        <v>11681</v>
      </c>
      <c r="G25" s="16">
        <v>3965</v>
      </c>
      <c r="H25" s="16">
        <v>10274</v>
      </c>
      <c r="I25" s="16">
        <v>15369</v>
      </c>
      <c r="J25" s="16">
        <f t="shared" ref="J25:J33" si="0">I25-H25</f>
        <v>5095</v>
      </c>
      <c r="K25" s="17">
        <f t="shared" ref="K25:K31" si="1">(J25/H25)</f>
        <v>0.49591201090130427</v>
      </c>
      <c r="L25" s="1"/>
    </row>
    <row r="26" spans="1:12" ht="15" customHeight="1" x14ac:dyDescent="0.25">
      <c r="A26" s="14" t="s">
        <v>33</v>
      </c>
      <c r="B26" s="14" t="s">
        <v>60</v>
      </c>
      <c r="C26" s="14" t="s">
        <v>33</v>
      </c>
      <c r="D26" s="15" t="s">
        <v>77</v>
      </c>
      <c r="E26" s="16">
        <v>10274</v>
      </c>
      <c r="F26" s="16">
        <v>11681</v>
      </c>
      <c r="G26" s="16">
        <v>3965</v>
      </c>
      <c r="H26" s="16">
        <v>10274</v>
      </c>
      <c r="I26" s="16">
        <v>15097</v>
      </c>
      <c r="J26" s="16">
        <f t="shared" si="0"/>
        <v>4823</v>
      </c>
      <c r="K26" s="17">
        <f t="shared" si="1"/>
        <v>0.46943741483356044</v>
      </c>
      <c r="L26" s="1"/>
    </row>
    <row r="27" spans="1:12" ht="15" customHeight="1" x14ac:dyDescent="0.25">
      <c r="A27" s="14" t="s">
        <v>33</v>
      </c>
      <c r="B27" s="14" t="s">
        <v>33</v>
      </c>
      <c r="C27" s="14" t="s">
        <v>78</v>
      </c>
      <c r="D27" s="15" t="s">
        <v>79</v>
      </c>
      <c r="E27" s="16">
        <v>310</v>
      </c>
      <c r="F27" s="16">
        <v>286</v>
      </c>
      <c r="G27" s="16">
        <v>198</v>
      </c>
      <c r="H27" s="16">
        <v>310</v>
      </c>
      <c r="I27" s="16">
        <v>0</v>
      </c>
      <c r="J27" s="16">
        <f t="shared" si="0"/>
        <v>-310</v>
      </c>
      <c r="K27" s="17">
        <f t="shared" si="1"/>
        <v>-1</v>
      </c>
      <c r="L27" s="1"/>
    </row>
    <row r="28" spans="1:12" ht="15" customHeight="1" x14ac:dyDescent="0.25">
      <c r="A28" s="14" t="s">
        <v>33</v>
      </c>
      <c r="B28" s="14" t="s">
        <v>33</v>
      </c>
      <c r="C28" s="14" t="s">
        <v>75</v>
      </c>
      <c r="D28" s="15" t="s">
        <v>80</v>
      </c>
      <c r="E28" s="16">
        <v>2186</v>
      </c>
      <c r="F28" s="16">
        <v>2517</v>
      </c>
      <c r="G28" s="16">
        <v>1045</v>
      </c>
      <c r="H28" s="16">
        <v>2186</v>
      </c>
      <c r="I28" s="16">
        <v>2126</v>
      </c>
      <c r="J28" s="16">
        <f t="shared" si="0"/>
        <v>-60</v>
      </c>
      <c r="K28" s="17">
        <f t="shared" si="1"/>
        <v>-2.7447392497712716E-2</v>
      </c>
      <c r="L28" s="1"/>
    </row>
    <row r="29" spans="1:12" ht="15" customHeight="1" x14ac:dyDescent="0.25">
      <c r="A29" s="14" t="s">
        <v>33</v>
      </c>
      <c r="B29" s="14" t="s">
        <v>33</v>
      </c>
      <c r="C29" s="14" t="s">
        <v>41</v>
      </c>
      <c r="D29" s="15" t="s">
        <v>83</v>
      </c>
      <c r="E29" s="16">
        <v>132</v>
      </c>
      <c r="F29" s="16">
        <v>132</v>
      </c>
      <c r="G29" s="16">
        <v>108</v>
      </c>
      <c r="H29" s="16">
        <v>132</v>
      </c>
      <c r="I29" s="16">
        <v>125</v>
      </c>
      <c r="J29" s="16">
        <f t="shared" si="0"/>
        <v>-7</v>
      </c>
      <c r="K29" s="17">
        <f t="shared" si="1"/>
        <v>-5.3030303030303032E-2</v>
      </c>
      <c r="L29" s="1"/>
    </row>
    <row r="30" spans="1:12" ht="15" customHeight="1" x14ac:dyDescent="0.25">
      <c r="A30" s="14" t="s">
        <v>33</v>
      </c>
      <c r="B30" s="14" t="s">
        <v>33</v>
      </c>
      <c r="C30" s="14" t="s">
        <v>84</v>
      </c>
      <c r="D30" s="15" t="s">
        <v>85</v>
      </c>
      <c r="E30" s="16">
        <v>6950</v>
      </c>
      <c r="F30" s="16">
        <v>15485</v>
      </c>
      <c r="G30" s="16">
        <v>1989</v>
      </c>
      <c r="H30" s="16">
        <v>6950</v>
      </c>
      <c r="I30" s="16">
        <v>12167</v>
      </c>
      <c r="J30" s="16">
        <f t="shared" si="0"/>
        <v>5217</v>
      </c>
      <c r="K30" s="17">
        <f t="shared" si="1"/>
        <v>0.75064748201438847</v>
      </c>
      <c r="L30" s="1"/>
    </row>
    <row r="31" spans="1:12" ht="15" customHeight="1" x14ac:dyDescent="0.25">
      <c r="A31" s="14" t="s">
        <v>33</v>
      </c>
      <c r="B31" s="14" t="s">
        <v>33</v>
      </c>
      <c r="C31" s="14" t="s">
        <v>86</v>
      </c>
      <c r="D31" s="15" t="s">
        <v>87</v>
      </c>
      <c r="E31" s="16">
        <v>696</v>
      </c>
      <c r="F31" s="16">
        <v>1315</v>
      </c>
      <c r="G31" s="16">
        <v>625</v>
      </c>
      <c r="H31" s="16">
        <v>696</v>
      </c>
      <c r="I31" s="16">
        <v>679</v>
      </c>
      <c r="J31" s="16">
        <f t="shared" si="0"/>
        <v>-17</v>
      </c>
      <c r="K31" s="17">
        <f t="shared" si="1"/>
        <v>-2.442528735632184E-2</v>
      </c>
      <c r="L31" s="1"/>
    </row>
    <row r="32" spans="1:12" ht="15" customHeight="1" x14ac:dyDescent="0.25">
      <c r="A32" s="14" t="s">
        <v>33</v>
      </c>
      <c r="B32" s="14" t="s">
        <v>55</v>
      </c>
      <c r="C32" s="14" t="s">
        <v>33</v>
      </c>
      <c r="D32" s="15" t="s">
        <v>90</v>
      </c>
      <c r="E32" s="16">
        <v>0</v>
      </c>
      <c r="F32" s="16">
        <v>0</v>
      </c>
      <c r="G32" s="16">
        <v>0</v>
      </c>
      <c r="H32" s="16">
        <v>0</v>
      </c>
      <c r="I32" s="16">
        <v>272</v>
      </c>
      <c r="J32" s="16">
        <f t="shared" si="0"/>
        <v>272</v>
      </c>
      <c r="K32" s="17" t="s">
        <v>33</v>
      </c>
      <c r="L32" s="1"/>
    </row>
    <row r="33" spans="1:12" ht="16.5" customHeight="1" x14ac:dyDescent="0.25">
      <c r="A33" s="14" t="s">
        <v>33</v>
      </c>
      <c r="B33" s="14" t="s">
        <v>33</v>
      </c>
      <c r="C33" s="14" t="s">
        <v>78</v>
      </c>
      <c r="D33" s="15" t="s">
        <v>112</v>
      </c>
      <c r="E33" s="16">
        <v>0</v>
      </c>
      <c r="F33" s="16">
        <v>0</v>
      </c>
      <c r="G33" s="16">
        <v>0</v>
      </c>
      <c r="H33" s="16">
        <v>0</v>
      </c>
      <c r="I33" s="16">
        <v>272</v>
      </c>
      <c r="J33" s="16">
        <f t="shared" si="0"/>
        <v>272</v>
      </c>
      <c r="K33" s="17" t="s">
        <v>33</v>
      </c>
      <c r="L33" s="1"/>
    </row>
    <row r="34" spans="1:12" ht="15" customHeight="1" x14ac:dyDescent="0.25">
      <c r="A34" s="14" t="s">
        <v>94</v>
      </c>
      <c r="B34" s="14" t="s">
        <v>33</v>
      </c>
      <c r="C34" s="14" t="s">
        <v>33</v>
      </c>
      <c r="D34" s="15" t="s">
        <v>95</v>
      </c>
      <c r="E34" s="16">
        <v>870</v>
      </c>
      <c r="F34" s="16">
        <v>870</v>
      </c>
      <c r="G34" s="16">
        <v>860</v>
      </c>
      <c r="H34" s="16">
        <v>870</v>
      </c>
      <c r="I34" s="16">
        <v>870</v>
      </c>
      <c r="J34" s="18"/>
      <c r="K34" s="17" t="s">
        <v>33</v>
      </c>
      <c r="L34" s="1"/>
    </row>
    <row r="35" spans="1:12" ht="15" customHeight="1" x14ac:dyDescent="0.25">
      <c r="A35" s="14" t="s">
        <v>33</v>
      </c>
      <c r="B35" s="14" t="s">
        <v>96</v>
      </c>
      <c r="C35" s="14" t="s">
        <v>33</v>
      </c>
      <c r="D35" s="15" t="s">
        <v>97</v>
      </c>
      <c r="E35" s="16">
        <v>2</v>
      </c>
      <c r="F35" s="16">
        <v>2</v>
      </c>
      <c r="G35" s="16">
        <v>0</v>
      </c>
      <c r="H35" s="16">
        <v>2</v>
      </c>
      <c r="I35" s="16">
        <v>3</v>
      </c>
      <c r="J35" s="16">
        <f>I35-H35</f>
        <v>1</v>
      </c>
      <c r="K35" s="17">
        <f>(J35/H35)</f>
        <v>0.5</v>
      </c>
      <c r="L35" s="1"/>
    </row>
    <row r="36" spans="1:12" ht="15" customHeight="1" x14ac:dyDescent="0.25">
      <c r="A36" s="14" t="s">
        <v>33</v>
      </c>
      <c r="B36" s="14" t="s">
        <v>35</v>
      </c>
      <c r="C36" s="14" t="s">
        <v>33</v>
      </c>
      <c r="D36" s="15" t="s">
        <v>98</v>
      </c>
      <c r="E36" s="16">
        <v>1</v>
      </c>
      <c r="F36" s="16">
        <v>1</v>
      </c>
      <c r="G36" s="16">
        <v>1</v>
      </c>
      <c r="H36" s="16">
        <v>1</v>
      </c>
      <c r="I36" s="16">
        <v>0</v>
      </c>
      <c r="J36" s="16">
        <f>I36-H36</f>
        <v>-1</v>
      </c>
      <c r="K36" s="17">
        <f>(J36/H36)</f>
        <v>-1</v>
      </c>
      <c r="L36" s="1"/>
    </row>
    <row r="37" spans="1:12" ht="15" customHeight="1" x14ac:dyDescent="0.25">
      <c r="A37" s="14" t="s">
        <v>33</v>
      </c>
      <c r="B37" s="14" t="s">
        <v>6</v>
      </c>
      <c r="C37" s="14" t="s">
        <v>33</v>
      </c>
      <c r="D37" s="15" t="s">
        <v>99</v>
      </c>
      <c r="E37" s="16">
        <v>10</v>
      </c>
      <c r="F37" s="16">
        <v>10</v>
      </c>
      <c r="G37" s="16">
        <v>1</v>
      </c>
      <c r="H37" s="16">
        <v>10</v>
      </c>
      <c r="I37" s="16">
        <v>10</v>
      </c>
      <c r="J37" s="18"/>
      <c r="K37" s="17" t="s">
        <v>33</v>
      </c>
      <c r="L37" s="1"/>
    </row>
    <row r="38" spans="1:12" ht="15" customHeight="1" x14ac:dyDescent="0.25">
      <c r="A38" s="14" t="s">
        <v>33</v>
      </c>
      <c r="B38" s="14" t="s">
        <v>10</v>
      </c>
      <c r="C38" s="14" t="s">
        <v>33</v>
      </c>
      <c r="D38" s="15" t="s">
        <v>100</v>
      </c>
      <c r="E38" s="16">
        <v>857</v>
      </c>
      <c r="F38" s="16">
        <v>857</v>
      </c>
      <c r="G38" s="16">
        <v>858</v>
      </c>
      <c r="H38" s="16">
        <v>857</v>
      </c>
      <c r="I38" s="16">
        <v>857</v>
      </c>
      <c r="J38" s="18"/>
      <c r="K38" s="17" t="s">
        <v>33</v>
      </c>
      <c r="L38" s="1"/>
    </row>
    <row r="39" spans="1:12" ht="10.5" customHeight="1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"/>
    </row>
    <row r="40" spans="1:12" ht="1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" customHeight="1" x14ac:dyDescent="0.25">
      <c r="A41" s="28" t="s">
        <v>104</v>
      </c>
      <c r="B41" s="29"/>
      <c r="C41" s="29"/>
      <c r="D41" s="29"/>
      <c r="E41" s="20">
        <v>27544</v>
      </c>
      <c r="F41" s="20">
        <v>29082</v>
      </c>
      <c r="G41" s="20">
        <v>13115</v>
      </c>
      <c r="H41" s="20">
        <v>27544</v>
      </c>
      <c r="I41" s="20">
        <v>33627</v>
      </c>
      <c r="J41" s="20">
        <v>6083</v>
      </c>
      <c r="K41" s="21">
        <v>0.22084664536741214</v>
      </c>
      <c r="L41" s="1"/>
    </row>
    <row r="42" spans="1:12" ht="15" customHeight="1" x14ac:dyDescent="0.25">
      <c r="A42" s="30" t="s">
        <v>105</v>
      </c>
      <c r="B42" s="31"/>
      <c r="C42" s="31"/>
      <c r="D42" s="31"/>
      <c r="E42" s="31"/>
      <c r="F42" s="31"/>
      <c r="G42" s="31"/>
      <c r="H42" s="31"/>
      <c r="I42" s="31"/>
      <c r="J42" s="1"/>
      <c r="K42" s="1"/>
      <c r="L42" s="1"/>
    </row>
    <row r="43" spans="1:12" ht="5.0999999999999996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1:D41"/>
    <mergeCell ref="A42:I42"/>
    <mergeCell ref="A6:B6"/>
    <mergeCell ref="C6:F6"/>
    <mergeCell ref="A7:B7"/>
    <mergeCell ref="C7:F7"/>
    <mergeCell ref="A9:A11"/>
    <mergeCell ref="B9:B11"/>
    <mergeCell ref="C9:C11"/>
    <mergeCell ref="D9:D11"/>
  </mergeCells>
  <pageMargins left="0.7" right="0.7" top="0.75" bottom="0.75" header="0.3" footer="0.3"/>
  <pageSetup scale="71" orientation="landscape" r:id="rId1"/>
  <ignoredErrors>
    <ignoredError sqref="E9:K9 I5:I7 A13:C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cuadro Comparativo analitico 1</vt:lpstr>
      <vt:lpstr>cuadro Comparativo analitico 2</vt:lpstr>
      <vt:lpstr>'cuadro Comparativo analitico 1'!Área_de_impresión</vt:lpstr>
      <vt:lpstr>'cuadro Comparativo analitico 2'!Área_de_impresión</vt:lpstr>
      <vt:lpstr>JR_PAGE_ANCHOR_1_1</vt:lpstr>
      <vt:lpstr>JR_PAGE_ANCHOR_2_1</vt:lpstr>
      <vt:lpstr>'cuadro Comparativo analitico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2024-09-26T01:04:43Z</dcterms:created>
  <dcterms:modified xsi:type="dcterms:W3CDTF">2024-09-27T18:16:14Z</dcterms:modified>
</cp:coreProperties>
</file>